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EspaceDESL\Publications\Finances\Commune\Ficom_2020\"/>
    </mc:Choice>
  </mc:AlternateContent>
  <bookViews>
    <workbookView xWindow="360" yWindow="30" windowWidth="12900" windowHeight="12240"/>
  </bookViews>
  <sheets>
    <sheet name="Couv" sheetId="44" r:id="rId1"/>
    <sheet name="Index" sheetId="36" r:id="rId2"/>
    <sheet name="T 1.1" sheetId="2" r:id="rId3"/>
    <sheet name="T 1.2" sheetId="1" r:id="rId4"/>
    <sheet name="T 1.3" sheetId="3" r:id="rId5"/>
    <sheet name="T 1.4" sheetId="37" r:id="rId6"/>
    <sheet name="T 1.5" sheetId="38" r:id="rId7"/>
    <sheet name="T 2.1" sheetId="7" r:id="rId8"/>
    <sheet name="T 2.2" sheetId="8" r:id="rId9"/>
    <sheet name="T 2.3" sheetId="10" r:id="rId10"/>
    <sheet name="T 3" sheetId="12" r:id="rId11"/>
    <sheet name="T 4.1" sheetId="14" r:id="rId12"/>
    <sheet name="T 4.2" sheetId="15" r:id="rId13"/>
    <sheet name="T 4.3" sheetId="16" r:id="rId14"/>
    <sheet name="T 4.4" sheetId="34" r:id="rId15"/>
    <sheet name="T 4.5" sheetId="35" r:id="rId16"/>
    <sheet name="T 4.6" sheetId="18" r:id="rId17"/>
    <sheet name="T 4.7" sheetId="20" r:id="rId18"/>
    <sheet name="T 4.8" sheetId="23" r:id="rId19"/>
    <sheet name="T 4.9" sheetId="43" r:id="rId20"/>
    <sheet name="T 4.10" sheetId="42" r:id="rId21"/>
    <sheet name="T 5.1" sheetId="25" r:id="rId22"/>
    <sheet name="T 5.2" sheetId="26" r:id="rId23"/>
    <sheet name="T 5.3" sheetId="27" r:id="rId24"/>
    <sheet name="T 5.4" sheetId="28" r:id="rId25"/>
    <sheet name="T 5.5" sheetId="29" r:id="rId26"/>
    <sheet name="T 5.6" sheetId="39" r:id="rId27"/>
    <sheet name="T 6.1" sheetId="47" r:id="rId28"/>
    <sheet name="T 6.2" sheetId="46" r:id="rId29"/>
    <sheet name="T 6.3" sheetId="45" r:id="rId30"/>
    <sheet name="Annexe 1" sheetId="32" r:id="rId31"/>
    <sheet name="Annexe 2" sheetId="40" r:id="rId32"/>
    <sheet name="Annexe 3" sheetId="41" r:id="rId33"/>
  </sheets>
  <definedNames>
    <definedName name="_xlnm.Print_Area" localSheetId="30">'Annexe 1'!$A$1:$I$62</definedName>
    <definedName name="_xlnm.Print_Area" localSheetId="0">Couv!$A$1:$A$108</definedName>
    <definedName name="_xlnm.Print_Area" localSheetId="1">Index!$A$1:$G$44</definedName>
    <definedName name="_xlnm.Print_Area" localSheetId="2">'T 1.1'!$A$1:$J$30</definedName>
    <definedName name="_xlnm.Print_Area" localSheetId="3">'T 1.2'!$A$1:$O$96</definedName>
    <definedName name="_xlnm.Print_Area" localSheetId="4">'T 1.3'!$A$1:$O$57</definedName>
    <definedName name="_xlnm.Print_Area" localSheetId="5">'T 1.4'!$A$1:$O$63,'T 1.4'!$A$65:$O$85</definedName>
    <definedName name="_xlnm.Print_Area" localSheetId="6">'T 1.5'!$A$1:$O$83</definedName>
    <definedName name="_xlnm.Print_Area" localSheetId="7">'T 2.1'!$A$1:$O$93,'T 2.1'!$A$96:$O$123</definedName>
    <definedName name="_xlnm.Print_Area" localSheetId="8">'T 2.2'!$A$1:$O$57</definedName>
    <definedName name="_xlnm.Print_Area" localSheetId="9">'T 2.3'!$A$1:$O$132,'T 2.3'!$A$134:$O$161</definedName>
    <definedName name="_xlnm.Print_Area" localSheetId="10">'T 3'!$A$1:$O$207,'T 3'!$A$209:$O$233</definedName>
    <definedName name="_xlnm.Print_Area" localSheetId="11">'T 4.1'!$A$1:$P$161,'T 4.1'!$A$163:$P$183</definedName>
    <definedName name="_xlnm.Print_Area" localSheetId="20">'T 4.10'!$A$1:$P$159,'T 4.10'!$A$161:$P$181</definedName>
    <definedName name="_xlnm.Print_Area" localSheetId="12">'T 4.2'!$A$1:$P$160,'T 4.2'!$A$162:$P$182</definedName>
    <definedName name="_xlnm.Print_Area" localSheetId="13">'T 4.3'!$A$1:$P$160,'T 4.3'!$A$162:$P$182</definedName>
    <definedName name="_xlnm.Print_Area" localSheetId="14">'T 4.4'!$A$1:$P$161,'T 4.4'!$A$163:$P$183</definedName>
    <definedName name="_xlnm.Print_Area" localSheetId="15">'T 4.5'!$A$1:$P$159,'T 4.5'!$A$161:$P$181</definedName>
    <definedName name="_xlnm.Print_Area" localSheetId="16">'T 4.6'!$A$1:$P$159,'T 4.6'!$A$161:$P$163</definedName>
    <definedName name="_xlnm.Print_Area" localSheetId="17">'T 4.7'!$A$1:$P$159,'T 4.7'!$A$161:$P$164</definedName>
    <definedName name="_xlnm.Print_Area" localSheetId="18">'T 4.8'!$A$1:$P$159,'T 4.8'!$A$161:$P$167</definedName>
    <definedName name="_xlnm.Print_Area" localSheetId="19">'T 4.9'!$A$1:$P$159,'T 4.9'!$A$161:$P$163</definedName>
    <definedName name="_xlnm.Print_Area" localSheetId="21">'T 5.1'!$A$1:$BL$49</definedName>
    <definedName name="_xlnm.Print_Area" localSheetId="22">'T 5.2'!$A$1:$AV$50,'T 5.2'!$AX$4:$BL$50,'T 5.2'!$BN$4:$CB$50,'T 5.2'!$CE$4:$DI$50</definedName>
    <definedName name="_xlnm.Print_Area" localSheetId="23">'T 5.3'!$A$1:$DX$50</definedName>
    <definedName name="_xlnm.Print_Area" localSheetId="24">'T 5.4'!$A$1:$DJ$50</definedName>
    <definedName name="_xlnm.Print_Area" localSheetId="25">'T 5.5'!$A$1:$CD$50</definedName>
    <definedName name="_xlnm.Print_Area" localSheetId="26">'T 5.6'!$A$1:$CR$50</definedName>
    <definedName name="_xlnm.Print_Area" localSheetId="27">'T 6.1'!$A$1:$J$71,'T 6.1'!$A$74:$J$142,'T 6.1'!$A$145:$J$215</definedName>
    <definedName name="_xlnm.Print_Area" localSheetId="28">'T 6.2'!$A$1:$J$213</definedName>
    <definedName name="_xlnm.Print_Area" localSheetId="29">'T 6.3'!$A$1:$J$213</definedName>
  </definedNames>
  <calcPr calcId="152511"/>
</workbook>
</file>

<file path=xl/calcChain.xml><?xml version="1.0" encoding="utf-8"?>
<calcChain xmlns="http://schemas.openxmlformats.org/spreadsheetml/2006/main">
  <c r="J210" i="45" l="1"/>
  <c r="I210" i="45"/>
  <c r="H210" i="45"/>
  <c r="G210" i="45"/>
  <c r="F210" i="45"/>
  <c r="E210" i="45"/>
  <c r="D210" i="45"/>
  <c r="C210" i="45"/>
  <c r="B210" i="45"/>
  <c r="J68" i="45"/>
  <c r="I68" i="45"/>
  <c r="H68" i="45"/>
  <c r="G68" i="45"/>
  <c r="F68" i="45"/>
  <c r="E68" i="45"/>
  <c r="D68" i="45"/>
  <c r="C68" i="45"/>
  <c r="B68" i="45"/>
  <c r="J210" i="46"/>
  <c r="I210" i="46"/>
  <c r="H210" i="46"/>
  <c r="G210" i="46"/>
  <c r="F210" i="46"/>
  <c r="E210" i="46"/>
  <c r="D210" i="46"/>
  <c r="C210" i="46"/>
  <c r="B210" i="46"/>
  <c r="J68" i="46"/>
  <c r="I68" i="46"/>
  <c r="H68" i="46"/>
  <c r="G68" i="46"/>
  <c r="F68" i="46"/>
  <c r="E68" i="46"/>
  <c r="D68" i="46"/>
  <c r="C68" i="46"/>
  <c r="B68" i="46"/>
  <c r="J210" i="47"/>
  <c r="I210" i="47"/>
  <c r="H210" i="47"/>
  <c r="G210" i="47"/>
  <c r="F210" i="47"/>
  <c r="E210" i="47"/>
  <c r="D210" i="47"/>
  <c r="C210" i="47"/>
  <c r="B210" i="47"/>
  <c r="J68" i="47"/>
  <c r="I68" i="47"/>
  <c r="H68" i="47"/>
  <c r="G68" i="47"/>
  <c r="F68" i="47"/>
  <c r="E68" i="47"/>
  <c r="D68" i="47"/>
  <c r="C68" i="47"/>
  <c r="B68" i="47"/>
  <c r="J93" i="18" l="1"/>
  <c r="J92" i="18"/>
  <c r="J91" i="18"/>
  <c r="J90" i="18"/>
  <c r="J89" i="18"/>
  <c r="J88" i="18"/>
  <c r="J87" i="18"/>
  <c r="J86" i="18"/>
  <c r="J84" i="18"/>
  <c r="J83" i="18"/>
  <c r="J82" i="18"/>
  <c r="J81" i="18"/>
  <c r="J80" i="18"/>
  <c r="J79" i="18"/>
  <c r="J78" i="18"/>
  <c r="J77" i="18"/>
  <c r="J76" i="18"/>
  <c r="J75" i="18"/>
  <c r="J74" i="18"/>
  <c r="J73" i="18"/>
  <c r="J72" i="18"/>
  <c r="J71" i="18"/>
  <c r="J70" i="18"/>
  <c r="J69" i="18"/>
  <c r="J68" i="18"/>
  <c r="J67" i="18"/>
  <c r="B81" i="15"/>
  <c r="B78" i="15"/>
  <c r="D90" i="1" l="1"/>
  <c r="D87" i="1"/>
  <c r="D14" i="2"/>
  <c r="H12" i="2"/>
  <c r="H25" i="2"/>
  <c r="H24" i="2"/>
  <c r="H23" i="2"/>
  <c r="H22" i="2"/>
  <c r="H21" i="2"/>
  <c r="H20" i="2"/>
  <c r="H19" i="2"/>
  <c r="H18" i="2"/>
  <c r="H17" i="2"/>
  <c r="H16" i="2"/>
  <c r="H15" i="2"/>
  <c r="H14" i="2"/>
  <c r="B82" i="35"/>
  <c r="B45" i="37"/>
  <c r="C45" i="37"/>
  <c r="D45" i="37"/>
  <c r="E45" i="37"/>
  <c r="F45" i="37"/>
  <c r="G45" i="37"/>
  <c r="H45" i="37"/>
  <c r="I45" i="37"/>
  <c r="J45" i="37"/>
  <c r="K45" i="37"/>
  <c r="M45" i="37"/>
  <c r="N45" i="37"/>
  <c r="O45" i="37"/>
  <c r="B21" i="1" l="1"/>
  <c r="C21" i="1"/>
  <c r="D21" i="1"/>
  <c r="E21" i="1"/>
  <c r="F21" i="1"/>
  <c r="G21" i="1"/>
  <c r="H21" i="1"/>
  <c r="I21" i="1"/>
  <c r="J21" i="1"/>
  <c r="K21" i="1"/>
  <c r="L21" i="1"/>
  <c r="M21" i="1"/>
  <c r="N21" i="1"/>
  <c r="O21" i="1"/>
  <c r="I12" i="2"/>
  <c r="E86" i="45"/>
  <c r="E84" i="45"/>
  <c r="B84" i="45"/>
  <c r="J133" i="45"/>
  <c r="I134" i="45"/>
  <c r="H135" i="45"/>
  <c r="G136" i="45"/>
  <c r="F137" i="45"/>
  <c r="E138" i="45"/>
  <c r="C124" i="45"/>
  <c r="B133" i="45"/>
  <c r="E134" i="46"/>
  <c r="D134" i="46"/>
  <c r="G128" i="46"/>
  <c r="E127" i="46"/>
  <c r="D127" i="46"/>
  <c r="H115" i="46"/>
  <c r="E115" i="46"/>
  <c r="D115" i="46"/>
  <c r="I114" i="46"/>
  <c r="E114" i="46"/>
  <c r="D114" i="46"/>
  <c r="H106" i="46"/>
  <c r="E106" i="46"/>
  <c r="D106" i="46"/>
  <c r="D90" i="46"/>
  <c r="H86" i="46"/>
  <c r="J84" i="46"/>
  <c r="I84" i="46"/>
  <c r="F84" i="46"/>
  <c r="E84" i="46"/>
  <c r="B84" i="46"/>
  <c r="J132" i="46"/>
  <c r="I133" i="46"/>
  <c r="H126" i="46"/>
  <c r="G135" i="46"/>
  <c r="F136" i="46"/>
  <c r="E137" i="46"/>
  <c r="D138" i="46"/>
  <c r="B124" i="46"/>
  <c r="J132" i="47"/>
  <c r="I133" i="47"/>
  <c r="H126" i="47"/>
  <c r="G135" i="47"/>
  <c r="F136" i="47"/>
  <c r="E137" i="47"/>
  <c r="D138" i="47"/>
  <c r="B124" i="47"/>
  <c r="G81" i="45" l="1"/>
  <c r="I83" i="45"/>
  <c r="E83" i="45"/>
  <c r="E102" i="45"/>
  <c r="C81" i="45"/>
  <c r="E109" i="45"/>
  <c r="D86" i="46"/>
  <c r="D93" i="46"/>
  <c r="D94" i="46"/>
  <c r="D105" i="46"/>
  <c r="I108" i="46"/>
  <c r="E115" i="47"/>
  <c r="F84" i="47"/>
  <c r="B86" i="47"/>
  <c r="E84" i="47"/>
  <c r="H84" i="47"/>
  <c r="F86" i="47"/>
  <c r="B106" i="47"/>
  <c r="F115" i="47"/>
  <c r="D132" i="46"/>
  <c r="J84" i="45"/>
  <c r="I87" i="45"/>
  <c r="I93" i="45"/>
  <c r="E99" i="45"/>
  <c r="I105" i="45"/>
  <c r="I113" i="45"/>
  <c r="D89" i="46"/>
  <c r="D98" i="46"/>
  <c r="I81" i="45"/>
  <c r="B85" i="45"/>
  <c r="I89" i="45"/>
  <c r="J93" i="45"/>
  <c r="I99" i="45"/>
  <c r="J105" i="45"/>
  <c r="I114" i="45"/>
  <c r="J81" i="45"/>
  <c r="C85" i="45"/>
  <c r="J89" i="45"/>
  <c r="B94" i="45"/>
  <c r="E101" i="45"/>
  <c r="I106" i="45"/>
  <c r="I115" i="45"/>
  <c r="F80" i="46"/>
  <c r="B91" i="46"/>
  <c r="I100" i="46"/>
  <c r="H109" i="46"/>
  <c r="D137" i="46"/>
  <c r="I82" i="45"/>
  <c r="I85" i="45"/>
  <c r="E90" i="45"/>
  <c r="I94" i="45"/>
  <c r="I101" i="45"/>
  <c r="J106" i="45"/>
  <c r="I117" i="45"/>
  <c r="D81" i="46"/>
  <c r="H92" i="46"/>
  <c r="H101" i="46"/>
  <c r="D113" i="46"/>
  <c r="D121" i="46"/>
  <c r="J85" i="45"/>
  <c r="I90" i="45"/>
  <c r="I95" i="45"/>
  <c r="I122" i="45"/>
  <c r="F106" i="47"/>
  <c r="E81" i="46"/>
  <c r="H85" i="46"/>
  <c r="I92" i="46"/>
  <c r="H113" i="46"/>
  <c r="I91" i="45"/>
  <c r="B97" i="45"/>
  <c r="I102" i="45"/>
  <c r="I109" i="45"/>
  <c r="I125" i="45"/>
  <c r="B99" i="46"/>
  <c r="B81" i="47"/>
  <c r="F109" i="47"/>
  <c r="I81" i="46"/>
  <c r="I85" i="46"/>
  <c r="G105" i="46"/>
  <c r="B81" i="45"/>
  <c r="I86" i="45"/>
  <c r="B92" i="45"/>
  <c r="I97" i="45"/>
  <c r="I103" i="45"/>
  <c r="E110" i="45"/>
  <c r="I127" i="45"/>
  <c r="B83" i="46"/>
  <c r="G93" i="46"/>
  <c r="J86" i="45"/>
  <c r="B93" i="45"/>
  <c r="I98" i="45"/>
  <c r="B105" i="45"/>
  <c r="B113" i="45"/>
  <c r="C86" i="45"/>
  <c r="F94" i="45"/>
  <c r="J113" i="45"/>
  <c r="B115" i="45"/>
  <c r="H132" i="45"/>
  <c r="G97" i="45"/>
  <c r="E81" i="45"/>
  <c r="J82" i="45"/>
  <c r="H84" i="45"/>
  <c r="B86" i="45"/>
  <c r="E87" i="45"/>
  <c r="B90" i="45"/>
  <c r="J92" i="45"/>
  <c r="E94" i="45"/>
  <c r="E97" i="45"/>
  <c r="J98" i="45"/>
  <c r="B102" i="45"/>
  <c r="B110" i="45"/>
  <c r="J116" i="45"/>
  <c r="I123" i="45"/>
  <c r="H127" i="45"/>
  <c r="F132" i="45"/>
  <c r="E137" i="45"/>
  <c r="F84" i="45"/>
  <c r="C97" i="45"/>
  <c r="E105" i="45"/>
  <c r="H106" i="45"/>
  <c r="E113" i="45"/>
  <c r="H114" i="45"/>
  <c r="E123" i="45"/>
  <c r="F127" i="45"/>
  <c r="D132" i="45"/>
  <c r="H134" i="45"/>
  <c r="F106" i="45"/>
  <c r="F114" i="45"/>
  <c r="H115" i="45"/>
  <c r="E127" i="45"/>
  <c r="C132" i="45"/>
  <c r="F134" i="45"/>
  <c r="F82" i="45"/>
  <c r="G85" i="45"/>
  <c r="E91" i="45"/>
  <c r="E98" i="45"/>
  <c r="C101" i="45"/>
  <c r="E106" i="45"/>
  <c r="J108" i="45"/>
  <c r="I111" i="45"/>
  <c r="E114" i="45"/>
  <c r="F115" i="45"/>
  <c r="E121" i="45"/>
  <c r="D127" i="45"/>
  <c r="B132" i="45"/>
  <c r="D134" i="45"/>
  <c r="F98" i="45"/>
  <c r="E82" i="45"/>
  <c r="D84" i="45"/>
  <c r="H86" i="45"/>
  <c r="G89" i="45"/>
  <c r="B82" i="45"/>
  <c r="C84" i="45"/>
  <c r="E85" i="45"/>
  <c r="F86" i="45"/>
  <c r="E89" i="45"/>
  <c r="J90" i="45"/>
  <c r="G93" i="45"/>
  <c r="E95" i="45"/>
  <c r="B98" i="45"/>
  <c r="J100" i="45"/>
  <c r="E103" i="45"/>
  <c r="D106" i="45"/>
  <c r="B108" i="45"/>
  <c r="E111" i="45"/>
  <c r="D114" i="45"/>
  <c r="E115" i="45"/>
  <c r="I119" i="45"/>
  <c r="C127" i="45"/>
  <c r="E131" i="45"/>
  <c r="C134" i="45"/>
  <c r="C89" i="45"/>
  <c r="E93" i="45"/>
  <c r="J94" i="45"/>
  <c r="J97" i="45"/>
  <c r="B100" i="45"/>
  <c r="J102" i="45"/>
  <c r="C106" i="45"/>
  <c r="I107" i="45"/>
  <c r="J110" i="45"/>
  <c r="C114" i="45"/>
  <c r="D115" i="45"/>
  <c r="E119" i="45"/>
  <c r="B127" i="45"/>
  <c r="I130" i="45"/>
  <c r="B134" i="45"/>
  <c r="D86" i="45"/>
  <c r="B89" i="45"/>
  <c r="F90" i="45"/>
  <c r="C93" i="45"/>
  <c r="B106" i="45"/>
  <c r="E107" i="45"/>
  <c r="I110" i="45"/>
  <c r="B114" i="45"/>
  <c r="C115" i="45"/>
  <c r="E118" i="45"/>
  <c r="E126" i="45"/>
  <c r="E129" i="45"/>
  <c r="I133" i="45"/>
  <c r="C97" i="46"/>
  <c r="G94" i="46"/>
  <c r="C98" i="46"/>
  <c r="H100" i="46"/>
  <c r="C103" i="46"/>
  <c r="J107" i="46"/>
  <c r="C117" i="46"/>
  <c r="C130" i="46"/>
  <c r="H133" i="46"/>
  <c r="C137" i="46"/>
  <c r="G129" i="46"/>
  <c r="G133" i="46"/>
  <c r="H134" i="46"/>
  <c r="C82" i="46"/>
  <c r="C90" i="46"/>
  <c r="C125" i="46"/>
  <c r="H82" i="46"/>
  <c r="I116" i="46"/>
  <c r="I124" i="46"/>
  <c r="C81" i="46"/>
  <c r="G82" i="46"/>
  <c r="D84" i="46"/>
  <c r="D85" i="46"/>
  <c r="F86" i="46"/>
  <c r="H89" i="46"/>
  <c r="G91" i="46"/>
  <c r="C94" i="46"/>
  <c r="G97" i="46"/>
  <c r="G99" i="46"/>
  <c r="G102" i="46"/>
  <c r="B106" i="46"/>
  <c r="C107" i="46"/>
  <c r="G110" i="46"/>
  <c r="C114" i="46"/>
  <c r="B115" i="46"/>
  <c r="J115" i="46"/>
  <c r="G119" i="46"/>
  <c r="G123" i="46"/>
  <c r="C127" i="46"/>
  <c r="D129" i="46"/>
  <c r="H132" i="46"/>
  <c r="G134" i="46"/>
  <c r="G111" i="46"/>
  <c r="G85" i="46"/>
  <c r="G86" i="46"/>
  <c r="I89" i="46"/>
  <c r="J91" i="46"/>
  <c r="H97" i="46"/>
  <c r="J99" i="46"/>
  <c r="H102" i="46"/>
  <c r="C106" i="46"/>
  <c r="G107" i="46"/>
  <c r="C111" i="46"/>
  <c r="C115" i="46"/>
  <c r="C121" i="46"/>
  <c r="J80" i="46"/>
  <c r="D82" i="46"/>
  <c r="C84" i="46"/>
  <c r="C85" i="46"/>
  <c r="E86" i="46"/>
  <c r="G89" i="46"/>
  <c r="C91" i="46"/>
  <c r="H93" i="46"/>
  <c r="D97" i="46"/>
  <c r="C99" i="46"/>
  <c r="C102" i="46"/>
  <c r="H105" i="46"/>
  <c r="B107" i="46"/>
  <c r="C110" i="46"/>
  <c r="B114" i="46"/>
  <c r="J114" i="46"/>
  <c r="I115" i="46"/>
  <c r="C119" i="46"/>
  <c r="C123" i="46"/>
  <c r="B127" i="46"/>
  <c r="C129" i="46"/>
  <c r="F132" i="46"/>
  <c r="F134" i="46"/>
  <c r="G126" i="46"/>
  <c r="G118" i="46"/>
  <c r="J83" i="46"/>
  <c r="C86" i="46"/>
  <c r="C89" i="46"/>
  <c r="H90" i="46"/>
  <c r="G95" i="46"/>
  <c r="H98" i="46"/>
  <c r="G101" i="46"/>
  <c r="G106" i="46"/>
  <c r="G109" i="46"/>
  <c r="G113" i="46"/>
  <c r="H114" i="46"/>
  <c r="G115" i="46"/>
  <c r="C118" i="46"/>
  <c r="C122" i="46"/>
  <c r="C126" i="46"/>
  <c r="F128" i="46"/>
  <c r="C132" i="46"/>
  <c r="H81" i="46"/>
  <c r="G83" i="46"/>
  <c r="H84" i="46"/>
  <c r="B86" i="46"/>
  <c r="G87" i="46"/>
  <c r="G90" i="46"/>
  <c r="C93" i="46"/>
  <c r="C95" i="46"/>
  <c r="G98" i="46"/>
  <c r="C101" i="46"/>
  <c r="C105" i="46"/>
  <c r="F106" i="46"/>
  <c r="C109" i="46"/>
  <c r="G114" i="46"/>
  <c r="F115" i="46"/>
  <c r="H117" i="46"/>
  <c r="H121" i="46"/>
  <c r="H125" i="46"/>
  <c r="H127" i="46"/>
  <c r="B132" i="46"/>
  <c r="C134" i="46"/>
  <c r="C138" i="46"/>
  <c r="G122" i="46"/>
  <c r="G81" i="46"/>
  <c r="C83" i="46"/>
  <c r="G84" i="46"/>
  <c r="C87" i="46"/>
  <c r="H94" i="46"/>
  <c r="G103" i="46"/>
  <c r="C113" i="46"/>
  <c r="F114" i="46"/>
  <c r="G117" i="46"/>
  <c r="G121" i="46"/>
  <c r="G125" i="46"/>
  <c r="F127" i="46"/>
  <c r="G130" i="46"/>
  <c r="B134" i="46"/>
  <c r="J98" i="47"/>
  <c r="B114" i="47"/>
  <c r="J81" i="47"/>
  <c r="C86" i="47"/>
  <c r="C106" i="47"/>
  <c r="D114" i="47"/>
  <c r="H115" i="47"/>
  <c r="B132" i="47"/>
  <c r="F134" i="47"/>
  <c r="H127" i="47"/>
  <c r="D134" i="47"/>
  <c r="F127" i="47"/>
  <c r="C134" i="47"/>
  <c r="B94" i="47"/>
  <c r="D115" i="47"/>
  <c r="E127" i="47"/>
  <c r="B134" i="47"/>
  <c r="H86" i="47"/>
  <c r="H106" i="47"/>
  <c r="C115" i="47"/>
  <c r="D127" i="47"/>
  <c r="H132" i="47"/>
  <c r="C127" i="47"/>
  <c r="F132" i="47"/>
  <c r="C114" i="47"/>
  <c r="D84" i="47"/>
  <c r="B115" i="47"/>
  <c r="C84" i="47"/>
  <c r="E86" i="47"/>
  <c r="E106" i="47"/>
  <c r="H114" i="47"/>
  <c r="B127" i="47"/>
  <c r="D132" i="47"/>
  <c r="B84" i="47"/>
  <c r="D86" i="47"/>
  <c r="D106" i="47"/>
  <c r="F114" i="47"/>
  <c r="J117" i="47"/>
  <c r="C132" i="47"/>
  <c r="H134" i="47"/>
  <c r="H80" i="45"/>
  <c r="H88" i="45"/>
  <c r="D92" i="45"/>
  <c r="H96" i="45"/>
  <c r="F80" i="45"/>
  <c r="D82" i="45"/>
  <c r="C83" i="45"/>
  <c r="G87" i="45"/>
  <c r="F88" i="45"/>
  <c r="D90" i="45"/>
  <c r="C91" i="45"/>
  <c r="H94" i="45"/>
  <c r="G95" i="45"/>
  <c r="F96" i="45"/>
  <c r="D98" i="45"/>
  <c r="C99" i="45"/>
  <c r="H102" i="45"/>
  <c r="G103" i="45"/>
  <c r="F104" i="45"/>
  <c r="C107" i="45"/>
  <c r="H110" i="45"/>
  <c r="G111" i="45"/>
  <c r="F112" i="45"/>
  <c r="B116" i="45"/>
  <c r="H118" i="45"/>
  <c r="G119" i="45"/>
  <c r="F120" i="45"/>
  <c r="D122" i="45"/>
  <c r="C123" i="45"/>
  <c r="B124" i="45"/>
  <c r="J124" i="45"/>
  <c r="H126" i="45"/>
  <c r="G127" i="45"/>
  <c r="F128" i="45"/>
  <c r="D130" i="45"/>
  <c r="C131" i="45"/>
  <c r="J132" i="45"/>
  <c r="G135" i="45"/>
  <c r="F136" i="45"/>
  <c r="D138" i="45"/>
  <c r="E80" i="45"/>
  <c r="D81" i="45"/>
  <c r="C82" i="45"/>
  <c r="B83" i="45"/>
  <c r="J83" i="45"/>
  <c r="I84" i="45"/>
  <c r="H85" i="45"/>
  <c r="G86" i="45"/>
  <c r="F87" i="45"/>
  <c r="E88" i="45"/>
  <c r="D89" i="45"/>
  <c r="C90" i="45"/>
  <c r="B91" i="45"/>
  <c r="J91" i="45"/>
  <c r="I92" i="45"/>
  <c r="H93" i="45"/>
  <c r="G94" i="45"/>
  <c r="F95" i="45"/>
  <c r="E96" i="45"/>
  <c r="D97" i="45"/>
  <c r="C98" i="45"/>
  <c r="B99" i="45"/>
  <c r="J99" i="45"/>
  <c r="I100" i="45"/>
  <c r="H101" i="45"/>
  <c r="G102" i="45"/>
  <c r="F103" i="45"/>
  <c r="E104" i="45"/>
  <c r="D105" i="45"/>
  <c r="B107" i="45"/>
  <c r="J107" i="45"/>
  <c r="I108" i="45"/>
  <c r="H109" i="45"/>
  <c r="G110" i="45"/>
  <c r="F111" i="45"/>
  <c r="E112" i="45"/>
  <c r="D113" i="45"/>
  <c r="J115" i="45"/>
  <c r="I116" i="45"/>
  <c r="H117" i="45"/>
  <c r="G118" i="45"/>
  <c r="F119" i="45"/>
  <c r="E120" i="45"/>
  <c r="D121" i="45"/>
  <c r="C122" i="45"/>
  <c r="B123" i="45"/>
  <c r="J123" i="45"/>
  <c r="I124" i="45"/>
  <c r="H125" i="45"/>
  <c r="G126" i="45"/>
  <c r="E128" i="45"/>
  <c r="D129" i="45"/>
  <c r="C130" i="45"/>
  <c r="B131" i="45"/>
  <c r="J131" i="45"/>
  <c r="I132" i="45"/>
  <c r="H133" i="45"/>
  <c r="G134" i="45"/>
  <c r="F135" i="45"/>
  <c r="E136" i="45"/>
  <c r="D137" i="45"/>
  <c r="C138" i="45"/>
  <c r="H100" i="45"/>
  <c r="G101" i="45"/>
  <c r="F102" i="45"/>
  <c r="D104" i="45"/>
  <c r="C105" i="45"/>
  <c r="H108" i="45"/>
  <c r="G109" i="45"/>
  <c r="F110" i="45"/>
  <c r="D112" i="45"/>
  <c r="C113" i="45"/>
  <c r="J114" i="45"/>
  <c r="H116" i="45"/>
  <c r="G117" i="45"/>
  <c r="F118" i="45"/>
  <c r="D120" i="45"/>
  <c r="C121" i="45"/>
  <c r="B122" i="45"/>
  <c r="J122" i="45"/>
  <c r="H124" i="45"/>
  <c r="G125" i="45"/>
  <c r="F126" i="45"/>
  <c r="D128" i="45"/>
  <c r="C129" i="45"/>
  <c r="B130" i="45"/>
  <c r="J130" i="45"/>
  <c r="I131" i="45"/>
  <c r="G133" i="45"/>
  <c r="E135" i="45"/>
  <c r="D136" i="45"/>
  <c r="C137" i="45"/>
  <c r="B138" i="45"/>
  <c r="J138" i="45"/>
  <c r="D88" i="45"/>
  <c r="C88" i="45"/>
  <c r="F93" i="45"/>
  <c r="F109" i="45"/>
  <c r="D111" i="45"/>
  <c r="C112" i="45"/>
  <c r="G116" i="45"/>
  <c r="F117" i="45"/>
  <c r="D119" i="45"/>
  <c r="C120" i="45"/>
  <c r="B121" i="45"/>
  <c r="J121" i="45"/>
  <c r="H123" i="45"/>
  <c r="G124" i="45"/>
  <c r="F125" i="45"/>
  <c r="C128" i="45"/>
  <c r="B129" i="45"/>
  <c r="J129" i="45"/>
  <c r="H131" i="45"/>
  <c r="G132" i="45"/>
  <c r="F133" i="45"/>
  <c r="E134" i="45"/>
  <c r="D135" i="45"/>
  <c r="C136" i="45"/>
  <c r="B137" i="45"/>
  <c r="J137" i="45"/>
  <c r="I138" i="45"/>
  <c r="G100" i="45"/>
  <c r="F92" i="45"/>
  <c r="C103" i="45"/>
  <c r="J104" i="45"/>
  <c r="G107" i="45"/>
  <c r="F108" i="45"/>
  <c r="C111" i="45"/>
  <c r="B112" i="45"/>
  <c r="J112" i="45"/>
  <c r="G115" i="45"/>
  <c r="F116" i="45"/>
  <c r="E117" i="45"/>
  <c r="D118" i="45"/>
  <c r="C119" i="45"/>
  <c r="B120" i="45"/>
  <c r="J120" i="45"/>
  <c r="I121" i="45"/>
  <c r="H122" i="45"/>
  <c r="G123" i="45"/>
  <c r="F124" i="45"/>
  <c r="E125" i="45"/>
  <c r="D126" i="45"/>
  <c r="B128" i="45"/>
  <c r="J128" i="45"/>
  <c r="I129" i="45"/>
  <c r="H130" i="45"/>
  <c r="G131" i="45"/>
  <c r="E133" i="45"/>
  <c r="C135" i="45"/>
  <c r="B136" i="45"/>
  <c r="J136" i="45"/>
  <c r="I137" i="45"/>
  <c r="H138" i="45"/>
  <c r="D80" i="45"/>
  <c r="H92" i="45"/>
  <c r="D96" i="45"/>
  <c r="C80" i="45"/>
  <c r="H83" i="45"/>
  <c r="G84" i="45"/>
  <c r="F85" i="45"/>
  <c r="D87" i="45"/>
  <c r="H91" i="45"/>
  <c r="G92" i="45"/>
  <c r="D95" i="45"/>
  <c r="C96" i="45"/>
  <c r="H99" i="45"/>
  <c r="F101" i="45"/>
  <c r="D103" i="45"/>
  <c r="C104" i="45"/>
  <c r="H107" i="45"/>
  <c r="G108" i="45"/>
  <c r="J80" i="45"/>
  <c r="H82" i="45"/>
  <c r="G83" i="45"/>
  <c r="C87" i="45"/>
  <c r="B88" i="45"/>
  <c r="J88" i="45"/>
  <c r="H90" i="45"/>
  <c r="G91" i="45"/>
  <c r="D94" i="45"/>
  <c r="C95" i="45"/>
  <c r="B96" i="45"/>
  <c r="J96" i="45"/>
  <c r="H98" i="45"/>
  <c r="G99" i="45"/>
  <c r="F100" i="45"/>
  <c r="D102" i="45"/>
  <c r="B104" i="45"/>
  <c r="D110" i="45"/>
  <c r="I80" i="45"/>
  <c r="H81" i="45"/>
  <c r="G82" i="45"/>
  <c r="F83" i="45"/>
  <c r="D85" i="45"/>
  <c r="B87" i="45"/>
  <c r="J87" i="45"/>
  <c r="I88" i="45"/>
  <c r="H89" i="45"/>
  <c r="G90" i="45"/>
  <c r="F91" i="45"/>
  <c r="E92" i="45"/>
  <c r="D93" i="45"/>
  <c r="C94" i="45"/>
  <c r="B95" i="45"/>
  <c r="J95" i="45"/>
  <c r="I96" i="45"/>
  <c r="H97" i="45"/>
  <c r="G98" i="45"/>
  <c r="F99" i="45"/>
  <c r="E100" i="45"/>
  <c r="D101" i="45"/>
  <c r="C102" i="45"/>
  <c r="B103" i="45"/>
  <c r="J103" i="45"/>
  <c r="I104" i="45"/>
  <c r="H105" i="45"/>
  <c r="G106" i="45"/>
  <c r="F107" i="45"/>
  <c r="E108" i="45"/>
  <c r="D109" i="45"/>
  <c r="C110" i="45"/>
  <c r="B111" i="45"/>
  <c r="J111" i="45"/>
  <c r="I112" i="45"/>
  <c r="H113" i="45"/>
  <c r="G114" i="45"/>
  <c r="E116" i="45"/>
  <c r="D117" i="45"/>
  <c r="C118" i="45"/>
  <c r="B119" i="45"/>
  <c r="J119" i="45"/>
  <c r="I120" i="45"/>
  <c r="H121" i="45"/>
  <c r="G122" i="45"/>
  <c r="F123" i="45"/>
  <c r="E124" i="45"/>
  <c r="D125" i="45"/>
  <c r="C126" i="45"/>
  <c r="J127" i="45"/>
  <c r="I128" i="45"/>
  <c r="H129" i="45"/>
  <c r="G130" i="45"/>
  <c r="F131" i="45"/>
  <c r="E132" i="45"/>
  <c r="D133" i="45"/>
  <c r="B135" i="45"/>
  <c r="J135" i="45"/>
  <c r="I136" i="45"/>
  <c r="H137" i="45"/>
  <c r="G138" i="45"/>
  <c r="D100" i="45"/>
  <c r="H104" i="45"/>
  <c r="G105" i="45"/>
  <c r="D108" i="45"/>
  <c r="C109" i="45"/>
  <c r="H112" i="45"/>
  <c r="G113" i="45"/>
  <c r="D116" i="45"/>
  <c r="C117" i="45"/>
  <c r="B118" i="45"/>
  <c r="J118" i="45"/>
  <c r="H120" i="45"/>
  <c r="G121" i="45"/>
  <c r="F122" i="45"/>
  <c r="D124" i="45"/>
  <c r="C125" i="45"/>
  <c r="B126" i="45"/>
  <c r="J126" i="45"/>
  <c r="H128" i="45"/>
  <c r="G129" i="45"/>
  <c r="F130" i="45"/>
  <c r="C133" i="45"/>
  <c r="J134" i="45"/>
  <c r="I135" i="45"/>
  <c r="H136" i="45"/>
  <c r="G137" i="45"/>
  <c r="F138" i="45"/>
  <c r="G80" i="45"/>
  <c r="F81" i="45"/>
  <c r="D83" i="45"/>
  <c r="H87" i="45"/>
  <c r="G88" i="45"/>
  <c r="F89" i="45"/>
  <c r="D91" i="45"/>
  <c r="C92" i="45"/>
  <c r="H95" i="45"/>
  <c r="G96" i="45"/>
  <c r="F97" i="45"/>
  <c r="D99" i="45"/>
  <c r="C100" i="45"/>
  <c r="B101" i="45"/>
  <c r="J101" i="45"/>
  <c r="H103" i="45"/>
  <c r="G104" i="45"/>
  <c r="F105" i="45"/>
  <c r="D107" i="45"/>
  <c r="C108" i="45"/>
  <c r="B109" i="45"/>
  <c r="J109" i="45"/>
  <c r="H111" i="45"/>
  <c r="G112" i="45"/>
  <c r="F113" i="45"/>
  <c r="C116" i="45"/>
  <c r="B117" i="45"/>
  <c r="J117" i="45"/>
  <c r="I118" i="45"/>
  <c r="H119" i="45"/>
  <c r="G120" i="45"/>
  <c r="F121" i="45"/>
  <c r="E122" i="45"/>
  <c r="D123" i="45"/>
  <c r="B125" i="45"/>
  <c r="J125" i="45"/>
  <c r="I126" i="45"/>
  <c r="G128" i="45"/>
  <c r="F129" i="45"/>
  <c r="E130" i="45"/>
  <c r="D131" i="45"/>
  <c r="E80" i="46"/>
  <c r="F87" i="46"/>
  <c r="F95" i="46"/>
  <c r="F111" i="46"/>
  <c r="E112" i="46"/>
  <c r="F119" i="46"/>
  <c r="E120" i="46"/>
  <c r="B123" i="46"/>
  <c r="J123" i="46"/>
  <c r="E128" i="46"/>
  <c r="B131" i="46"/>
  <c r="J131" i="46"/>
  <c r="I132" i="46"/>
  <c r="F135" i="46"/>
  <c r="E136" i="46"/>
  <c r="D80" i="46"/>
  <c r="B82" i="46"/>
  <c r="J82" i="46"/>
  <c r="I83" i="46"/>
  <c r="E87" i="46"/>
  <c r="D88" i="46"/>
  <c r="B90" i="46"/>
  <c r="J90" i="46"/>
  <c r="I91" i="46"/>
  <c r="F94" i="46"/>
  <c r="E95" i="46"/>
  <c r="D96" i="46"/>
  <c r="B98" i="46"/>
  <c r="J98" i="46"/>
  <c r="I99" i="46"/>
  <c r="F102" i="46"/>
  <c r="E103" i="46"/>
  <c r="D104" i="46"/>
  <c r="J106" i="46"/>
  <c r="I107" i="46"/>
  <c r="H108" i="46"/>
  <c r="F110" i="46"/>
  <c r="E111" i="46"/>
  <c r="D112" i="46"/>
  <c r="H116" i="46"/>
  <c r="F118" i="46"/>
  <c r="E119" i="46"/>
  <c r="D120" i="46"/>
  <c r="B122" i="46"/>
  <c r="J122" i="46"/>
  <c r="I123" i="46"/>
  <c r="H124" i="46"/>
  <c r="F126" i="46"/>
  <c r="D128" i="46"/>
  <c r="B130" i="46"/>
  <c r="J130" i="46"/>
  <c r="I131" i="46"/>
  <c r="E135" i="46"/>
  <c r="D136" i="46"/>
  <c r="B138" i="46"/>
  <c r="J138" i="46"/>
  <c r="C80" i="46"/>
  <c r="B81" i="46"/>
  <c r="J81" i="46"/>
  <c r="I82" i="46"/>
  <c r="H83" i="46"/>
  <c r="F85" i="46"/>
  <c r="D87" i="46"/>
  <c r="C88" i="46"/>
  <c r="B89" i="46"/>
  <c r="J89" i="46"/>
  <c r="I90" i="46"/>
  <c r="H91" i="46"/>
  <c r="G92" i="46"/>
  <c r="F93" i="46"/>
  <c r="E94" i="46"/>
  <c r="D95" i="46"/>
  <c r="C96" i="46"/>
  <c r="B97" i="46"/>
  <c r="J97" i="46"/>
  <c r="I98" i="46"/>
  <c r="H99" i="46"/>
  <c r="G100" i="46"/>
  <c r="F101" i="46"/>
  <c r="E102" i="46"/>
  <c r="D103" i="46"/>
  <c r="C104" i="46"/>
  <c r="B105" i="46"/>
  <c r="J105" i="46"/>
  <c r="I106" i="46"/>
  <c r="H107" i="46"/>
  <c r="G108" i="46"/>
  <c r="F109" i="46"/>
  <c r="E110" i="46"/>
  <c r="D111" i="46"/>
  <c r="C112" i="46"/>
  <c r="B113" i="46"/>
  <c r="J113" i="46"/>
  <c r="G116" i="46"/>
  <c r="F117" i="46"/>
  <c r="E118" i="46"/>
  <c r="D119" i="46"/>
  <c r="C120" i="46"/>
  <c r="B121" i="46"/>
  <c r="J121" i="46"/>
  <c r="I122" i="46"/>
  <c r="H123" i="46"/>
  <c r="G124" i="46"/>
  <c r="F125" i="46"/>
  <c r="E126" i="46"/>
  <c r="C128" i="46"/>
  <c r="B129" i="46"/>
  <c r="J129" i="46"/>
  <c r="I130" i="46"/>
  <c r="H131" i="46"/>
  <c r="G132" i="46"/>
  <c r="F133" i="46"/>
  <c r="D135" i="46"/>
  <c r="C136" i="46"/>
  <c r="B137" i="46"/>
  <c r="J137" i="46"/>
  <c r="I138" i="46"/>
  <c r="E85" i="46"/>
  <c r="J88" i="46"/>
  <c r="F92" i="46"/>
  <c r="E93" i="46"/>
  <c r="B96" i="46"/>
  <c r="J96" i="46"/>
  <c r="I97" i="46"/>
  <c r="F100" i="46"/>
  <c r="E101" i="46"/>
  <c r="D102" i="46"/>
  <c r="B104" i="46"/>
  <c r="J104" i="46"/>
  <c r="I105" i="46"/>
  <c r="F108" i="46"/>
  <c r="E109" i="46"/>
  <c r="D110" i="46"/>
  <c r="B112" i="46"/>
  <c r="J112" i="46"/>
  <c r="I113" i="46"/>
  <c r="F116" i="46"/>
  <c r="E117" i="46"/>
  <c r="D118" i="46"/>
  <c r="B120" i="46"/>
  <c r="J120" i="46"/>
  <c r="I121" i="46"/>
  <c r="H122" i="46"/>
  <c r="F124" i="46"/>
  <c r="E125" i="46"/>
  <c r="D126" i="46"/>
  <c r="B128" i="46"/>
  <c r="J128" i="46"/>
  <c r="I129" i="46"/>
  <c r="H130" i="46"/>
  <c r="G131" i="46"/>
  <c r="E133" i="46"/>
  <c r="C135" i="46"/>
  <c r="B136" i="46"/>
  <c r="J136" i="46"/>
  <c r="I137" i="46"/>
  <c r="H138" i="46"/>
  <c r="B95" i="46"/>
  <c r="I104" i="46"/>
  <c r="D125" i="46"/>
  <c r="J127" i="46"/>
  <c r="I128" i="46"/>
  <c r="H129" i="46"/>
  <c r="F131" i="46"/>
  <c r="E132" i="46"/>
  <c r="D133" i="46"/>
  <c r="B135" i="46"/>
  <c r="J135" i="46"/>
  <c r="I136" i="46"/>
  <c r="H137" i="46"/>
  <c r="G138" i="46"/>
  <c r="J87" i="46"/>
  <c r="B103" i="46"/>
  <c r="E116" i="46"/>
  <c r="F82" i="46"/>
  <c r="J94" i="46"/>
  <c r="D100" i="46"/>
  <c r="I103" i="46"/>
  <c r="E107" i="46"/>
  <c r="J110" i="46"/>
  <c r="D116" i="46"/>
  <c r="B126" i="46"/>
  <c r="I127" i="46"/>
  <c r="H128" i="46"/>
  <c r="F130" i="46"/>
  <c r="E131" i="46"/>
  <c r="C133" i="46"/>
  <c r="J134" i="46"/>
  <c r="I135" i="46"/>
  <c r="H136" i="46"/>
  <c r="G137" i="46"/>
  <c r="F138" i="46"/>
  <c r="E88" i="46"/>
  <c r="E96" i="46"/>
  <c r="F103" i="46"/>
  <c r="E104" i="46"/>
  <c r="B88" i="46"/>
  <c r="I80" i="46"/>
  <c r="F83" i="46"/>
  <c r="B87" i="46"/>
  <c r="I88" i="46"/>
  <c r="F91" i="46"/>
  <c r="E92" i="46"/>
  <c r="J95" i="46"/>
  <c r="I96" i="46"/>
  <c r="F99" i="46"/>
  <c r="E100" i="46"/>
  <c r="D101" i="46"/>
  <c r="J103" i="46"/>
  <c r="F107" i="46"/>
  <c r="E108" i="46"/>
  <c r="D109" i="46"/>
  <c r="B111" i="46"/>
  <c r="J111" i="46"/>
  <c r="I112" i="46"/>
  <c r="D117" i="46"/>
  <c r="B119" i="46"/>
  <c r="J119" i="46"/>
  <c r="I120" i="46"/>
  <c r="F123" i="46"/>
  <c r="E124" i="46"/>
  <c r="H80" i="46"/>
  <c r="E83" i="46"/>
  <c r="J86" i="46"/>
  <c r="I87" i="46"/>
  <c r="H88" i="46"/>
  <c r="F90" i="46"/>
  <c r="E91" i="46"/>
  <c r="D92" i="46"/>
  <c r="B94" i="46"/>
  <c r="I95" i="46"/>
  <c r="H96" i="46"/>
  <c r="F98" i="46"/>
  <c r="E99" i="46"/>
  <c r="B102" i="46"/>
  <c r="J102" i="46"/>
  <c r="H104" i="46"/>
  <c r="D108" i="46"/>
  <c r="B110" i="46"/>
  <c r="I111" i="46"/>
  <c r="H112" i="46"/>
  <c r="B118" i="46"/>
  <c r="J118" i="46"/>
  <c r="I119" i="46"/>
  <c r="H120" i="46"/>
  <c r="F122" i="46"/>
  <c r="E123" i="46"/>
  <c r="D124" i="46"/>
  <c r="J126" i="46"/>
  <c r="G80" i="46"/>
  <c r="F81" i="46"/>
  <c r="E82" i="46"/>
  <c r="D83" i="46"/>
  <c r="B85" i="46"/>
  <c r="J85" i="46"/>
  <c r="I86" i="46"/>
  <c r="H87" i="46"/>
  <c r="G88" i="46"/>
  <c r="F89" i="46"/>
  <c r="E90" i="46"/>
  <c r="D91" i="46"/>
  <c r="C92" i="46"/>
  <c r="B93" i="46"/>
  <c r="J93" i="46"/>
  <c r="I94" i="46"/>
  <c r="H95" i="46"/>
  <c r="G96" i="46"/>
  <c r="F97" i="46"/>
  <c r="E98" i="46"/>
  <c r="D99" i="46"/>
  <c r="C100" i="46"/>
  <c r="B101" i="46"/>
  <c r="J101" i="46"/>
  <c r="I102" i="46"/>
  <c r="H103" i="46"/>
  <c r="G104" i="46"/>
  <c r="F105" i="46"/>
  <c r="D107" i="46"/>
  <c r="C108" i="46"/>
  <c r="B109" i="46"/>
  <c r="J109" i="46"/>
  <c r="I110" i="46"/>
  <c r="H111" i="46"/>
  <c r="G112" i="46"/>
  <c r="F113" i="46"/>
  <c r="C116" i="46"/>
  <c r="B117" i="46"/>
  <c r="J117" i="46"/>
  <c r="I118" i="46"/>
  <c r="H119" i="46"/>
  <c r="G120" i="46"/>
  <c r="F121" i="46"/>
  <c r="E122" i="46"/>
  <c r="D123" i="46"/>
  <c r="C124" i="46"/>
  <c r="B125" i="46"/>
  <c r="J125" i="46"/>
  <c r="I126" i="46"/>
  <c r="F129" i="46"/>
  <c r="E130" i="46"/>
  <c r="D131" i="46"/>
  <c r="B133" i="46"/>
  <c r="J133" i="46"/>
  <c r="I134" i="46"/>
  <c r="H135" i="46"/>
  <c r="G136" i="46"/>
  <c r="F137" i="46"/>
  <c r="E138" i="46"/>
  <c r="F88" i="46"/>
  <c r="E89" i="46"/>
  <c r="B92" i="46"/>
  <c r="J92" i="46"/>
  <c r="I93" i="46"/>
  <c r="F96" i="46"/>
  <c r="E97" i="46"/>
  <c r="B100" i="46"/>
  <c r="J100" i="46"/>
  <c r="I101" i="46"/>
  <c r="F104" i="46"/>
  <c r="E105" i="46"/>
  <c r="B108" i="46"/>
  <c r="J108" i="46"/>
  <c r="I109" i="46"/>
  <c r="H110" i="46"/>
  <c r="F112" i="46"/>
  <c r="E113" i="46"/>
  <c r="B116" i="46"/>
  <c r="J116" i="46"/>
  <c r="I117" i="46"/>
  <c r="H118" i="46"/>
  <c r="F120" i="46"/>
  <c r="E121" i="46"/>
  <c r="D122" i="46"/>
  <c r="J124" i="46"/>
  <c r="I125" i="46"/>
  <c r="G127" i="46"/>
  <c r="E129" i="46"/>
  <c r="D130" i="46"/>
  <c r="C131" i="46"/>
  <c r="F87" i="47"/>
  <c r="B118" i="47"/>
  <c r="F82" i="47"/>
  <c r="B105" i="47"/>
  <c r="I83" i="47"/>
  <c r="F85" i="47"/>
  <c r="B91" i="47"/>
  <c r="J125" i="47"/>
  <c r="I84" i="47"/>
  <c r="F83" i="47"/>
  <c r="J93" i="47"/>
  <c r="J102" i="47"/>
  <c r="F107" i="47"/>
  <c r="B93" i="47"/>
  <c r="J101" i="47"/>
  <c r="G82" i="47"/>
  <c r="F91" i="47"/>
  <c r="B99" i="47"/>
  <c r="B123" i="47"/>
  <c r="B90" i="47"/>
  <c r="J97" i="47"/>
  <c r="F113" i="47"/>
  <c r="J130" i="47"/>
  <c r="G81" i="47"/>
  <c r="F89" i="47"/>
  <c r="B97" i="47"/>
  <c r="J110" i="47"/>
  <c r="J122" i="47"/>
  <c r="C81" i="47"/>
  <c r="G85" i="47"/>
  <c r="I87" i="47"/>
  <c r="J95" i="47"/>
  <c r="J109" i="47"/>
  <c r="F119" i="47"/>
  <c r="B83" i="47"/>
  <c r="G94" i="47"/>
  <c r="C100" i="47"/>
  <c r="F81" i="47"/>
  <c r="B87" i="47"/>
  <c r="J89" i="47"/>
  <c r="C92" i="47"/>
  <c r="F94" i="47"/>
  <c r="F97" i="47"/>
  <c r="J99" i="47"/>
  <c r="F102" i="47"/>
  <c r="J105" i="47"/>
  <c r="B107" i="47"/>
  <c r="F110" i="47"/>
  <c r="J118" i="47"/>
  <c r="B125" i="47"/>
  <c r="D81" i="47"/>
  <c r="J82" i="47"/>
  <c r="J85" i="47"/>
  <c r="J86" i="47"/>
  <c r="G89" i="47"/>
  <c r="J91" i="47"/>
  <c r="C94" i="47"/>
  <c r="C97" i="47"/>
  <c r="F99" i="47"/>
  <c r="B102" i="47"/>
  <c r="F105" i="47"/>
  <c r="J106" i="47"/>
  <c r="B110" i="47"/>
  <c r="F118" i="47"/>
  <c r="J123" i="47"/>
  <c r="C105" i="47"/>
  <c r="C82" i="47"/>
  <c r="C85" i="47"/>
  <c r="F101" i="47"/>
  <c r="F122" i="47"/>
  <c r="G86" i="47"/>
  <c r="C89" i="47"/>
  <c r="G101" i="47"/>
  <c r="C113" i="47"/>
  <c r="B89" i="47"/>
  <c r="J90" i="47"/>
  <c r="G93" i="47"/>
  <c r="F95" i="47"/>
  <c r="F98" i="47"/>
  <c r="J103" i="47"/>
  <c r="B109" i="47"/>
  <c r="J111" i="47"/>
  <c r="J114" i="47"/>
  <c r="B117" i="47"/>
  <c r="J126" i="47"/>
  <c r="B130" i="47"/>
  <c r="B82" i="47"/>
  <c r="J83" i="47"/>
  <c r="B85" i="47"/>
  <c r="J87" i="47"/>
  <c r="F90" i="47"/>
  <c r="F93" i="47"/>
  <c r="B95" i="47"/>
  <c r="C98" i="47"/>
  <c r="C101" i="47"/>
  <c r="F103" i="47"/>
  <c r="C108" i="47"/>
  <c r="F111" i="47"/>
  <c r="J115" i="47"/>
  <c r="B122" i="47"/>
  <c r="F126" i="47"/>
  <c r="F129" i="47"/>
  <c r="C90" i="47"/>
  <c r="C93" i="47"/>
  <c r="J94" i="47"/>
  <c r="B98" i="47"/>
  <c r="B101" i="47"/>
  <c r="B103" i="47"/>
  <c r="J107" i="47"/>
  <c r="B111" i="47"/>
  <c r="F121" i="47"/>
  <c r="B126" i="47"/>
  <c r="H85" i="47"/>
  <c r="E88" i="47"/>
  <c r="D89" i="47"/>
  <c r="I92" i="47"/>
  <c r="H93" i="47"/>
  <c r="E96" i="47"/>
  <c r="D97" i="47"/>
  <c r="I100" i="47"/>
  <c r="H101" i="47"/>
  <c r="G102" i="47"/>
  <c r="E104" i="47"/>
  <c r="D105" i="47"/>
  <c r="I108" i="47"/>
  <c r="H109" i="47"/>
  <c r="G110" i="47"/>
  <c r="E112" i="47"/>
  <c r="D113" i="47"/>
  <c r="I116" i="47"/>
  <c r="H117" i="47"/>
  <c r="G118" i="47"/>
  <c r="E120" i="47"/>
  <c r="D121" i="47"/>
  <c r="C122" i="47"/>
  <c r="I124" i="47"/>
  <c r="H125" i="47"/>
  <c r="G126" i="47"/>
  <c r="E128" i="47"/>
  <c r="D129" i="47"/>
  <c r="C130" i="47"/>
  <c r="B131" i="47"/>
  <c r="J131" i="47"/>
  <c r="I132" i="47"/>
  <c r="H133" i="47"/>
  <c r="G134" i="47"/>
  <c r="F135" i="47"/>
  <c r="E136" i="47"/>
  <c r="D137" i="47"/>
  <c r="C138" i="47"/>
  <c r="I107" i="47"/>
  <c r="H108" i="47"/>
  <c r="G109" i="47"/>
  <c r="E111" i="47"/>
  <c r="D112" i="47"/>
  <c r="I115" i="47"/>
  <c r="H116" i="47"/>
  <c r="G117" i="47"/>
  <c r="E119" i="47"/>
  <c r="D120" i="47"/>
  <c r="C121" i="47"/>
  <c r="I123" i="47"/>
  <c r="H124" i="47"/>
  <c r="G125" i="47"/>
  <c r="D128" i="47"/>
  <c r="C129" i="47"/>
  <c r="I131" i="47"/>
  <c r="G133" i="47"/>
  <c r="E135" i="47"/>
  <c r="D136" i="47"/>
  <c r="C137" i="47"/>
  <c r="B138" i="47"/>
  <c r="J138" i="47"/>
  <c r="I98" i="47"/>
  <c r="H99" i="47"/>
  <c r="G100" i="47"/>
  <c r="E102" i="47"/>
  <c r="D103" i="47"/>
  <c r="C104" i="47"/>
  <c r="I106" i="47"/>
  <c r="H107" i="47"/>
  <c r="G108" i="47"/>
  <c r="E110" i="47"/>
  <c r="D111" i="47"/>
  <c r="C112" i="47"/>
  <c r="B113" i="47"/>
  <c r="J113" i="47"/>
  <c r="I114" i="47"/>
  <c r="G116" i="47"/>
  <c r="F117" i="47"/>
  <c r="E118" i="47"/>
  <c r="D119" i="47"/>
  <c r="C120" i="47"/>
  <c r="B121" i="47"/>
  <c r="J121" i="47"/>
  <c r="I122" i="47"/>
  <c r="H123" i="47"/>
  <c r="G124" i="47"/>
  <c r="F125" i="47"/>
  <c r="E126" i="47"/>
  <c r="C128" i="47"/>
  <c r="B129" i="47"/>
  <c r="J129" i="47"/>
  <c r="I130" i="47"/>
  <c r="H131" i="47"/>
  <c r="G132" i="47"/>
  <c r="F133" i="47"/>
  <c r="E134" i="47"/>
  <c r="D135" i="47"/>
  <c r="C136" i="47"/>
  <c r="B137" i="47"/>
  <c r="J137" i="47"/>
  <c r="I138" i="47"/>
  <c r="E87" i="47"/>
  <c r="D88" i="47"/>
  <c r="I91" i="47"/>
  <c r="H92" i="47"/>
  <c r="E95" i="47"/>
  <c r="D96" i="47"/>
  <c r="I99" i="47"/>
  <c r="H100" i="47"/>
  <c r="E103" i="47"/>
  <c r="D104" i="47"/>
  <c r="I82" i="47"/>
  <c r="H83" i="47"/>
  <c r="G84" i="47"/>
  <c r="D87" i="47"/>
  <c r="C88" i="47"/>
  <c r="I90" i="47"/>
  <c r="H91" i="47"/>
  <c r="G92" i="47"/>
  <c r="E94" i="47"/>
  <c r="D95" i="47"/>
  <c r="C96" i="47"/>
  <c r="I81" i="47"/>
  <c r="H82" i="47"/>
  <c r="G83" i="47"/>
  <c r="E85" i="47"/>
  <c r="C87" i="47"/>
  <c r="B88" i="47"/>
  <c r="J88" i="47"/>
  <c r="I89" i="47"/>
  <c r="H90" i="47"/>
  <c r="G91" i="47"/>
  <c r="F92" i="47"/>
  <c r="E93" i="47"/>
  <c r="D94" i="47"/>
  <c r="C95" i="47"/>
  <c r="B96" i="47"/>
  <c r="J96" i="47"/>
  <c r="I97" i="47"/>
  <c r="H98" i="47"/>
  <c r="G99" i="47"/>
  <c r="F100" i="47"/>
  <c r="E101" i="47"/>
  <c r="D102" i="47"/>
  <c r="C103" i="47"/>
  <c r="B104" i="47"/>
  <c r="J104" i="47"/>
  <c r="I105" i="47"/>
  <c r="G107" i="47"/>
  <c r="F108" i="47"/>
  <c r="E109" i="47"/>
  <c r="D110" i="47"/>
  <c r="C111" i="47"/>
  <c r="B112" i="47"/>
  <c r="J112" i="47"/>
  <c r="I113" i="47"/>
  <c r="G115" i="47"/>
  <c r="F116" i="47"/>
  <c r="E117" i="47"/>
  <c r="D118" i="47"/>
  <c r="C119" i="47"/>
  <c r="B120" i="47"/>
  <c r="J120" i="47"/>
  <c r="I121" i="47"/>
  <c r="H122" i="47"/>
  <c r="G123" i="47"/>
  <c r="F124" i="47"/>
  <c r="E125" i="47"/>
  <c r="D126" i="47"/>
  <c r="B128" i="47"/>
  <c r="J128" i="47"/>
  <c r="I129" i="47"/>
  <c r="H130" i="47"/>
  <c r="G131" i="47"/>
  <c r="E133" i="47"/>
  <c r="C135" i="47"/>
  <c r="B136" i="47"/>
  <c r="J136" i="47"/>
  <c r="I137" i="47"/>
  <c r="H138" i="47"/>
  <c r="H81" i="47"/>
  <c r="D85" i="47"/>
  <c r="I88" i="47"/>
  <c r="H89" i="47"/>
  <c r="G90" i="47"/>
  <c r="E92" i="47"/>
  <c r="D93" i="47"/>
  <c r="I96" i="47"/>
  <c r="H97" i="47"/>
  <c r="G98" i="47"/>
  <c r="E100" i="47"/>
  <c r="D101" i="47"/>
  <c r="C102" i="47"/>
  <c r="I104" i="47"/>
  <c r="H105" i="47"/>
  <c r="G106" i="47"/>
  <c r="E108" i="47"/>
  <c r="D109" i="47"/>
  <c r="C110" i="47"/>
  <c r="I112" i="47"/>
  <c r="H113" i="47"/>
  <c r="G114" i="47"/>
  <c r="E116" i="47"/>
  <c r="D117" i="47"/>
  <c r="C118" i="47"/>
  <c r="B119" i="47"/>
  <c r="J119" i="47"/>
  <c r="I120" i="47"/>
  <c r="H121" i="47"/>
  <c r="G122" i="47"/>
  <c r="F123" i="47"/>
  <c r="E124" i="47"/>
  <c r="D125" i="47"/>
  <c r="C126" i="47"/>
  <c r="J127" i="47"/>
  <c r="I128" i="47"/>
  <c r="H129" i="47"/>
  <c r="G130" i="47"/>
  <c r="F131" i="47"/>
  <c r="E132" i="47"/>
  <c r="D133" i="47"/>
  <c r="B135" i="47"/>
  <c r="J135" i="47"/>
  <c r="I136" i="47"/>
  <c r="H137" i="47"/>
  <c r="G138" i="47"/>
  <c r="E83" i="47"/>
  <c r="H88" i="47"/>
  <c r="E91" i="47"/>
  <c r="D92" i="47"/>
  <c r="I95" i="47"/>
  <c r="H96" i="47"/>
  <c r="G97" i="47"/>
  <c r="E99" i="47"/>
  <c r="D100" i="47"/>
  <c r="I103" i="47"/>
  <c r="H104" i="47"/>
  <c r="G105" i="47"/>
  <c r="E107" i="47"/>
  <c r="D108" i="47"/>
  <c r="C109" i="47"/>
  <c r="I111" i="47"/>
  <c r="H112" i="47"/>
  <c r="G113" i="47"/>
  <c r="D116" i="47"/>
  <c r="C117" i="47"/>
  <c r="I119" i="47"/>
  <c r="H120" i="47"/>
  <c r="G121" i="47"/>
  <c r="E123" i="47"/>
  <c r="D124" i="47"/>
  <c r="C125" i="47"/>
  <c r="I127" i="47"/>
  <c r="H128" i="47"/>
  <c r="G129" i="47"/>
  <c r="F130" i="47"/>
  <c r="E131" i="47"/>
  <c r="C133" i="47"/>
  <c r="J134" i="47"/>
  <c r="I135" i="47"/>
  <c r="H136" i="47"/>
  <c r="G137" i="47"/>
  <c r="F138" i="47"/>
  <c r="E82" i="47"/>
  <c r="G88" i="47"/>
  <c r="H95" i="47"/>
  <c r="E98" i="47"/>
  <c r="I118" i="47"/>
  <c r="G120" i="47"/>
  <c r="E122" i="47"/>
  <c r="D123" i="47"/>
  <c r="C124" i="47"/>
  <c r="I126" i="47"/>
  <c r="G128" i="47"/>
  <c r="E130" i="47"/>
  <c r="D131" i="47"/>
  <c r="B133" i="47"/>
  <c r="J133" i="47"/>
  <c r="I134" i="47"/>
  <c r="H135" i="47"/>
  <c r="G136" i="47"/>
  <c r="F137" i="47"/>
  <c r="E138" i="47"/>
  <c r="D83" i="47"/>
  <c r="I86" i="47"/>
  <c r="H87" i="47"/>
  <c r="E90" i="47"/>
  <c r="D91" i="47"/>
  <c r="I94" i="47"/>
  <c r="G96" i="47"/>
  <c r="D99" i="47"/>
  <c r="I102" i="47"/>
  <c r="H103" i="47"/>
  <c r="G104" i="47"/>
  <c r="D107" i="47"/>
  <c r="I110" i="47"/>
  <c r="H111" i="47"/>
  <c r="G112" i="47"/>
  <c r="E114" i="47"/>
  <c r="C116" i="47"/>
  <c r="H119" i="47"/>
  <c r="E81" i="47"/>
  <c r="D82" i="47"/>
  <c r="C83" i="47"/>
  <c r="J84" i="47"/>
  <c r="I85" i="47"/>
  <c r="G87" i="47"/>
  <c r="F88" i="47"/>
  <c r="E89" i="47"/>
  <c r="D90" i="47"/>
  <c r="C91" i="47"/>
  <c r="B92" i="47"/>
  <c r="J92" i="47"/>
  <c r="I93" i="47"/>
  <c r="H94" i="47"/>
  <c r="G95" i="47"/>
  <c r="F96" i="47"/>
  <c r="E97" i="47"/>
  <c r="D98" i="47"/>
  <c r="C99" i="47"/>
  <c r="B100" i="47"/>
  <c r="J100" i="47"/>
  <c r="I101" i="47"/>
  <c r="H102" i="47"/>
  <c r="G103" i="47"/>
  <c r="F104" i="47"/>
  <c r="E105" i="47"/>
  <c r="C107" i="47"/>
  <c r="B108" i="47"/>
  <c r="J108" i="47"/>
  <c r="I109" i="47"/>
  <c r="H110" i="47"/>
  <c r="G111" i="47"/>
  <c r="F112" i="47"/>
  <c r="E113" i="47"/>
  <c r="B116" i="47"/>
  <c r="J116" i="47"/>
  <c r="I117" i="47"/>
  <c r="H118" i="47"/>
  <c r="G119" i="47"/>
  <c r="F120" i="47"/>
  <c r="E121" i="47"/>
  <c r="D122" i="47"/>
  <c r="C123" i="47"/>
  <c r="J124" i="47"/>
  <c r="I125" i="47"/>
  <c r="G127" i="47"/>
  <c r="F128" i="47"/>
  <c r="E129" i="47"/>
  <c r="D130" i="47"/>
  <c r="C131" i="47"/>
  <c r="N80" i="18" l="1"/>
  <c r="I80" i="18"/>
  <c r="O92" i="1" l="1"/>
  <c r="N92" i="1"/>
  <c r="M92" i="1"/>
  <c r="O91" i="1"/>
  <c r="N91" i="1"/>
  <c r="M91" i="1"/>
  <c r="O90" i="1"/>
  <c r="N90" i="1"/>
  <c r="M90" i="1"/>
  <c r="O89" i="1"/>
  <c r="N89" i="1"/>
  <c r="M89" i="1"/>
  <c r="O88" i="1"/>
  <c r="N88" i="1"/>
  <c r="M88" i="1"/>
  <c r="L91" i="1"/>
  <c r="K92" i="1"/>
  <c r="J92" i="1"/>
  <c r="I92" i="1"/>
  <c r="H92" i="1"/>
  <c r="K91" i="1"/>
  <c r="J91" i="1"/>
  <c r="I91" i="1"/>
  <c r="H91" i="1"/>
  <c r="K90" i="1"/>
  <c r="J90" i="1"/>
  <c r="I90" i="1"/>
  <c r="H90" i="1"/>
  <c r="G90" i="1"/>
  <c r="F90" i="1"/>
  <c r="E90" i="1"/>
  <c r="K89" i="1"/>
  <c r="J89" i="1"/>
  <c r="I89" i="1"/>
  <c r="H89" i="1"/>
  <c r="G89" i="1"/>
  <c r="F89" i="1"/>
  <c r="E89" i="1"/>
  <c r="K88" i="1"/>
  <c r="J88" i="1"/>
  <c r="I88" i="1"/>
  <c r="H88" i="1"/>
  <c r="G88" i="1"/>
  <c r="F88" i="1"/>
  <c r="E88" i="1"/>
  <c r="C90" i="1"/>
  <c r="D139" i="45" l="1"/>
  <c r="J139" i="46"/>
  <c r="I139" i="46"/>
  <c r="H139" i="46"/>
  <c r="B139" i="46"/>
  <c r="B80" i="46"/>
  <c r="D139" i="46"/>
  <c r="D139" i="47"/>
  <c r="J139" i="45" l="1"/>
  <c r="I139" i="45"/>
  <c r="B80" i="45"/>
  <c r="H139" i="45"/>
  <c r="B139" i="45"/>
  <c r="I80" i="47"/>
  <c r="D80" i="47"/>
  <c r="F80" i="47"/>
  <c r="H80" i="47"/>
  <c r="G80" i="47"/>
  <c r="C80" i="47"/>
  <c r="H139" i="47"/>
  <c r="B80" i="47"/>
  <c r="G139" i="47"/>
  <c r="J80" i="47"/>
  <c r="F139" i="47"/>
  <c r="G139" i="45"/>
  <c r="F139" i="45"/>
  <c r="C139" i="45"/>
  <c r="E139" i="45"/>
  <c r="F139" i="46"/>
  <c r="C139" i="46"/>
  <c r="G139" i="46"/>
  <c r="E139" i="46"/>
  <c r="E139" i="47"/>
  <c r="C139" i="47"/>
  <c r="B139" i="47"/>
  <c r="J139" i="47"/>
  <c r="E80" i="47"/>
  <c r="I139" i="47"/>
  <c r="I93" i="18" l="1"/>
  <c r="I92" i="18"/>
  <c r="I91" i="18"/>
  <c r="I90" i="18"/>
  <c r="I89" i="18"/>
  <c r="I88" i="18"/>
  <c r="I87" i="18"/>
  <c r="I86" i="18"/>
  <c r="I84" i="18"/>
  <c r="I83" i="18"/>
  <c r="I82" i="18"/>
  <c r="I81" i="18"/>
  <c r="I79" i="18"/>
  <c r="I78" i="18"/>
  <c r="I77" i="18"/>
  <c r="I76" i="18"/>
  <c r="I75" i="18"/>
  <c r="I74" i="18"/>
  <c r="I73" i="18"/>
  <c r="I72" i="18"/>
  <c r="I71" i="18"/>
  <c r="I70" i="18"/>
  <c r="I69" i="18"/>
  <c r="I68" i="18"/>
  <c r="I67" i="18"/>
  <c r="N93" i="18"/>
  <c r="N92" i="18"/>
  <c r="N91" i="18"/>
  <c r="N90" i="18"/>
  <c r="N89" i="18"/>
  <c r="N88" i="18"/>
  <c r="N87" i="18"/>
  <c r="N86" i="18"/>
  <c r="N84" i="18"/>
  <c r="N83" i="18"/>
  <c r="N82" i="18"/>
  <c r="N81" i="18"/>
  <c r="N79" i="18"/>
  <c r="N78" i="18"/>
  <c r="N77" i="18"/>
  <c r="N76" i="18"/>
  <c r="N75" i="18"/>
  <c r="N74" i="18"/>
  <c r="N73" i="18"/>
  <c r="N72" i="18"/>
  <c r="N71" i="18"/>
  <c r="N70" i="18"/>
  <c r="N69" i="18"/>
  <c r="N68" i="18"/>
  <c r="N67" i="18"/>
  <c r="P94" i="34"/>
  <c r="P93" i="34"/>
  <c r="P92" i="34"/>
  <c r="P91" i="34"/>
  <c r="P90" i="34"/>
  <c r="P89" i="34"/>
  <c r="P88" i="34"/>
  <c r="P87" i="34"/>
  <c r="P85" i="34"/>
  <c r="P84" i="34"/>
  <c r="P83" i="34"/>
  <c r="P82" i="34"/>
  <c r="P81" i="34"/>
  <c r="P80" i="34"/>
  <c r="P79" i="34"/>
  <c r="P78" i="34"/>
  <c r="P77" i="34"/>
  <c r="P76" i="34"/>
  <c r="P75" i="34"/>
  <c r="P74" i="34"/>
  <c r="P73" i="34"/>
  <c r="P72" i="34"/>
  <c r="P71" i="34"/>
  <c r="P70" i="34"/>
  <c r="P69" i="34"/>
  <c r="P68" i="34"/>
  <c r="P68" i="16" l="1"/>
  <c r="P69" i="16"/>
  <c r="P70" i="16"/>
  <c r="P71" i="16"/>
  <c r="P72" i="16"/>
  <c r="P73" i="16"/>
  <c r="P74" i="16"/>
  <c r="P75" i="16"/>
  <c r="P76" i="16"/>
  <c r="P77" i="16"/>
  <c r="P78" i="16"/>
  <c r="P79" i="16"/>
  <c r="P80" i="16"/>
  <c r="P81" i="16"/>
  <c r="P82" i="16"/>
  <c r="P83" i="16"/>
  <c r="P84" i="16"/>
  <c r="P85" i="16"/>
  <c r="P87" i="16"/>
  <c r="P88" i="16"/>
  <c r="P89" i="16"/>
  <c r="P90" i="16"/>
  <c r="P91" i="16"/>
  <c r="P92" i="16"/>
  <c r="P93" i="16"/>
  <c r="P94" i="16"/>
  <c r="O50" i="38" l="1"/>
  <c r="N50" i="38"/>
  <c r="M50" i="38"/>
  <c r="L50" i="38"/>
  <c r="K50" i="38"/>
  <c r="J50" i="38"/>
  <c r="J62" i="38" s="1"/>
  <c r="I50" i="38"/>
  <c r="H50" i="38"/>
  <c r="G50" i="38"/>
  <c r="F50" i="38"/>
  <c r="E50" i="38"/>
  <c r="D50" i="38"/>
  <c r="C50" i="38"/>
  <c r="B50" i="38"/>
  <c r="O60" i="38"/>
  <c r="N60" i="38"/>
  <c r="M60" i="38"/>
  <c r="L60" i="38"/>
  <c r="K60" i="38"/>
  <c r="J60" i="38"/>
  <c r="I60" i="38"/>
  <c r="H60" i="38"/>
  <c r="G60" i="38"/>
  <c r="F60" i="38"/>
  <c r="E60" i="38"/>
  <c r="D60" i="38"/>
  <c r="C60" i="38"/>
  <c r="B60" i="38"/>
  <c r="B68" i="38" s="1"/>
  <c r="O21" i="38"/>
  <c r="N21" i="38"/>
  <c r="M21" i="38"/>
  <c r="L21" i="38"/>
  <c r="K21" i="38"/>
  <c r="J21" i="38"/>
  <c r="I21" i="38"/>
  <c r="H21" i="38"/>
  <c r="G21" i="38"/>
  <c r="F21" i="38"/>
  <c r="E21" i="38"/>
  <c r="D21" i="38"/>
  <c r="C21" i="38"/>
  <c r="B21" i="38"/>
  <c r="B29" i="38" s="1"/>
  <c r="O11" i="38"/>
  <c r="N11" i="38"/>
  <c r="M11" i="38"/>
  <c r="L11" i="38"/>
  <c r="K11" i="38"/>
  <c r="J11" i="38"/>
  <c r="J23" i="38" s="1"/>
  <c r="I11" i="38"/>
  <c r="H11" i="38"/>
  <c r="G11" i="38"/>
  <c r="F11" i="38"/>
  <c r="E11" i="38"/>
  <c r="D11" i="38"/>
  <c r="C11" i="38"/>
  <c r="B11" i="38"/>
  <c r="B17" i="37"/>
  <c r="C17" i="37"/>
  <c r="D17" i="37"/>
  <c r="E17" i="37"/>
  <c r="F17" i="37"/>
  <c r="G17" i="37"/>
  <c r="H17" i="37"/>
  <c r="I17" i="37"/>
  <c r="J17" i="37"/>
  <c r="K17" i="37"/>
  <c r="L17" i="37"/>
  <c r="M17" i="37"/>
  <c r="N17" i="37"/>
  <c r="O17" i="37"/>
  <c r="B13" i="37"/>
  <c r="C13" i="37"/>
  <c r="D13" i="37"/>
  <c r="E13" i="37"/>
  <c r="F13" i="37"/>
  <c r="G13" i="37"/>
  <c r="H13" i="37"/>
  <c r="I13" i="37"/>
  <c r="J13" i="37"/>
  <c r="K13" i="37"/>
  <c r="M13" i="37"/>
  <c r="N13" i="37"/>
  <c r="O13" i="37"/>
  <c r="B44" i="3"/>
  <c r="C44" i="3"/>
  <c r="D44" i="3"/>
  <c r="E44" i="3"/>
  <c r="F44" i="3"/>
  <c r="G44" i="3"/>
  <c r="H44" i="3"/>
  <c r="I44" i="3"/>
  <c r="J44" i="3"/>
  <c r="K44" i="3"/>
  <c r="L44" i="3"/>
  <c r="M44" i="3"/>
  <c r="N44" i="3"/>
  <c r="O44" i="3"/>
  <c r="B14" i="3"/>
  <c r="C14" i="3"/>
  <c r="D14" i="3"/>
  <c r="E14" i="3"/>
  <c r="F14" i="3"/>
  <c r="G14" i="3"/>
  <c r="H14" i="3"/>
  <c r="I14" i="3"/>
  <c r="J14" i="3"/>
  <c r="K14" i="3"/>
  <c r="L14" i="3"/>
  <c r="M14" i="3"/>
  <c r="N14" i="3"/>
  <c r="O14" i="3"/>
  <c r="O87" i="1"/>
  <c r="N87" i="1"/>
  <c r="M87" i="1"/>
  <c r="L87" i="1"/>
  <c r="K87" i="1"/>
  <c r="J87" i="1"/>
  <c r="I87" i="1"/>
  <c r="H87" i="1"/>
  <c r="G87" i="1"/>
  <c r="F87" i="1"/>
  <c r="E87" i="1"/>
  <c r="C87" i="1"/>
  <c r="O85" i="1"/>
  <c r="N85" i="1"/>
  <c r="M85" i="1"/>
  <c r="L85" i="1"/>
  <c r="K85" i="1"/>
  <c r="J85" i="1"/>
  <c r="I85" i="1"/>
  <c r="H85" i="1"/>
  <c r="G85" i="1"/>
  <c r="F85" i="1"/>
  <c r="E85" i="1"/>
  <c r="D85" i="1"/>
  <c r="C85" i="1"/>
  <c r="B85" i="1"/>
  <c r="O84" i="1"/>
  <c r="N84" i="1"/>
  <c r="M84" i="1"/>
  <c r="L84" i="1"/>
  <c r="K84" i="1"/>
  <c r="J84" i="1"/>
  <c r="I84" i="1"/>
  <c r="H84" i="1"/>
  <c r="G84" i="1"/>
  <c r="F84" i="1"/>
  <c r="E84" i="1"/>
  <c r="D84" i="1"/>
  <c r="C84" i="1"/>
  <c r="B84" i="1"/>
  <c r="O83" i="1"/>
  <c r="N83" i="1"/>
  <c r="M83" i="1"/>
  <c r="L83" i="1"/>
  <c r="K83" i="1"/>
  <c r="J83" i="1"/>
  <c r="I83" i="1"/>
  <c r="H83" i="1"/>
  <c r="G83" i="1"/>
  <c r="F83" i="1"/>
  <c r="E83" i="1"/>
  <c r="D83" i="1"/>
  <c r="C83" i="1"/>
  <c r="B83" i="1"/>
  <c r="O82" i="1"/>
  <c r="N82" i="1"/>
  <c r="M82" i="1"/>
  <c r="L82" i="1"/>
  <c r="K82" i="1"/>
  <c r="J82" i="1"/>
  <c r="I82" i="1"/>
  <c r="H82" i="1"/>
  <c r="G82" i="1"/>
  <c r="F82" i="1"/>
  <c r="E82" i="1"/>
  <c r="D82" i="1"/>
  <c r="C82" i="1"/>
  <c r="B82" i="1"/>
  <c r="O81" i="1"/>
  <c r="N81" i="1"/>
  <c r="M81" i="1"/>
  <c r="L81" i="1"/>
  <c r="K81" i="1"/>
  <c r="J81" i="1"/>
  <c r="I81" i="1"/>
  <c r="H81" i="1"/>
  <c r="G81" i="1"/>
  <c r="F81" i="1"/>
  <c r="E81" i="1"/>
  <c r="D81" i="1"/>
  <c r="C81" i="1"/>
  <c r="B81" i="1"/>
  <c r="O80" i="1"/>
  <c r="N80" i="1"/>
  <c r="M80" i="1"/>
  <c r="L80" i="1"/>
  <c r="K80" i="1"/>
  <c r="J80" i="1"/>
  <c r="I80" i="1"/>
  <c r="H80" i="1"/>
  <c r="G80" i="1"/>
  <c r="F80" i="1"/>
  <c r="E80" i="1"/>
  <c r="D80" i="1"/>
  <c r="C80" i="1"/>
  <c r="B80" i="1"/>
  <c r="O79" i="1"/>
  <c r="N79" i="1"/>
  <c r="M79" i="1"/>
  <c r="L79" i="1"/>
  <c r="K79" i="1"/>
  <c r="J79" i="1"/>
  <c r="I79" i="1"/>
  <c r="H79" i="1"/>
  <c r="G79" i="1"/>
  <c r="F79" i="1"/>
  <c r="E79" i="1"/>
  <c r="D79" i="1"/>
  <c r="C79" i="1"/>
  <c r="B79" i="1"/>
  <c r="O78" i="1"/>
  <c r="N78" i="1"/>
  <c r="M78" i="1"/>
  <c r="L78" i="1"/>
  <c r="K78" i="1"/>
  <c r="J78" i="1"/>
  <c r="I78" i="1"/>
  <c r="H78" i="1"/>
  <c r="G78" i="1"/>
  <c r="F78" i="1"/>
  <c r="E78" i="1"/>
  <c r="D78" i="1"/>
  <c r="C78" i="1"/>
  <c r="B78" i="1"/>
  <c r="O77" i="1"/>
  <c r="N77" i="1"/>
  <c r="M77" i="1"/>
  <c r="K77" i="1"/>
  <c r="J77" i="1"/>
  <c r="I77" i="1"/>
  <c r="H77" i="1"/>
  <c r="G77" i="1"/>
  <c r="F77" i="1"/>
  <c r="E77" i="1"/>
  <c r="D77" i="1"/>
  <c r="C77" i="1"/>
  <c r="B77" i="1"/>
  <c r="O76" i="1"/>
  <c r="N76" i="1"/>
  <c r="M76" i="1"/>
  <c r="L76" i="1"/>
  <c r="K76" i="1"/>
  <c r="J76" i="1"/>
  <c r="I76" i="1"/>
  <c r="H76" i="1"/>
  <c r="G76" i="1"/>
  <c r="F76" i="1"/>
  <c r="E76" i="1"/>
  <c r="D76" i="1"/>
  <c r="C76" i="1"/>
  <c r="B76" i="1"/>
  <c r="O75" i="1"/>
  <c r="N75" i="1"/>
  <c r="M75" i="1"/>
  <c r="L75" i="1"/>
  <c r="K75" i="1"/>
  <c r="J75" i="1"/>
  <c r="I75" i="1"/>
  <c r="H75" i="1"/>
  <c r="G75" i="1"/>
  <c r="F75" i="1"/>
  <c r="E75" i="1"/>
  <c r="D75" i="1"/>
  <c r="C75" i="1"/>
  <c r="B75" i="1"/>
  <c r="O74" i="1"/>
  <c r="N74" i="1"/>
  <c r="M74" i="1"/>
  <c r="L74" i="1"/>
  <c r="J74" i="1"/>
  <c r="I74" i="1"/>
  <c r="H74" i="1"/>
  <c r="G74" i="1"/>
  <c r="F74" i="1"/>
  <c r="E74" i="1"/>
  <c r="D74" i="1"/>
  <c r="C74" i="1"/>
  <c r="B74" i="1"/>
  <c r="O73" i="1"/>
  <c r="N73" i="1"/>
  <c r="M73" i="1"/>
  <c r="L73" i="1"/>
  <c r="K73" i="1"/>
  <c r="J73" i="1"/>
  <c r="I73" i="1"/>
  <c r="H73" i="1"/>
  <c r="G73" i="1"/>
  <c r="F73" i="1"/>
  <c r="E73" i="1"/>
  <c r="D73" i="1"/>
  <c r="C73" i="1"/>
  <c r="B73" i="1"/>
  <c r="B54" i="1"/>
  <c r="B61" i="1" s="1"/>
  <c r="C54" i="1"/>
  <c r="C61" i="1" s="1"/>
  <c r="D54" i="1"/>
  <c r="D61" i="1" s="1"/>
  <c r="E54" i="1"/>
  <c r="E61" i="1" s="1"/>
  <c r="F54" i="1"/>
  <c r="F61" i="1" s="1"/>
  <c r="G54" i="1"/>
  <c r="G61" i="1" s="1"/>
  <c r="H54" i="1"/>
  <c r="H61" i="1" s="1"/>
  <c r="I54" i="1"/>
  <c r="I61" i="1" s="1"/>
  <c r="J54" i="1"/>
  <c r="J61" i="1" s="1"/>
  <c r="K54" i="1"/>
  <c r="K61" i="1" s="1"/>
  <c r="L54" i="1"/>
  <c r="L61" i="1" s="1"/>
  <c r="M54" i="1"/>
  <c r="M61" i="1" s="1"/>
  <c r="N54" i="1"/>
  <c r="N61" i="1" s="1"/>
  <c r="O54" i="1"/>
  <c r="O61" i="1" s="1"/>
  <c r="F28" i="1"/>
  <c r="I28" i="1"/>
  <c r="M28" i="1"/>
  <c r="N28" i="1"/>
  <c r="B28" i="1"/>
  <c r="C86" i="1"/>
  <c r="E28" i="1"/>
  <c r="J28" i="1"/>
  <c r="L28" i="1"/>
  <c r="N86" i="1"/>
  <c r="O28" i="1"/>
  <c r="I14" i="2"/>
  <c r="I25" i="2"/>
  <c r="I24" i="2"/>
  <c r="I23" i="2"/>
  <c r="I22" i="2"/>
  <c r="I21" i="2"/>
  <c r="I20" i="2"/>
  <c r="I19" i="2"/>
  <c r="I18" i="2"/>
  <c r="I17" i="2"/>
  <c r="I16" i="2"/>
  <c r="I15" i="2"/>
  <c r="I13" i="2"/>
  <c r="D25" i="2"/>
  <c r="D24" i="2"/>
  <c r="D23" i="2"/>
  <c r="D22" i="2"/>
  <c r="D21" i="2"/>
  <c r="D20" i="2"/>
  <c r="D19" i="2"/>
  <c r="D18" i="2"/>
  <c r="D17" i="2"/>
  <c r="D16" i="2"/>
  <c r="D15" i="2"/>
  <c r="D13" i="2"/>
  <c r="G25" i="2"/>
  <c r="G24" i="2"/>
  <c r="G23" i="2"/>
  <c r="G22" i="2"/>
  <c r="G21" i="2"/>
  <c r="G20" i="2"/>
  <c r="G19" i="2"/>
  <c r="G18" i="2"/>
  <c r="G17" i="2"/>
  <c r="G16" i="2"/>
  <c r="G15" i="2"/>
  <c r="G14" i="2"/>
  <c r="G13" i="2"/>
  <c r="G12" i="2"/>
  <c r="J14" i="2"/>
  <c r="J12" i="2"/>
  <c r="J25" i="2"/>
  <c r="J24" i="2"/>
  <c r="J23" i="2"/>
  <c r="J22" i="2"/>
  <c r="J21" i="2"/>
  <c r="J20" i="2"/>
  <c r="J19" i="2"/>
  <c r="J18" i="2"/>
  <c r="J17" i="2"/>
  <c r="J16" i="2"/>
  <c r="J15" i="2"/>
  <c r="H13" i="2"/>
  <c r="J13" i="2" s="1"/>
  <c r="P93" i="18"/>
  <c r="P92" i="18"/>
  <c r="P91" i="18"/>
  <c r="P90" i="18"/>
  <c r="P89" i="18"/>
  <c r="P88" i="18"/>
  <c r="P87" i="18"/>
  <c r="P86" i="18"/>
  <c r="P84" i="18"/>
  <c r="P83" i="18"/>
  <c r="P82" i="18"/>
  <c r="P81" i="18"/>
  <c r="P80" i="18"/>
  <c r="P79" i="18"/>
  <c r="P78" i="18"/>
  <c r="P77" i="18"/>
  <c r="P76" i="18"/>
  <c r="P75" i="18"/>
  <c r="P74" i="18"/>
  <c r="P73" i="18"/>
  <c r="P72" i="18"/>
  <c r="P71" i="18"/>
  <c r="P70" i="18"/>
  <c r="P69" i="18"/>
  <c r="P68" i="18"/>
  <c r="P67" i="18"/>
  <c r="F86" i="1" l="1"/>
  <c r="K86" i="1"/>
  <c r="J93" i="1"/>
  <c r="B93" i="1"/>
  <c r="D86" i="1"/>
  <c r="M86" i="1"/>
  <c r="E93" i="1"/>
  <c r="F93" i="1"/>
  <c r="O93" i="1"/>
  <c r="G86" i="1"/>
  <c r="I93" i="1"/>
  <c r="H86" i="1"/>
  <c r="M93" i="1"/>
  <c r="I86" i="1"/>
  <c r="N93" i="1"/>
  <c r="K28" i="1"/>
  <c r="K93" i="1" s="1"/>
  <c r="C28" i="1"/>
  <c r="C93" i="1" s="1"/>
  <c r="D28" i="1"/>
  <c r="D93" i="1" s="1"/>
  <c r="O86" i="1"/>
  <c r="E86" i="1"/>
  <c r="G28" i="1"/>
  <c r="G93" i="1" s="1"/>
  <c r="H28" i="1"/>
  <c r="H93" i="1" s="1"/>
  <c r="B86" i="1"/>
  <c r="J86" i="1"/>
  <c r="L86" i="1"/>
  <c r="L93" i="1"/>
  <c r="BM8" i="27"/>
  <c r="CC7" i="27" s="1"/>
  <c r="CS6" i="27" s="1"/>
  <c r="DI7" i="27" s="1"/>
  <c r="CE8" i="26"/>
  <c r="CU7" i="26" s="1"/>
  <c r="AG8" i="26"/>
  <c r="AX8" i="26" s="1"/>
  <c r="R7" i="26"/>
  <c r="O93" i="42"/>
  <c r="N93" i="42"/>
  <c r="M93" i="42"/>
  <c r="L93" i="42"/>
  <c r="K93" i="42"/>
  <c r="J93" i="42"/>
  <c r="I93" i="42"/>
  <c r="H93" i="42"/>
  <c r="G93" i="42"/>
  <c r="F93" i="42"/>
  <c r="E93" i="42"/>
  <c r="D93" i="42"/>
  <c r="C93" i="42"/>
  <c r="B93" i="42"/>
  <c r="O92" i="42"/>
  <c r="N92" i="42"/>
  <c r="M92" i="42"/>
  <c r="L92" i="42"/>
  <c r="K92" i="42"/>
  <c r="J92" i="42"/>
  <c r="I92" i="42"/>
  <c r="H92" i="42"/>
  <c r="G92" i="42"/>
  <c r="F92" i="42"/>
  <c r="E92" i="42"/>
  <c r="D92" i="42"/>
  <c r="C92" i="42"/>
  <c r="B92" i="42"/>
  <c r="O91" i="42"/>
  <c r="N91" i="42"/>
  <c r="M91" i="42"/>
  <c r="L91" i="42"/>
  <c r="K91" i="42"/>
  <c r="J91" i="42"/>
  <c r="I91" i="42"/>
  <c r="H91" i="42"/>
  <c r="G91" i="42"/>
  <c r="F91" i="42"/>
  <c r="E91" i="42"/>
  <c r="D91" i="42"/>
  <c r="C91" i="42"/>
  <c r="B91" i="42"/>
  <c r="O90" i="42"/>
  <c r="N90" i="42"/>
  <c r="M90" i="42"/>
  <c r="L90" i="42"/>
  <c r="K90" i="42"/>
  <c r="J90" i="42"/>
  <c r="I90" i="42"/>
  <c r="H90" i="42"/>
  <c r="G90" i="42"/>
  <c r="F90" i="42"/>
  <c r="E90" i="42"/>
  <c r="D90" i="42"/>
  <c r="C90" i="42"/>
  <c r="B90" i="42"/>
  <c r="O89" i="42"/>
  <c r="N89" i="42"/>
  <c r="M89" i="42"/>
  <c r="L89" i="42"/>
  <c r="K89" i="42"/>
  <c r="J89" i="42"/>
  <c r="I89" i="42"/>
  <c r="H89" i="42"/>
  <c r="G89" i="42"/>
  <c r="F89" i="42"/>
  <c r="E89" i="42"/>
  <c r="D89" i="42"/>
  <c r="C89" i="42"/>
  <c r="B89" i="42"/>
  <c r="O88" i="42"/>
  <c r="N88" i="42"/>
  <c r="M88" i="42"/>
  <c r="L88" i="42"/>
  <c r="K88" i="42"/>
  <c r="J88" i="42"/>
  <c r="I88" i="42"/>
  <c r="H88" i="42"/>
  <c r="G88" i="42"/>
  <c r="F88" i="42"/>
  <c r="E88" i="42"/>
  <c r="D88" i="42"/>
  <c r="C88" i="42"/>
  <c r="B88" i="42"/>
  <c r="O87" i="42"/>
  <c r="N87" i="42"/>
  <c r="M87" i="42"/>
  <c r="L87" i="42"/>
  <c r="K87" i="42"/>
  <c r="J87" i="42"/>
  <c r="I87" i="42"/>
  <c r="H87" i="42"/>
  <c r="G87" i="42"/>
  <c r="F87" i="42"/>
  <c r="E87" i="42"/>
  <c r="D87" i="42"/>
  <c r="C87" i="42"/>
  <c r="B87" i="42"/>
  <c r="O86" i="42"/>
  <c r="N86" i="42"/>
  <c r="M86" i="42"/>
  <c r="L86" i="42"/>
  <c r="K86" i="42"/>
  <c r="J86" i="42"/>
  <c r="I86" i="42"/>
  <c r="H86" i="42"/>
  <c r="G86" i="42"/>
  <c r="F86" i="42"/>
  <c r="E86" i="42"/>
  <c r="D86" i="42"/>
  <c r="C86" i="42"/>
  <c r="B86" i="42"/>
  <c r="O84" i="42"/>
  <c r="N84" i="42"/>
  <c r="M84" i="42"/>
  <c r="L84" i="42"/>
  <c r="K84" i="42"/>
  <c r="J84" i="42"/>
  <c r="I84" i="42"/>
  <c r="H84" i="42"/>
  <c r="G84" i="42"/>
  <c r="F84" i="42"/>
  <c r="E84" i="42"/>
  <c r="D84" i="42"/>
  <c r="C84" i="42"/>
  <c r="B84" i="42"/>
  <c r="O83" i="42"/>
  <c r="N83" i="42"/>
  <c r="M83" i="42"/>
  <c r="L83" i="42"/>
  <c r="K83" i="42"/>
  <c r="J83" i="42"/>
  <c r="I83" i="42"/>
  <c r="H83" i="42"/>
  <c r="G83" i="42"/>
  <c r="F83" i="42"/>
  <c r="E83" i="42"/>
  <c r="D83" i="42"/>
  <c r="C83" i="42"/>
  <c r="B83" i="42"/>
  <c r="O82" i="42"/>
  <c r="N82" i="42"/>
  <c r="M82" i="42"/>
  <c r="L82" i="42"/>
  <c r="K82" i="42"/>
  <c r="J82" i="42"/>
  <c r="I82" i="42"/>
  <c r="H82" i="42"/>
  <c r="G82" i="42"/>
  <c r="F82" i="42"/>
  <c r="E82" i="42"/>
  <c r="D82" i="42"/>
  <c r="C82" i="42"/>
  <c r="B82" i="42"/>
  <c r="O81" i="42"/>
  <c r="N81" i="42"/>
  <c r="M81" i="42"/>
  <c r="L81" i="42"/>
  <c r="K81" i="42"/>
  <c r="J81" i="42"/>
  <c r="I81" i="42"/>
  <c r="H81" i="42"/>
  <c r="G81" i="42"/>
  <c r="F81" i="42"/>
  <c r="E81" i="42"/>
  <c r="D81" i="42"/>
  <c r="C81" i="42"/>
  <c r="B81" i="42"/>
  <c r="O80" i="42"/>
  <c r="N80" i="42"/>
  <c r="M80" i="42"/>
  <c r="L80" i="42"/>
  <c r="K80" i="42"/>
  <c r="J80" i="42"/>
  <c r="I80" i="42"/>
  <c r="H80" i="42"/>
  <c r="G80" i="42"/>
  <c r="F80" i="42"/>
  <c r="E80" i="42"/>
  <c r="D80" i="42"/>
  <c r="C80" i="42"/>
  <c r="B80" i="42"/>
  <c r="O79" i="42"/>
  <c r="N79" i="42"/>
  <c r="M79" i="42"/>
  <c r="L79" i="42"/>
  <c r="K79" i="42"/>
  <c r="J79" i="42"/>
  <c r="I79" i="42"/>
  <c r="H79" i="42"/>
  <c r="G79" i="42"/>
  <c r="F79" i="42"/>
  <c r="E79" i="42"/>
  <c r="D79" i="42"/>
  <c r="C79" i="42"/>
  <c r="B79" i="42"/>
  <c r="O78" i="42"/>
  <c r="N78" i="42"/>
  <c r="M78" i="42"/>
  <c r="L78" i="42"/>
  <c r="K78" i="42"/>
  <c r="J78" i="42"/>
  <c r="I78" i="42"/>
  <c r="H78" i="42"/>
  <c r="G78" i="42"/>
  <c r="F78" i="42"/>
  <c r="E78" i="42"/>
  <c r="D78" i="42"/>
  <c r="C78" i="42"/>
  <c r="B78" i="42"/>
  <c r="O77" i="42"/>
  <c r="N77" i="42"/>
  <c r="M77" i="42"/>
  <c r="L77" i="42"/>
  <c r="K77" i="42"/>
  <c r="J77" i="42"/>
  <c r="I77" i="42"/>
  <c r="H77" i="42"/>
  <c r="G77" i="42"/>
  <c r="F77" i="42"/>
  <c r="E77" i="42"/>
  <c r="D77" i="42"/>
  <c r="C77" i="42"/>
  <c r="B77" i="42"/>
  <c r="O76" i="42"/>
  <c r="N76" i="42"/>
  <c r="M76" i="42"/>
  <c r="L76" i="42"/>
  <c r="K76" i="42"/>
  <c r="J76" i="42"/>
  <c r="I76" i="42"/>
  <c r="H76" i="42"/>
  <c r="G76" i="42"/>
  <c r="F76" i="42"/>
  <c r="E76" i="42"/>
  <c r="D76" i="42"/>
  <c r="C76" i="42"/>
  <c r="B76" i="42"/>
  <c r="O75" i="42"/>
  <c r="N75" i="42"/>
  <c r="M75" i="42"/>
  <c r="L75" i="42"/>
  <c r="K75" i="42"/>
  <c r="J75" i="42"/>
  <c r="I75" i="42"/>
  <c r="H75" i="42"/>
  <c r="G75" i="42"/>
  <c r="F75" i="42"/>
  <c r="E75" i="42"/>
  <c r="D75" i="42"/>
  <c r="C75" i="42"/>
  <c r="B75" i="42"/>
  <c r="O74" i="42"/>
  <c r="N74" i="42"/>
  <c r="M74" i="42"/>
  <c r="L74" i="42"/>
  <c r="K74" i="42"/>
  <c r="J74" i="42"/>
  <c r="I74" i="42"/>
  <c r="H74" i="42"/>
  <c r="G74" i="42"/>
  <c r="F74" i="42"/>
  <c r="E74" i="42"/>
  <c r="D74" i="42"/>
  <c r="C74" i="42"/>
  <c r="B74" i="42"/>
  <c r="O73" i="42"/>
  <c r="N73" i="42"/>
  <c r="M73" i="42"/>
  <c r="L73" i="42"/>
  <c r="K73" i="42"/>
  <c r="J73" i="42"/>
  <c r="I73" i="42"/>
  <c r="H73" i="42"/>
  <c r="G73" i="42"/>
  <c r="F73" i="42"/>
  <c r="E73" i="42"/>
  <c r="D73" i="42"/>
  <c r="C73" i="42"/>
  <c r="B73" i="42"/>
  <c r="O72" i="42"/>
  <c r="N72" i="42"/>
  <c r="M72" i="42"/>
  <c r="L72" i="42"/>
  <c r="K72" i="42"/>
  <c r="J72" i="42"/>
  <c r="I72" i="42"/>
  <c r="H72" i="42"/>
  <c r="G72" i="42"/>
  <c r="F72" i="42"/>
  <c r="E72" i="42"/>
  <c r="D72" i="42"/>
  <c r="C72" i="42"/>
  <c r="B72" i="42"/>
  <c r="O71" i="42"/>
  <c r="N71" i="42"/>
  <c r="M71" i="42"/>
  <c r="L71" i="42"/>
  <c r="K71" i="42"/>
  <c r="J71" i="42"/>
  <c r="I71" i="42"/>
  <c r="H71" i="42"/>
  <c r="G71" i="42"/>
  <c r="F71" i="42"/>
  <c r="E71" i="42"/>
  <c r="D71" i="42"/>
  <c r="C71" i="42"/>
  <c r="B71" i="42"/>
  <c r="O70" i="42"/>
  <c r="N70" i="42"/>
  <c r="M70" i="42"/>
  <c r="L70" i="42"/>
  <c r="K70" i="42"/>
  <c r="J70" i="42"/>
  <c r="I70" i="42"/>
  <c r="H70" i="42"/>
  <c r="G70" i="42"/>
  <c r="F70" i="42"/>
  <c r="E70" i="42"/>
  <c r="D70" i="42"/>
  <c r="C70" i="42"/>
  <c r="B70" i="42"/>
  <c r="O69" i="42"/>
  <c r="N69" i="42"/>
  <c r="M69" i="42"/>
  <c r="L69" i="42"/>
  <c r="K69" i="42"/>
  <c r="J69" i="42"/>
  <c r="I69" i="42"/>
  <c r="H69" i="42"/>
  <c r="G69" i="42"/>
  <c r="F69" i="42"/>
  <c r="E69" i="42"/>
  <c r="D69" i="42"/>
  <c r="C69" i="42"/>
  <c r="B69" i="42"/>
  <c r="O68" i="42"/>
  <c r="N68" i="42"/>
  <c r="M68" i="42"/>
  <c r="L68" i="42"/>
  <c r="K68" i="42"/>
  <c r="J68" i="42"/>
  <c r="I68" i="42"/>
  <c r="H68" i="42"/>
  <c r="G68" i="42"/>
  <c r="F68" i="42"/>
  <c r="E68" i="42"/>
  <c r="D68" i="42"/>
  <c r="C68" i="42"/>
  <c r="B68" i="42"/>
  <c r="O67" i="42"/>
  <c r="N67" i="42"/>
  <c r="M67" i="42"/>
  <c r="L67" i="42"/>
  <c r="K67" i="42"/>
  <c r="J67" i="42"/>
  <c r="I67" i="42"/>
  <c r="H67" i="42"/>
  <c r="G67" i="42"/>
  <c r="F67" i="42"/>
  <c r="E67" i="42"/>
  <c r="D67" i="42"/>
  <c r="C67" i="42"/>
  <c r="B67" i="42"/>
  <c r="P93" i="42"/>
  <c r="P92" i="42"/>
  <c r="P91" i="42"/>
  <c r="P90" i="42"/>
  <c r="P89" i="42"/>
  <c r="P88" i="42"/>
  <c r="P87" i="42"/>
  <c r="P86" i="42"/>
  <c r="P84" i="42"/>
  <c r="P83" i="42"/>
  <c r="P82" i="42"/>
  <c r="P81" i="42"/>
  <c r="P80" i="42"/>
  <c r="P79" i="42"/>
  <c r="P78" i="42"/>
  <c r="P77" i="42"/>
  <c r="P76" i="42"/>
  <c r="P75" i="42"/>
  <c r="P74" i="42"/>
  <c r="P73" i="42"/>
  <c r="P72" i="42"/>
  <c r="P71" i="42"/>
  <c r="P70" i="42"/>
  <c r="P69" i="42"/>
  <c r="P68" i="42"/>
  <c r="P67" i="42"/>
  <c r="O93" i="43"/>
  <c r="N93" i="43"/>
  <c r="M93" i="43"/>
  <c r="L93" i="43"/>
  <c r="K93" i="43"/>
  <c r="J93" i="43"/>
  <c r="I93" i="43"/>
  <c r="H93" i="43"/>
  <c r="G93" i="43"/>
  <c r="F93" i="43"/>
  <c r="E93" i="43"/>
  <c r="D93" i="43"/>
  <c r="C93" i="43"/>
  <c r="B93" i="43"/>
  <c r="O92" i="43"/>
  <c r="N92" i="43"/>
  <c r="M92" i="43"/>
  <c r="L92" i="43"/>
  <c r="K92" i="43"/>
  <c r="J92" i="43"/>
  <c r="I92" i="43"/>
  <c r="H92" i="43"/>
  <c r="G92" i="43"/>
  <c r="F92" i="43"/>
  <c r="E92" i="43"/>
  <c r="D92" i="43"/>
  <c r="C92" i="43"/>
  <c r="B92" i="43"/>
  <c r="O91" i="43"/>
  <c r="N91" i="43"/>
  <c r="M91" i="43"/>
  <c r="L91" i="43"/>
  <c r="K91" i="43"/>
  <c r="J91" i="43"/>
  <c r="I91" i="43"/>
  <c r="H91" i="43"/>
  <c r="G91" i="43"/>
  <c r="F91" i="43"/>
  <c r="E91" i="43"/>
  <c r="D91" i="43"/>
  <c r="C91" i="43"/>
  <c r="B91" i="43"/>
  <c r="O90" i="43"/>
  <c r="N90" i="43"/>
  <c r="M90" i="43"/>
  <c r="L90" i="43"/>
  <c r="K90" i="43"/>
  <c r="J90" i="43"/>
  <c r="I90" i="43"/>
  <c r="H90" i="43"/>
  <c r="G90" i="43"/>
  <c r="F90" i="43"/>
  <c r="E90" i="43"/>
  <c r="D90" i="43"/>
  <c r="C90" i="43"/>
  <c r="B90" i="43"/>
  <c r="O89" i="43"/>
  <c r="N89" i="43"/>
  <c r="M89" i="43"/>
  <c r="L89" i="43"/>
  <c r="K89" i="43"/>
  <c r="J89" i="43"/>
  <c r="I89" i="43"/>
  <c r="H89" i="43"/>
  <c r="G89" i="43"/>
  <c r="F89" i="43"/>
  <c r="E89" i="43"/>
  <c r="D89" i="43"/>
  <c r="C89" i="43"/>
  <c r="B89" i="43"/>
  <c r="O88" i="43"/>
  <c r="N88" i="43"/>
  <c r="M88" i="43"/>
  <c r="L88" i="43"/>
  <c r="K88" i="43"/>
  <c r="J88" i="43"/>
  <c r="I88" i="43"/>
  <c r="H88" i="43"/>
  <c r="G88" i="43"/>
  <c r="F88" i="43"/>
  <c r="E88" i="43"/>
  <c r="D88" i="43"/>
  <c r="C88" i="43"/>
  <c r="B88" i="43"/>
  <c r="O87" i="43"/>
  <c r="N87" i="43"/>
  <c r="M87" i="43"/>
  <c r="L87" i="43"/>
  <c r="K87" i="43"/>
  <c r="J87" i="43"/>
  <c r="I87" i="43"/>
  <c r="H87" i="43"/>
  <c r="G87" i="43"/>
  <c r="F87" i="43"/>
  <c r="E87" i="43"/>
  <c r="D87" i="43"/>
  <c r="C87" i="43"/>
  <c r="B87" i="43"/>
  <c r="O86" i="43"/>
  <c r="N86" i="43"/>
  <c r="M86" i="43"/>
  <c r="L86" i="43"/>
  <c r="K86" i="43"/>
  <c r="J86" i="43"/>
  <c r="I86" i="43"/>
  <c r="H86" i="43"/>
  <c r="G86" i="43"/>
  <c r="F86" i="43"/>
  <c r="E86" i="43"/>
  <c r="D86" i="43"/>
  <c r="C86" i="43"/>
  <c r="B86" i="43"/>
  <c r="O84" i="43"/>
  <c r="N84" i="43"/>
  <c r="M84" i="43"/>
  <c r="L84" i="43"/>
  <c r="K84" i="43"/>
  <c r="J84" i="43"/>
  <c r="I84" i="43"/>
  <c r="H84" i="43"/>
  <c r="G84" i="43"/>
  <c r="F84" i="43"/>
  <c r="E84" i="43"/>
  <c r="D84" i="43"/>
  <c r="C84" i="43"/>
  <c r="B84" i="43"/>
  <c r="O83" i="43"/>
  <c r="N83" i="43"/>
  <c r="M83" i="43"/>
  <c r="L83" i="43"/>
  <c r="K83" i="43"/>
  <c r="J83" i="43"/>
  <c r="I83" i="43"/>
  <c r="H83" i="43"/>
  <c r="G83" i="43"/>
  <c r="F83" i="43"/>
  <c r="E83" i="43"/>
  <c r="D83" i="43"/>
  <c r="C83" i="43"/>
  <c r="B83" i="43"/>
  <c r="O82" i="43"/>
  <c r="N82" i="43"/>
  <c r="M82" i="43"/>
  <c r="L82" i="43"/>
  <c r="K82" i="43"/>
  <c r="J82" i="43"/>
  <c r="I82" i="43"/>
  <c r="H82" i="43"/>
  <c r="G82" i="43"/>
  <c r="F82" i="43"/>
  <c r="E82" i="43"/>
  <c r="D82" i="43"/>
  <c r="C82" i="43"/>
  <c r="B82" i="43"/>
  <c r="O81" i="43"/>
  <c r="N81" i="43"/>
  <c r="M81" i="43"/>
  <c r="L81" i="43"/>
  <c r="K81" i="43"/>
  <c r="J81" i="43"/>
  <c r="I81" i="43"/>
  <c r="H81" i="43"/>
  <c r="G81" i="43"/>
  <c r="F81" i="43"/>
  <c r="E81" i="43"/>
  <c r="D81" i="43"/>
  <c r="C81" i="43"/>
  <c r="B81" i="43"/>
  <c r="O80" i="43"/>
  <c r="N80" i="43"/>
  <c r="M80" i="43"/>
  <c r="L80" i="43"/>
  <c r="K80" i="43"/>
  <c r="J80" i="43"/>
  <c r="I80" i="43"/>
  <c r="H80" i="43"/>
  <c r="G80" i="43"/>
  <c r="F80" i="43"/>
  <c r="E80" i="43"/>
  <c r="D80" i="43"/>
  <c r="C80" i="43"/>
  <c r="B80" i="43"/>
  <c r="O79" i="43"/>
  <c r="N79" i="43"/>
  <c r="M79" i="43"/>
  <c r="L79" i="43"/>
  <c r="K79" i="43"/>
  <c r="J79" i="43"/>
  <c r="I79" i="43"/>
  <c r="H79" i="43"/>
  <c r="G79" i="43"/>
  <c r="F79" i="43"/>
  <c r="E79" i="43"/>
  <c r="D79" i="43"/>
  <c r="C79" i="43"/>
  <c r="B79" i="43"/>
  <c r="O78" i="43"/>
  <c r="N78" i="43"/>
  <c r="M78" i="43"/>
  <c r="L78" i="43"/>
  <c r="K78" i="43"/>
  <c r="J78" i="43"/>
  <c r="I78" i="43"/>
  <c r="H78" i="43"/>
  <c r="G78" i="43"/>
  <c r="F78" i="43"/>
  <c r="E78" i="43"/>
  <c r="D78" i="43"/>
  <c r="C78" i="43"/>
  <c r="B78" i="43"/>
  <c r="O77" i="43"/>
  <c r="N77" i="43"/>
  <c r="M77" i="43"/>
  <c r="L77" i="43"/>
  <c r="K77" i="43"/>
  <c r="J77" i="43"/>
  <c r="I77" i="43"/>
  <c r="H77" i="43"/>
  <c r="G77" i="43"/>
  <c r="F77" i="43"/>
  <c r="E77" i="43"/>
  <c r="D77" i="43"/>
  <c r="C77" i="43"/>
  <c r="B77" i="43"/>
  <c r="O76" i="43"/>
  <c r="N76" i="43"/>
  <c r="M76" i="43"/>
  <c r="L76" i="43"/>
  <c r="K76" i="43"/>
  <c r="J76" i="43"/>
  <c r="I76" i="43"/>
  <c r="H76" i="43"/>
  <c r="G76" i="43"/>
  <c r="F76" i="43"/>
  <c r="E76" i="43"/>
  <c r="D76" i="43"/>
  <c r="C76" i="43"/>
  <c r="B76" i="43"/>
  <c r="O75" i="43"/>
  <c r="N75" i="43"/>
  <c r="M75" i="43"/>
  <c r="L75" i="43"/>
  <c r="K75" i="43"/>
  <c r="J75" i="43"/>
  <c r="I75" i="43"/>
  <c r="H75" i="43"/>
  <c r="G75" i="43"/>
  <c r="F75" i="43"/>
  <c r="E75" i="43"/>
  <c r="D75" i="43"/>
  <c r="C75" i="43"/>
  <c r="B75" i="43"/>
  <c r="O74" i="43"/>
  <c r="N74" i="43"/>
  <c r="M74" i="43"/>
  <c r="L74" i="43"/>
  <c r="K74" i="43"/>
  <c r="J74" i="43"/>
  <c r="I74" i="43"/>
  <c r="H74" i="43"/>
  <c r="G74" i="43"/>
  <c r="F74" i="43"/>
  <c r="E74" i="43"/>
  <c r="D74" i="43"/>
  <c r="C74" i="43"/>
  <c r="B74" i="43"/>
  <c r="O73" i="43"/>
  <c r="N73" i="43"/>
  <c r="M73" i="43"/>
  <c r="L73" i="43"/>
  <c r="K73" i="43"/>
  <c r="J73" i="43"/>
  <c r="I73" i="43"/>
  <c r="H73" i="43"/>
  <c r="G73" i="43"/>
  <c r="F73" i="43"/>
  <c r="E73" i="43"/>
  <c r="D73" i="43"/>
  <c r="C73" i="43"/>
  <c r="B73" i="43"/>
  <c r="O72" i="43"/>
  <c r="N72" i="43"/>
  <c r="M72" i="43"/>
  <c r="L72" i="43"/>
  <c r="K72" i="43"/>
  <c r="J72" i="43"/>
  <c r="I72" i="43"/>
  <c r="H72" i="43"/>
  <c r="G72" i="43"/>
  <c r="F72" i="43"/>
  <c r="E72" i="43"/>
  <c r="D72" i="43"/>
  <c r="C72" i="43"/>
  <c r="B72" i="43"/>
  <c r="O71" i="43"/>
  <c r="N71" i="43"/>
  <c r="M71" i="43"/>
  <c r="L71" i="43"/>
  <c r="K71" i="43"/>
  <c r="J71" i="43"/>
  <c r="I71" i="43"/>
  <c r="H71" i="43"/>
  <c r="G71" i="43"/>
  <c r="F71" i="43"/>
  <c r="E71" i="43"/>
  <c r="D71" i="43"/>
  <c r="C71" i="43"/>
  <c r="B71" i="43"/>
  <c r="O70" i="43"/>
  <c r="N70" i="43"/>
  <c r="M70" i="43"/>
  <c r="L70" i="43"/>
  <c r="K70" i="43"/>
  <c r="J70" i="43"/>
  <c r="I70" i="43"/>
  <c r="H70" i="43"/>
  <c r="G70" i="43"/>
  <c r="F70" i="43"/>
  <c r="E70" i="43"/>
  <c r="D70" i="43"/>
  <c r="C70" i="43"/>
  <c r="B70" i="43"/>
  <c r="O69" i="43"/>
  <c r="N69" i="43"/>
  <c r="M69" i="43"/>
  <c r="L69" i="43"/>
  <c r="K69" i="43"/>
  <c r="J69" i="43"/>
  <c r="I69" i="43"/>
  <c r="H69" i="43"/>
  <c r="G69" i="43"/>
  <c r="F69" i="43"/>
  <c r="E69" i="43"/>
  <c r="D69" i="43"/>
  <c r="C69" i="43"/>
  <c r="B69" i="43"/>
  <c r="O68" i="43"/>
  <c r="N68" i="43"/>
  <c r="M68" i="43"/>
  <c r="L68" i="43"/>
  <c r="K68" i="43"/>
  <c r="J68" i="43"/>
  <c r="I68" i="43"/>
  <c r="H68" i="43"/>
  <c r="G68" i="43"/>
  <c r="F68" i="43"/>
  <c r="E68" i="43"/>
  <c r="D68" i="43"/>
  <c r="C68" i="43"/>
  <c r="B68" i="43"/>
  <c r="O67" i="43"/>
  <c r="N67" i="43"/>
  <c r="M67" i="43"/>
  <c r="L67" i="43"/>
  <c r="K67" i="43"/>
  <c r="J67" i="43"/>
  <c r="I67" i="43"/>
  <c r="H67" i="43"/>
  <c r="G67" i="43"/>
  <c r="F67" i="43"/>
  <c r="E67" i="43"/>
  <c r="D67" i="43"/>
  <c r="C67" i="43"/>
  <c r="B67" i="43"/>
  <c r="P93" i="43"/>
  <c r="P92" i="43"/>
  <c r="P91" i="43"/>
  <c r="P90" i="43"/>
  <c r="P89" i="43"/>
  <c r="P88" i="43"/>
  <c r="P87" i="43"/>
  <c r="P86" i="43"/>
  <c r="P84" i="43"/>
  <c r="P83" i="43"/>
  <c r="P82" i="43"/>
  <c r="P81" i="43"/>
  <c r="P80" i="43"/>
  <c r="P79" i="43"/>
  <c r="P78" i="43"/>
  <c r="P77" i="43"/>
  <c r="P76" i="43"/>
  <c r="P75" i="43"/>
  <c r="P74" i="43"/>
  <c r="P73" i="43"/>
  <c r="P72" i="43"/>
  <c r="P71" i="43"/>
  <c r="P70" i="43"/>
  <c r="P69" i="43"/>
  <c r="P68" i="43"/>
  <c r="P67" i="43"/>
  <c r="O93" i="23"/>
  <c r="N93" i="23"/>
  <c r="M93" i="23"/>
  <c r="L93" i="23"/>
  <c r="O92" i="23"/>
  <c r="N92" i="23"/>
  <c r="M92" i="23"/>
  <c r="L92" i="23"/>
  <c r="O91" i="23"/>
  <c r="N91" i="23"/>
  <c r="M91" i="23"/>
  <c r="L91" i="23"/>
  <c r="O90" i="23"/>
  <c r="N90" i="23"/>
  <c r="M90" i="23"/>
  <c r="L90" i="23"/>
  <c r="O89" i="23"/>
  <c r="N89" i="23"/>
  <c r="M89" i="23"/>
  <c r="L89" i="23"/>
  <c r="O88" i="23"/>
  <c r="N88" i="23"/>
  <c r="M88" i="23"/>
  <c r="L88" i="23"/>
  <c r="O87" i="23"/>
  <c r="N87" i="23"/>
  <c r="M87" i="23"/>
  <c r="L87" i="23"/>
  <c r="O86" i="23"/>
  <c r="N86" i="23"/>
  <c r="M86" i="23"/>
  <c r="L86" i="23"/>
  <c r="O84" i="23"/>
  <c r="N84" i="23"/>
  <c r="M84" i="23"/>
  <c r="L84" i="23"/>
  <c r="O83" i="23"/>
  <c r="N83" i="23"/>
  <c r="M83" i="23"/>
  <c r="L83" i="23"/>
  <c r="O82" i="23"/>
  <c r="N82" i="23"/>
  <c r="M82" i="23"/>
  <c r="L82" i="23"/>
  <c r="O81" i="23"/>
  <c r="N81" i="23"/>
  <c r="M81" i="23"/>
  <c r="L81" i="23"/>
  <c r="O80" i="23"/>
  <c r="N80" i="23"/>
  <c r="M80" i="23"/>
  <c r="L80" i="23"/>
  <c r="O79" i="23"/>
  <c r="N79" i="23"/>
  <c r="M79" i="23"/>
  <c r="L79" i="23"/>
  <c r="O78" i="23"/>
  <c r="N78" i="23"/>
  <c r="M78" i="23"/>
  <c r="L78" i="23"/>
  <c r="O77" i="23"/>
  <c r="N77" i="23"/>
  <c r="M77" i="23"/>
  <c r="L77" i="23"/>
  <c r="O76" i="23"/>
  <c r="N76" i="23"/>
  <c r="M76" i="23"/>
  <c r="L76" i="23"/>
  <c r="O75" i="23"/>
  <c r="N75" i="23"/>
  <c r="M75" i="23"/>
  <c r="L75" i="23"/>
  <c r="O74" i="23"/>
  <c r="N74" i="23"/>
  <c r="M74" i="23"/>
  <c r="L74" i="23"/>
  <c r="O73" i="23"/>
  <c r="N73" i="23"/>
  <c r="M73" i="23"/>
  <c r="L73" i="23"/>
  <c r="O72" i="23"/>
  <c r="N72" i="23"/>
  <c r="M72" i="23"/>
  <c r="L72" i="23"/>
  <c r="O71" i="23"/>
  <c r="N71" i="23"/>
  <c r="M71" i="23"/>
  <c r="L71" i="23"/>
  <c r="O70" i="23"/>
  <c r="N70" i="23"/>
  <c r="M70" i="23"/>
  <c r="L70" i="23"/>
  <c r="O69" i="23"/>
  <c r="N69" i="23"/>
  <c r="M69" i="23"/>
  <c r="L69" i="23"/>
  <c r="O68" i="23"/>
  <c r="N68" i="23"/>
  <c r="M68" i="23"/>
  <c r="L68" i="23"/>
  <c r="O67" i="23"/>
  <c r="N67" i="23"/>
  <c r="M67" i="23"/>
  <c r="L67" i="23"/>
  <c r="J93" i="23"/>
  <c r="I93" i="23"/>
  <c r="H93" i="23"/>
  <c r="G93" i="23"/>
  <c r="F93" i="23"/>
  <c r="E93" i="23"/>
  <c r="D93" i="23"/>
  <c r="C93" i="23"/>
  <c r="B93" i="23"/>
  <c r="J92" i="23"/>
  <c r="I92" i="23"/>
  <c r="H92" i="23"/>
  <c r="G92" i="23"/>
  <c r="F92" i="23"/>
  <c r="E92" i="23"/>
  <c r="D92" i="23"/>
  <c r="C92" i="23"/>
  <c r="B92" i="23"/>
  <c r="J91" i="23"/>
  <c r="I91" i="23"/>
  <c r="H91" i="23"/>
  <c r="G91" i="23"/>
  <c r="F91" i="23"/>
  <c r="E91" i="23"/>
  <c r="D91" i="23"/>
  <c r="C91" i="23"/>
  <c r="B91" i="23"/>
  <c r="J90" i="23"/>
  <c r="I90" i="23"/>
  <c r="H90" i="23"/>
  <c r="G90" i="23"/>
  <c r="F90" i="23"/>
  <c r="E90" i="23"/>
  <c r="D90" i="23"/>
  <c r="C90" i="23"/>
  <c r="B90" i="23"/>
  <c r="J89" i="23"/>
  <c r="I89" i="23"/>
  <c r="H89" i="23"/>
  <c r="G89" i="23"/>
  <c r="F89" i="23"/>
  <c r="E89" i="23"/>
  <c r="D89" i="23"/>
  <c r="C89" i="23"/>
  <c r="B89" i="23"/>
  <c r="J88" i="23"/>
  <c r="I88" i="23"/>
  <c r="H88" i="23"/>
  <c r="G88" i="23"/>
  <c r="F88" i="23"/>
  <c r="E88" i="23"/>
  <c r="D88" i="23"/>
  <c r="C88" i="23"/>
  <c r="B88" i="23"/>
  <c r="J87" i="23"/>
  <c r="I87" i="23"/>
  <c r="H87" i="23"/>
  <c r="G87" i="23"/>
  <c r="F87" i="23"/>
  <c r="E87" i="23"/>
  <c r="D87" i="23"/>
  <c r="C87" i="23"/>
  <c r="B87" i="23"/>
  <c r="J86" i="23"/>
  <c r="I86" i="23"/>
  <c r="H86" i="23"/>
  <c r="G86" i="23"/>
  <c r="F86" i="23"/>
  <c r="E86" i="23"/>
  <c r="D86" i="23"/>
  <c r="C86" i="23"/>
  <c r="B86" i="23"/>
  <c r="J84" i="23"/>
  <c r="I84" i="23"/>
  <c r="H84" i="23"/>
  <c r="G84" i="23"/>
  <c r="F84" i="23"/>
  <c r="E84" i="23"/>
  <c r="D84" i="23"/>
  <c r="C84" i="23"/>
  <c r="B84" i="23"/>
  <c r="J83" i="23"/>
  <c r="I83" i="23"/>
  <c r="H83" i="23"/>
  <c r="G83" i="23"/>
  <c r="F83" i="23"/>
  <c r="E83" i="23"/>
  <c r="D83" i="23"/>
  <c r="C83" i="23"/>
  <c r="B83" i="23"/>
  <c r="J82" i="23"/>
  <c r="I82" i="23"/>
  <c r="H82" i="23"/>
  <c r="G82" i="23"/>
  <c r="F82" i="23"/>
  <c r="E82" i="23"/>
  <c r="D82" i="23"/>
  <c r="C82" i="23"/>
  <c r="B82" i="23"/>
  <c r="J81" i="23"/>
  <c r="I81" i="23"/>
  <c r="H81" i="23"/>
  <c r="G81" i="23"/>
  <c r="F81" i="23"/>
  <c r="E81" i="23"/>
  <c r="D81" i="23"/>
  <c r="C81" i="23"/>
  <c r="B81" i="23"/>
  <c r="J80" i="23"/>
  <c r="I80" i="23"/>
  <c r="H80" i="23"/>
  <c r="G80" i="23"/>
  <c r="F80" i="23"/>
  <c r="E80" i="23"/>
  <c r="D80" i="23"/>
  <c r="C80" i="23"/>
  <c r="B80" i="23"/>
  <c r="J79" i="23"/>
  <c r="I79" i="23"/>
  <c r="H79" i="23"/>
  <c r="G79" i="23"/>
  <c r="F79" i="23"/>
  <c r="E79" i="23"/>
  <c r="D79" i="23"/>
  <c r="C79" i="23"/>
  <c r="B79" i="23"/>
  <c r="J78" i="23"/>
  <c r="I78" i="23"/>
  <c r="H78" i="23"/>
  <c r="G78" i="23"/>
  <c r="F78" i="23"/>
  <c r="E78" i="23"/>
  <c r="D78" i="23"/>
  <c r="C78" i="23"/>
  <c r="B78" i="23"/>
  <c r="J77" i="23"/>
  <c r="I77" i="23"/>
  <c r="H77" i="23"/>
  <c r="G77" i="23"/>
  <c r="F77" i="23"/>
  <c r="E77" i="23"/>
  <c r="D77" i="23"/>
  <c r="C77" i="23"/>
  <c r="B77" i="23"/>
  <c r="J76" i="23"/>
  <c r="I76" i="23"/>
  <c r="H76" i="23"/>
  <c r="G76" i="23"/>
  <c r="F76" i="23"/>
  <c r="E76" i="23"/>
  <c r="D76" i="23"/>
  <c r="C76" i="23"/>
  <c r="B76" i="23"/>
  <c r="J75" i="23"/>
  <c r="I75" i="23"/>
  <c r="H75" i="23"/>
  <c r="G75" i="23"/>
  <c r="F75" i="23"/>
  <c r="E75" i="23"/>
  <c r="D75" i="23"/>
  <c r="C75" i="23"/>
  <c r="B75" i="23"/>
  <c r="J74" i="23"/>
  <c r="I74" i="23"/>
  <c r="H74" i="23"/>
  <c r="G74" i="23"/>
  <c r="F74" i="23"/>
  <c r="E74" i="23"/>
  <c r="D74" i="23"/>
  <c r="C74" i="23"/>
  <c r="B74" i="23"/>
  <c r="J73" i="23"/>
  <c r="I73" i="23"/>
  <c r="H73" i="23"/>
  <c r="G73" i="23"/>
  <c r="F73" i="23"/>
  <c r="E73" i="23"/>
  <c r="D73" i="23"/>
  <c r="C73" i="23"/>
  <c r="B73" i="23"/>
  <c r="J72" i="23"/>
  <c r="I72" i="23"/>
  <c r="H72" i="23"/>
  <c r="G72" i="23"/>
  <c r="F72" i="23"/>
  <c r="E72" i="23"/>
  <c r="D72" i="23"/>
  <c r="C72" i="23"/>
  <c r="B72" i="23"/>
  <c r="J71" i="23"/>
  <c r="I71" i="23"/>
  <c r="H71" i="23"/>
  <c r="G71" i="23"/>
  <c r="F71" i="23"/>
  <c r="E71" i="23"/>
  <c r="D71" i="23"/>
  <c r="C71" i="23"/>
  <c r="B71" i="23"/>
  <c r="J70" i="23"/>
  <c r="I70" i="23"/>
  <c r="H70" i="23"/>
  <c r="G70" i="23"/>
  <c r="F70" i="23"/>
  <c r="E70" i="23"/>
  <c r="D70" i="23"/>
  <c r="C70" i="23"/>
  <c r="B70" i="23"/>
  <c r="J69" i="23"/>
  <c r="I69" i="23"/>
  <c r="H69" i="23"/>
  <c r="G69" i="23"/>
  <c r="F69" i="23"/>
  <c r="E69" i="23"/>
  <c r="D69" i="23"/>
  <c r="C69" i="23"/>
  <c r="B69" i="23"/>
  <c r="J68" i="23"/>
  <c r="I68" i="23"/>
  <c r="H68" i="23"/>
  <c r="G68" i="23"/>
  <c r="F68" i="23"/>
  <c r="E68" i="23"/>
  <c r="D68" i="23"/>
  <c r="C68" i="23"/>
  <c r="B68" i="23"/>
  <c r="J67" i="23"/>
  <c r="I67" i="23"/>
  <c r="H67" i="23"/>
  <c r="G67" i="23"/>
  <c r="F67" i="23"/>
  <c r="E67" i="23"/>
  <c r="D67" i="23"/>
  <c r="C67" i="23"/>
  <c r="B67" i="23"/>
  <c r="P93" i="23"/>
  <c r="P92" i="23"/>
  <c r="P91" i="23"/>
  <c r="P90" i="23"/>
  <c r="P89" i="23"/>
  <c r="P88" i="23"/>
  <c r="P87" i="23"/>
  <c r="P86" i="23"/>
  <c r="P84" i="23"/>
  <c r="P83" i="23"/>
  <c r="P82" i="23"/>
  <c r="P81" i="23"/>
  <c r="P80" i="23"/>
  <c r="P79" i="23"/>
  <c r="P78" i="23"/>
  <c r="P77" i="23"/>
  <c r="P76" i="23"/>
  <c r="P75" i="23"/>
  <c r="P74" i="23"/>
  <c r="P73" i="23"/>
  <c r="P72" i="23"/>
  <c r="P71" i="23"/>
  <c r="P70" i="23"/>
  <c r="P69" i="23"/>
  <c r="P68" i="23"/>
  <c r="P67" i="23"/>
  <c r="P93" i="20"/>
  <c r="O93" i="20"/>
  <c r="N93" i="20"/>
  <c r="M93" i="20"/>
  <c r="P92" i="20"/>
  <c r="O92" i="20"/>
  <c r="N92" i="20"/>
  <c r="M92" i="20"/>
  <c r="P91" i="20"/>
  <c r="O91" i="20"/>
  <c r="N91" i="20"/>
  <c r="M91" i="20"/>
  <c r="P90" i="20"/>
  <c r="O90" i="20"/>
  <c r="N90" i="20"/>
  <c r="M90" i="20"/>
  <c r="P89" i="20"/>
  <c r="O89" i="20"/>
  <c r="N89" i="20"/>
  <c r="M89" i="20"/>
  <c r="P88" i="20"/>
  <c r="O88" i="20"/>
  <c r="N88" i="20"/>
  <c r="M88" i="20"/>
  <c r="P87" i="20"/>
  <c r="O87" i="20"/>
  <c r="N87" i="20"/>
  <c r="M87" i="20"/>
  <c r="P86" i="20"/>
  <c r="O86" i="20"/>
  <c r="N86" i="20"/>
  <c r="M86" i="20"/>
  <c r="P84" i="20"/>
  <c r="O84" i="20"/>
  <c r="N84" i="20"/>
  <c r="M84" i="20"/>
  <c r="P83" i="20"/>
  <c r="O83" i="20"/>
  <c r="N83" i="20"/>
  <c r="M83" i="20"/>
  <c r="P82" i="20"/>
  <c r="O82" i="20"/>
  <c r="N82" i="20"/>
  <c r="M82" i="20"/>
  <c r="P81" i="20"/>
  <c r="O81" i="20"/>
  <c r="N81" i="20"/>
  <c r="M81" i="20"/>
  <c r="P80" i="20"/>
  <c r="O80" i="20"/>
  <c r="N80" i="20"/>
  <c r="M80" i="20"/>
  <c r="P79" i="20"/>
  <c r="O79" i="20"/>
  <c r="N79" i="20"/>
  <c r="M79" i="20"/>
  <c r="P78" i="20"/>
  <c r="O78" i="20"/>
  <c r="N78" i="20"/>
  <c r="M78" i="20"/>
  <c r="P77" i="20"/>
  <c r="O77" i="20"/>
  <c r="N77" i="20"/>
  <c r="M77" i="20"/>
  <c r="P76" i="20"/>
  <c r="O76" i="20"/>
  <c r="N76" i="20"/>
  <c r="M76" i="20"/>
  <c r="P75" i="20"/>
  <c r="O75" i="20"/>
  <c r="N75" i="20"/>
  <c r="M75" i="20"/>
  <c r="P74" i="20"/>
  <c r="O74" i="20"/>
  <c r="N74" i="20"/>
  <c r="M74" i="20"/>
  <c r="P73" i="20"/>
  <c r="O73" i="20"/>
  <c r="N73" i="20"/>
  <c r="M73" i="20"/>
  <c r="P72" i="20"/>
  <c r="O72" i="20"/>
  <c r="N72" i="20"/>
  <c r="M72" i="20"/>
  <c r="P71" i="20"/>
  <c r="O71" i="20"/>
  <c r="N71" i="20"/>
  <c r="M71" i="20"/>
  <c r="P70" i="20"/>
  <c r="O70" i="20"/>
  <c r="N70" i="20"/>
  <c r="M70" i="20"/>
  <c r="P69" i="20"/>
  <c r="O69" i="20"/>
  <c r="N69" i="20"/>
  <c r="M69" i="20"/>
  <c r="P68" i="20"/>
  <c r="O68" i="20"/>
  <c r="N68" i="20"/>
  <c r="M68" i="20"/>
  <c r="P67" i="20"/>
  <c r="O67" i="20"/>
  <c r="N67" i="20"/>
  <c r="M67" i="20"/>
  <c r="L93" i="20"/>
  <c r="K93" i="20"/>
  <c r="J93" i="20"/>
  <c r="I93" i="20"/>
  <c r="H93" i="20"/>
  <c r="G93" i="20"/>
  <c r="F93" i="20"/>
  <c r="E93" i="20"/>
  <c r="D93" i="20"/>
  <c r="L92" i="20"/>
  <c r="K92" i="20"/>
  <c r="J92" i="20"/>
  <c r="I92" i="20"/>
  <c r="H92" i="20"/>
  <c r="G92" i="20"/>
  <c r="F92" i="20"/>
  <c r="E92" i="20"/>
  <c r="D92" i="20"/>
  <c r="L91" i="20"/>
  <c r="K91" i="20"/>
  <c r="J91" i="20"/>
  <c r="I91" i="20"/>
  <c r="H91" i="20"/>
  <c r="G91" i="20"/>
  <c r="F91" i="20"/>
  <c r="E91" i="20"/>
  <c r="D91" i="20"/>
  <c r="L90" i="20"/>
  <c r="K90" i="20"/>
  <c r="J90" i="20"/>
  <c r="I90" i="20"/>
  <c r="H90" i="20"/>
  <c r="G90" i="20"/>
  <c r="F90" i="20"/>
  <c r="E90" i="20"/>
  <c r="D90" i="20"/>
  <c r="L89" i="20"/>
  <c r="K89" i="20"/>
  <c r="J89" i="20"/>
  <c r="I89" i="20"/>
  <c r="H89" i="20"/>
  <c r="G89" i="20"/>
  <c r="F89" i="20"/>
  <c r="E89" i="20"/>
  <c r="D89" i="20"/>
  <c r="L88" i="20"/>
  <c r="K88" i="20"/>
  <c r="J88" i="20"/>
  <c r="I88" i="20"/>
  <c r="H88" i="20"/>
  <c r="G88" i="20"/>
  <c r="F88" i="20"/>
  <c r="E88" i="20"/>
  <c r="D88" i="20"/>
  <c r="L87" i="20"/>
  <c r="K87" i="20"/>
  <c r="J87" i="20"/>
  <c r="I87" i="20"/>
  <c r="H87" i="20"/>
  <c r="G87" i="20"/>
  <c r="F87" i="20"/>
  <c r="E87" i="20"/>
  <c r="D87" i="20"/>
  <c r="L86" i="20"/>
  <c r="K86" i="20"/>
  <c r="J86" i="20"/>
  <c r="I86" i="20"/>
  <c r="H86" i="20"/>
  <c r="G86" i="20"/>
  <c r="F86" i="20"/>
  <c r="E86" i="20"/>
  <c r="D86" i="20"/>
  <c r="L84" i="20"/>
  <c r="K84" i="20"/>
  <c r="J84" i="20"/>
  <c r="I84" i="20"/>
  <c r="H84" i="20"/>
  <c r="G84" i="20"/>
  <c r="F84" i="20"/>
  <c r="E84" i="20"/>
  <c r="D84" i="20"/>
  <c r="L83" i="20"/>
  <c r="K83" i="20"/>
  <c r="J83" i="20"/>
  <c r="I83" i="20"/>
  <c r="H83" i="20"/>
  <c r="G83" i="20"/>
  <c r="F83" i="20"/>
  <c r="E83" i="20"/>
  <c r="D83" i="20"/>
  <c r="L82" i="20"/>
  <c r="K82" i="20"/>
  <c r="J82" i="20"/>
  <c r="I82" i="20"/>
  <c r="H82" i="20"/>
  <c r="G82" i="20"/>
  <c r="F82" i="20"/>
  <c r="E82" i="20"/>
  <c r="D82" i="20"/>
  <c r="L81" i="20"/>
  <c r="K81" i="20"/>
  <c r="J81" i="20"/>
  <c r="I81" i="20"/>
  <c r="H81" i="20"/>
  <c r="G81" i="20"/>
  <c r="F81" i="20"/>
  <c r="E81" i="20"/>
  <c r="D81" i="20"/>
  <c r="L80" i="20"/>
  <c r="K80" i="20"/>
  <c r="J80" i="20"/>
  <c r="I80" i="20"/>
  <c r="H80" i="20"/>
  <c r="G80" i="20"/>
  <c r="F80" i="20"/>
  <c r="E80" i="20"/>
  <c r="D80" i="20"/>
  <c r="L79" i="20"/>
  <c r="K79" i="20"/>
  <c r="J79" i="20"/>
  <c r="I79" i="20"/>
  <c r="H79" i="20"/>
  <c r="G79" i="20"/>
  <c r="F79" i="20"/>
  <c r="E79" i="20"/>
  <c r="D79" i="20"/>
  <c r="L78" i="20"/>
  <c r="K78" i="20"/>
  <c r="J78" i="20"/>
  <c r="I78" i="20"/>
  <c r="H78" i="20"/>
  <c r="G78" i="20"/>
  <c r="F78" i="20"/>
  <c r="E78" i="20"/>
  <c r="D78" i="20"/>
  <c r="L77" i="20"/>
  <c r="K77" i="20"/>
  <c r="J77" i="20"/>
  <c r="I77" i="20"/>
  <c r="H77" i="20"/>
  <c r="G77" i="20"/>
  <c r="F77" i="20"/>
  <c r="E77" i="20"/>
  <c r="D77" i="20"/>
  <c r="L76" i="20"/>
  <c r="K76" i="20"/>
  <c r="J76" i="20"/>
  <c r="I76" i="20"/>
  <c r="H76" i="20"/>
  <c r="G76" i="20"/>
  <c r="F76" i="20"/>
  <c r="E76" i="20"/>
  <c r="D76" i="20"/>
  <c r="L75" i="20"/>
  <c r="K75" i="20"/>
  <c r="J75" i="20"/>
  <c r="I75" i="20"/>
  <c r="H75" i="20"/>
  <c r="G75" i="20"/>
  <c r="F75" i="20"/>
  <c r="E75" i="20"/>
  <c r="D75" i="20"/>
  <c r="L74" i="20"/>
  <c r="K74" i="20"/>
  <c r="J74" i="20"/>
  <c r="I74" i="20"/>
  <c r="H74" i="20"/>
  <c r="G74" i="20"/>
  <c r="F74" i="20"/>
  <c r="E74" i="20"/>
  <c r="D74" i="20"/>
  <c r="L73" i="20"/>
  <c r="K73" i="20"/>
  <c r="J73" i="20"/>
  <c r="I73" i="20"/>
  <c r="H73" i="20"/>
  <c r="G73" i="20"/>
  <c r="F73" i="20"/>
  <c r="E73" i="20"/>
  <c r="D73" i="20"/>
  <c r="L72" i="20"/>
  <c r="K72" i="20"/>
  <c r="J72" i="20"/>
  <c r="I72" i="20"/>
  <c r="H72" i="20"/>
  <c r="G72" i="20"/>
  <c r="F72" i="20"/>
  <c r="E72" i="20"/>
  <c r="D72" i="20"/>
  <c r="L71" i="20"/>
  <c r="K71" i="20"/>
  <c r="J71" i="20"/>
  <c r="I71" i="20"/>
  <c r="H71" i="20"/>
  <c r="G71" i="20"/>
  <c r="F71" i="20"/>
  <c r="E71" i="20"/>
  <c r="D71" i="20"/>
  <c r="L70" i="20"/>
  <c r="K70" i="20"/>
  <c r="J70" i="20"/>
  <c r="I70" i="20"/>
  <c r="H70" i="20"/>
  <c r="G70" i="20"/>
  <c r="F70" i="20"/>
  <c r="E70" i="20"/>
  <c r="D70" i="20"/>
  <c r="L69" i="20"/>
  <c r="K69" i="20"/>
  <c r="J69" i="20"/>
  <c r="I69" i="20"/>
  <c r="H69" i="20"/>
  <c r="G69" i="20"/>
  <c r="F69" i="20"/>
  <c r="E69" i="20"/>
  <c r="D69" i="20"/>
  <c r="L68" i="20"/>
  <c r="K68" i="20"/>
  <c r="J68" i="20"/>
  <c r="I68" i="20"/>
  <c r="H68" i="20"/>
  <c r="G68" i="20"/>
  <c r="F68" i="20"/>
  <c r="E68" i="20"/>
  <c r="D68" i="20"/>
  <c r="L67" i="20"/>
  <c r="K67" i="20"/>
  <c r="J67" i="20"/>
  <c r="I67" i="20"/>
  <c r="H67" i="20"/>
  <c r="G67" i="20"/>
  <c r="F67" i="20"/>
  <c r="E67" i="20"/>
  <c r="D67" i="20"/>
  <c r="O93" i="18"/>
  <c r="O92" i="18"/>
  <c r="O91" i="18"/>
  <c r="O90" i="18"/>
  <c r="O89" i="18"/>
  <c r="O88" i="18"/>
  <c r="O87" i="18"/>
  <c r="O86" i="18"/>
  <c r="O84" i="18"/>
  <c r="O83" i="18"/>
  <c r="O82" i="18"/>
  <c r="O81" i="18"/>
  <c r="O80" i="18"/>
  <c r="O79" i="18"/>
  <c r="O78" i="18"/>
  <c r="O77" i="18"/>
  <c r="O76" i="18"/>
  <c r="O75" i="18"/>
  <c r="O74" i="18"/>
  <c r="O73" i="18"/>
  <c r="O72" i="18"/>
  <c r="O71" i="18"/>
  <c r="O70" i="18"/>
  <c r="O69" i="18"/>
  <c r="O68" i="18"/>
  <c r="O67" i="18"/>
  <c r="M93" i="18"/>
  <c r="M92" i="18"/>
  <c r="M91" i="18"/>
  <c r="M90" i="18"/>
  <c r="M89" i="18"/>
  <c r="M88" i="18"/>
  <c r="M87" i="18"/>
  <c r="M86" i="18"/>
  <c r="M84" i="18"/>
  <c r="M83" i="18"/>
  <c r="M82" i="18"/>
  <c r="M81" i="18"/>
  <c r="M80" i="18"/>
  <c r="M79" i="18"/>
  <c r="M78" i="18"/>
  <c r="M77" i="18"/>
  <c r="M76" i="18"/>
  <c r="M75" i="18"/>
  <c r="M74" i="18"/>
  <c r="M73" i="18"/>
  <c r="M72" i="18"/>
  <c r="M71" i="18"/>
  <c r="M70" i="18"/>
  <c r="M69" i="18"/>
  <c r="M68" i="18"/>
  <c r="M67" i="18"/>
  <c r="H93" i="18"/>
  <c r="G93" i="18"/>
  <c r="F93" i="18"/>
  <c r="E93" i="18"/>
  <c r="D93" i="18"/>
  <c r="C93" i="18"/>
  <c r="H92" i="18"/>
  <c r="G92" i="18"/>
  <c r="F92" i="18"/>
  <c r="E92" i="18"/>
  <c r="D92" i="18"/>
  <c r="C92" i="18"/>
  <c r="H91" i="18"/>
  <c r="G91" i="18"/>
  <c r="F91" i="18"/>
  <c r="E91" i="18"/>
  <c r="D91" i="18"/>
  <c r="C91" i="18"/>
  <c r="H90" i="18"/>
  <c r="G90" i="18"/>
  <c r="F90" i="18"/>
  <c r="E90" i="18"/>
  <c r="D90" i="18"/>
  <c r="C90" i="18"/>
  <c r="H89" i="18"/>
  <c r="G89" i="18"/>
  <c r="F89" i="18"/>
  <c r="E89" i="18"/>
  <c r="D89" i="18"/>
  <c r="C89" i="18"/>
  <c r="H88" i="18"/>
  <c r="G88" i="18"/>
  <c r="F88" i="18"/>
  <c r="E88" i="18"/>
  <c r="D88" i="18"/>
  <c r="C88" i="18"/>
  <c r="H87" i="18"/>
  <c r="G87" i="18"/>
  <c r="F87" i="18"/>
  <c r="E87" i="18"/>
  <c r="D87" i="18"/>
  <c r="C87" i="18"/>
  <c r="H86" i="18"/>
  <c r="G86" i="18"/>
  <c r="F86" i="18"/>
  <c r="E86" i="18"/>
  <c r="D86" i="18"/>
  <c r="C86" i="18"/>
  <c r="H84" i="18"/>
  <c r="G84" i="18"/>
  <c r="F84" i="18"/>
  <c r="E84" i="18"/>
  <c r="D84" i="18"/>
  <c r="C84" i="18"/>
  <c r="H83" i="18"/>
  <c r="G83" i="18"/>
  <c r="F83" i="18"/>
  <c r="E83" i="18"/>
  <c r="D83" i="18"/>
  <c r="C83" i="18"/>
  <c r="H82" i="18"/>
  <c r="G82" i="18"/>
  <c r="F82" i="18"/>
  <c r="E82" i="18"/>
  <c r="D82" i="18"/>
  <c r="C82" i="18"/>
  <c r="H81" i="18"/>
  <c r="G81" i="18"/>
  <c r="F81" i="18"/>
  <c r="E81" i="18"/>
  <c r="D81" i="18"/>
  <c r="C81" i="18"/>
  <c r="H80" i="18"/>
  <c r="G80" i="18"/>
  <c r="F80" i="18"/>
  <c r="E80" i="18"/>
  <c r="D80" i="18"/>
  <c r="C80" i="18"/>
  <c r="H79" i="18"/>
  <c r="G79" i="18"/>
  <c r="F79" i="18"/>
  <c r="E79" i="18"/>
  <c r="D79" i="18"/>
  <c r="C79" i="18"/>
  <c r="H78" i="18"/>
  <c r="G78" i="18"/>
  <c r="F78" i="18"/>
  <c r="E78" i="18"/>
  <c r="D78" i="18"/>
  <c r="C78" i="18"/>
  <c r="H77" i="18"/>
  <c r="G77" i="18"/>
  <c r="F77" i="18"/>
  <c r="E77" i="18"/>
  <c r="D77" i="18"/>
  <c r="C77" i="18"/>
  <c r="H76" i="18"/>
  <c r="G76" i="18"/>
  <c r="F76" i="18"/>
  <c r="E76" i="18"/>
  <c r="D76" i="18"/>
  <c r="C76" i="18"/>
  <c r="H75" i="18"/>
  <c r="G75" i="18"/>
  <c r="F75" i="18"/>
  <c r="E75" i="18"/>
  <c r="D75" i="18"/>
  <c r="C75" i="18"/>
  <c r="H74" i="18"/>
  <c r="G74" i="18"/>
  <c r="F74" i="18"/>
  <c r="E74" i="18"/>
  <c r="D74" i="18"/>
  <c r="C74" i="18"/>
  <c r="H73" i="18"/>
  <c r="G73" i="18"/>
  <c r="F73" i="18"/>
  <c r="E73" i="18"/>
  <c r="D73" i="18"/>
  <c r="C73" i="18"/>
  <c r="H72" i="18"/>
  <c r="G72" i="18"/>
  <c r="F72" i="18"/>
  <c r="E72" i="18"/>
  <c r="D72" i="18"/>
  <c r="C72" i="18"/>
  <c r="H71" i="18"/>
  <c r="G71" i="18"/>
  <c r="F71" i="18"/>
  <c r="E71" i="18"/>
  <c r="D71" i="18"/>
  <c r="C71" i="18"/>
  <c r="H70" i="18"/>
  <c r="G70" i="18"/>
  <c r="F70" i="18"/>
  <c r="E70" i="18"/>
  <c r="D70" i="18"/>
  <c r="C70" i="18"/>
  <c r="H69" i="18"/>
  <c r="G69" i="18"/>
  <c r="F69" i="18"/>
  <c r="E69" i="18"/>
  <c r="D69" i="18"/>
  <c r="C69" i="18"/>
  <c r="H68" i="18"/>
  <c r="G68" i="18"/>
  <c r="F68" i="18"/>
  <c r="E68" i="18"/>
  <c r="D68" i="18"/>
  <c r="C68" i="18"/>
  <c r="H67" i="18"/>
  <c r="G67" i="18"/>
  <c r="F67" i="18"/>
  <c r="E67" i="18"/>
  <c r="D67" i="18"/>
  <c r="C67" i="18"/>
  <c r="B93" i="18"/>
  <c r="B92" i="18"/>
  <c r="B91" i="18"/>
  <c r="B89" i="18"/>
  <c r="B88" i="18"/>
  <c r="B87" i="18"/>
  <c r="B84" i="18"/>
  <c r="B83" i="18"/>
  <c r="B82" i="18"/>
  <c r="B81" i="18"/>
  <c r="B80" i="18"/>
  <c r="B79" i="18"/>
  <c r="B78" i="18"/>
  <c r="B77" i="18"/>
  <c r="B76" i="18"/>
  <c r="B75" i="18"/>
  <c r="B74" i="18"/>
  <c r="B73" i="18"/>
  <c r="B72" i="18"/>
  <c r="B71" i="18"/>
  <c r="B70" i="18"/>
  <c r="B69" i="18"/>
  <c r="B68" i="18"/>
  <c r="B90" i="18"/>
  <c r="B86" i="18"/>
  <c r="B67" i="18"/>
  <c r="P93" i="35"/>
  <c r="O93" i="35"/>
  <c r="N93" i="35"/>
  <c r="M93" i="35"/>
  <c r="P92" i="35"/>
  <c r="O92" i="35"/>
  <c r="N92" i="35"/>
  <c r="M92" i="35"/>
  <c r="P91" i="35"/>
  <c r="O91" i="35"/>
  <c r="N91" i="35"/>
  <c r="M91" i="35"/>
  <c r="P90" i="35"/>
  <c r="O90" i="35"/>
  <c r="N90" i="35"/>
  <c r="M90" i="35"/>
  <c r="P89" i="35"/>
  <c r="O89" i="35"/>
  <c r="N89" i="35"/>
  <c r="M89" i="35"/>
  <c r="P88" i="35"/>
  <c r="O88" i="35"/>
  <c r="N88" i="35"/>
  <c r="M88" i="35"/>
  <c r="P87" i="35"/>
  <c r="O87" i="35"/>
  <c r="N87" i="35"/>
  <c r="M87" i="35"/>
  <c r="P86" i="35"/>
  <c r="O86" i="35"/>
  <c r="N86" i="35"/>
  <c r="M86" i="35"/>
  <c r="P84" i="35"/>
  <c r="O84" i="35"/>
  <c r="N84" i="35"/>
  <c r="M84" i="35"/>
  <c r="P83" i="35"/>
  <c r="O83" i="35"/>
  <c r="N83" i="35"/>
  <c r="M83" i="35"/>
  <c r="P82" i="35"/>
  <c r="O82" i="35"/>
  <c r="N82" i="35"/>
  <c r="M82" i="35"/>
  <c r="P81" i="35"/>
  <c r="O81" i="35"/>
  <c r="N81" i="35"/>
  <c r="M81" i="35"/>
  <c r="P80" i="35"/>
  <c r="O80" i="35"/>
  <c r="N80" i="35"/>
  <c r="M80" i="35"/>
  <c r="P79" i="35"/>
  <c r="O79" i="35"/>
  <c r="N79" i="35"/>
  <c r="M79" i="35"/>
  <c r="P78" i="35"/>
  <c r="O78" i="35"/>
  <c r="N78" i="35"/>
  <c r="M78" i="35"/>
  <c r="P77" i="35"/>
  <c r="O77" i="35"/>
  <c r="N77" i="35"/>
  <c r="M77" i="35"/>
  <c r="P76" i="35"/>
  <c r="O76" i="35"/>
  <c r="N76" i="35"/>
  <c r="M76" i="35"/>
  <c r="P75" i="35"/>
  <c r="O75" i="35"/>
  <c r="N75" i="35"/>
  <c r="M75" i="35"/>
  <c r="P74" i="35"/>
  <c r="O74" i="35"/>
  <c r="N74" i="35"/>
  <c r="M74" i="35"/>
  <c r="P73" i="35"/>
  <c r="O73" i="35"/>
  <c r="N73" i="35"/>
  <c r="M73" i="35"/>
  <c r="P72" i="35"/>
  <c r="O72" i="35"/>
  <c r="N72" i="35"/>
  <c r="M72" i="35"/>
  <c r="P71" i="35"/>
  <c r="O71" i="35"/>
  <c r="N71" i="35"/>
  <c r="M71" i="35"/>
  <c r="P70" i="35"/>
  <c r="O70" i="35"/>
  <c r="N70" i="35"/>
  <c r="M70" i="35"/>
  <c r="P69" i="35"/>
  <c r="O69" i="35"/>
  <c r="N69" i="35"/>
  <c r="M69" i="35"/>
  <c r="P68" i="35"/>
  <c r="O68" i="35"/>
  <c r="N68" i="35"/>
  <c r="M68" i="35"/>
  <c r="P67" i="35"/>
  <c r="O67" i="35"/>
  <c r="N67" i="35"/>
  <c r="M67" i="35"/>
  <c r="J93" i="35"/>
  <c r="I93" i="35"/>
  <c r="H93" i="35"/>
  <c r="G93" i="35"/>
  <c r="F93" i="35"/>
  <c r="E93" i="35"/>
  <c r="D93" i="35"/>
  <c r="C93" i="35"/>
  <c r="J92" i="35"/>
  <c r="I92" i="35"/>
  <c r="H92" i="35"/>
  <c r="G92" i="35"/>
  <c r="F92" i="35"/>
  <c r="E92" i="35"/>
  <c r="D92" i="35"/>
  <c r="C92" i="35"/>
  <c r="J91" i="35"/>
  <c r="I91" i="35"/>
  <c r="H91" i="35"/>
  <c r="G91" i="35"/>
  <c r="F91" i="35"/>
  <c r="E91" i="35"/>
  <c r="D91" i="35"/>
  <c r="C91" i="35"/>
  <c r="J90" i="35"/>
  <c r="I90" i="35"/>
  <c r="H90" i="35"/>
  <c r="G90" i="35"/>
  <c r="F90" i="35"/>
  <c r="E90" i="35"/>
  <c r="D90" i="35"/>
  <c r="C90" i="35"/>
  <c r="J89" i="35"/>
  <c r="I89" i="35"/>
  <c r="H89" i="35"/>
  <c r="G89" i="35"/>
  <c r="F89" i="35"/>
  <c r="E89" i="35"/>
  <c r="D89" i="35"/>
  <c r="C89" i="35"/>
  <c r="J88" i="35"/>
  <c r="I88" i="35"/>
  <c r="H88" i="35"/>
  <c r="G88" i="35"/>
  <c r="F88" i="35"/>
  <c r="E88" i="35"/>
  <c r="D88" i="35"/>
  <c r="C88" i="35"/>
  <c r="J87" i="35"/>
  <c r="I87" i="35"/>
  <c r="H87" i="35"/>
  <c r="G87" i="35"/>
  <c r="F87" i="35"/>
  <c r="E87" i="35"/>
  <c r="D87" i="35"/>
  <c r="C87" i="35"/>
  <c r="J86" i="35"/>
  <c r="I86" i="35"/>
  <c r="H86" i="35"/>
  <c r="G86" i="35"/>
  <c r="F86" i="35"/>
  <c r="E86" i="35"/>
  <c r="D86" i="35"/>
  <c r="C86" i="35"/>
  <c r="J84" i="35"/>
  <c r="I84" i="35"/>
  <c r="H84" i="35"/>
  <c r="G84" i="35"/>
  <c r="F84" i="35"/>
  <c r="E84" i="35"/>
  <c r="D84" i="35"/>
  <c r="C84" i="35"/>
  <c r="J83" i="35"/>
  <c r="I83" i="35"/>
  <c r="H83" i="35"/>
  <c r="G83" i="35"/>
  <c r="F83" i="35"/>
  <c r="E83" i="35"/>
  <c r="D83" i="35"/>
  <c r="C83" i="35"/>
  <c r="J82" i="35"/>
  <c r="I82" i="35"/>
  <c r="H82" i="35"/>
  <c r="G82" i="35"/>
  <c r="F82" i="35"/>
  <c r="E82" i="35"/>
  <c r="D82" i="35"/>
  <c r="C82" i="35"/>
  <c r="J81" i="35"/>
  <c r="I81" i="35"/>
  <c r="H81" i="35"/>
  <c r="G81" i="35"/>
  <c r="F81" i="35"/>
  <c r="E81" i="35"/>
  <c r="D81" i="35"/>
  <c r="C81" i="35"/>
  <c r="J80" i="35"/>
  <c r="I80" i="35"/>
  <c r="H80" i="35"/>
  <c r="G80" i="35"/>
  <c r="F80" i="35"/>
  <c r="E80" i="35"/>
  <c r="D80" i="35"/>
  <c r="C80" i="35"/>
  <c r="J79" i="35"/>
  <c r="I79" i="35"/>
  <c r="H79" i="35"/>
  <c r="G79" i="35"/>
  <c r="F79" i="35"/>
  <c r="E79" i="35"/>
  <c r="D79" i="35"/>
  <c r="C79" i="35"/>
  <c r="J78" i="35"/>
  <c r="I78" i="35"/>
  <c r="H78" i="35"/>
  <c r="G78" i="35"/>
  <c r="F78" i="35"/>
  <c r="E78" i="35"/>
  <c r="D78" i="35"/>
  <c r="C78" i="35"/>
  <c r="J77" i="35"/>
  <c r="I77" i="35"/>
  <c r="H77" i="35"/>
  <c r="G77" i="35"/>
  <c r="F77" i="35"/>
  <c r="E77" i="35"/>
  <c r="D77" i="35"/>
  <c r="C77" i="35"/>
  <c r="J76" i="35"/>
  <c r="I76" i="35"/>
  <c r="H76" i="35"/>
  <c r="G76" i="35"/>
  <c r="F76" i="35"/>
  <c r="E76" i="35"/>
  <c r="D76" i="35"/>
  <c r="C76" i="35"/>
  <c r="J75" i="35"/>
  <c r="I75" i="35"/>
  <c r="H75" i="35"/>
  <c r="G75" i="35"/>
  <c r="F75" i="35"/>
  <c r="E75" i="35"/>
  <c r="D75" i="35"/>
  <c r="C75" i="35"/>
  <c r="J74" i="35"/>
  <c r="I74" i="35"/>
  <c r="H74" i="35"/>
  <c r="G74" i="35"/>
  <c r="F74" i="35"/>
  <c r="E74" i="35"/>
  <c r="D74" i="35"/>
  <c r="C74" i="35"/>
  <c r="J73" i="35"/>
  <c r="I73" i="35"/>
  <c r="H73" i="35"/>
  <c r="G73" i="35"/>
  <c r="F73" i="35"/>
  <c r="E73" i="35"/>
  <c r="D73" i="35"/>
  <c r="C73" i="35"/>
  <c r="J72" i="35"/>
  <c r="I72" i="35"/>
  <c r="H72" i="35"/>
  <c r="G72" i="35"/>
  <c r="F72" i="35"/>
  <c r="E72" i="35"/>
  <c r="D72" i="35"/>
  <c r="C72" i="35"/>
  <c r="J71" i="35"/>
  <c r="I71" i="35"/>
  <c r="H71" i="35"/>
  <c r="G71" i="35"/>
  <c r="F71" i="35"/>
  <c r="E71" i="35"/>
  <c r="D71" i="35"/>
  <c r="C71" i="35"/>
  <c r="J70" i="35"/>
  <c r="I70" i="35"/>
  <c r="H70" i="35"/>
  <c r="G70" i="35"/>
  <c r="F70" i="35"/>
  <c r="E70" i="35"/>
  <c r="D70" i="35"/>
  <c r="C70" i="35"/>
  <c r="J69" i="35"/>
  <c r="I69" i="35"/>
  <c r="H69" i="35"/>
  <c r="G69" i="35"/>
  <c r="F69" i="35"/>
  <c r="E69" i="35"/>
  <c r="D69" i="35"/>
  <c r="C69" i="35"/>
  <c r="J68" i="35"/>
  <c r="I68" i="35"/>
  <c r="H68" i="35"/>
  <c r="G68" i="35"/>
  <c r="F68" i="35"/>
  <c r="E68" i="35"/>
  <c r="D68" i="35"/>
  <c r="C68" i="35"/>
  <c r="J67" i="35"/>
  <c r="I67" i="35"/>
  <c r="H67" i="35"/>
  <c r="G67" i="35"/>
  <c r="F67" i="35"/>
  <c r="E67" i="35"/>
  <c r="D67" i="35"/>
  <c r="C67" i="35"/>
  <c r="B93" i="35"/>
  <c r="B92" i="35"/>
  <c r="B91" i="35"/>
  <c r="B89" i="35"/>
  <c r="B87" i="35"/>
  <c r="B84" i="35"/>
  <c r="B83" i="35"/>
  <c r="B81" i="35"/>
  <c r="B80" i="35"/>
  <c r="B79" i="35"/>
  <c r="B78" i="35"/>
  <c r="B77" i="35"/>
  <c r="B76" i="35"/>
  <c r="B75" i="35"/>
  <c r="B74" i="35"/>
  <c r="B72" i="35"/>
  <c r="B71" i="35"/>
  <c r="B70" i="35"/>
  <c r="B69" i="35"/>
  <c r="B68" i="35"/>
  <c r="B90" i="35"/>
  <c r="B86" i="35"/>
  <c r="B73" i="35"/>
  <c r="B67" i="35"/>
  <c r="O94" i="34"/>
  <c r="N94" i="34"/>
  <c r="M94" i="34"/>
  <c r="O93" i="34"/>
  <c r="N93" i="34"/>
  <c r="M93" i="34"/>
  <c r="O92" i="34"/>
  <c r="N92" i="34"/>
  <c r="M92" i="34"/>
  <c r="O91" i="34"/>
  <c r="N91" i="34"/>
  <c r="M91" i="34"/>
  <c r="O90" i="34"/>
  <c r="N90" i="34"/>
  <c r="M90" i="34"/>
  <c r="O89" i="34"/>
  <c r="N89" i="34"/>
  <c r="M89" i="34"/>
  <c r="O88" i="34"/>
  <c r="N88" i="34"/>
  <c r="M88" i="34"/>
  <c r="O87" i="34"/>
  <c r="N87" i="34"/>
  <c r="M87" i="34"/>
  <c r="O85" i="34"/>
  <c r="N85" i="34"/>
  <c r="M85" i="34"/>
  <c r="O84" i="34"/>
  <c r="N84" i="34"/>
  <c r="M84" i="34"/>
  <c r="O83" i="34"/>
  <c r="N83" i="34"/>
  <c r="M83" i="34"/>
  <c r="O82" i="34"/>
  <c r="N82" i="34"/>
  <c r="M82" i="34"/>
  <c r="O81" i="34"/>
  <c r="N81" i="34"/>
  <c r="M81" i="34"/>
  <c r="O80" i="34"/>
  <c r="N80" i="34"/>
  <c r="M80" i="34"/>
  <c r="O79" i="34"/>
  <c r="N79" i="34"/>
  <c r="M79" i="34"/>
  <c r="O78" i="34"/>
  <c r="N78" i="34"/>
  <c r="M78" i="34"/>
  <c r="O77" i="34"/>
  <c r="N77" i="34"/>
  <c r="M77" i="34"/>
  <c r="O76" i="34"/>
  <c r="N76" i="34"/>
  <c r="M76" i="34"/>
  <c r="O75" i="34"/>
  <c r="N75" i="34"/>
  <c r="M75" i="34"/>
  <c r="O74" i="34"/>
  <c r="N74" i="34"/>
  <c r="M74" i="34"/>
  <c r="O73" i="34"/>
  <c r="N73" i="34"/>
  <c r="M73" i="34"/>
  <c r="O72" i="34"/>
  <c r="N72" i="34"/>
  <c r="M72" i="34"/>
  <c r="O71" i="34"/>
  <c r="N71" i="34"/>
  <c r="M71" i="34"/>
  <c r="O70" i="34"/>
  <c r="N70" i="34"/>
  <c r="M70" i="34"/>
  <c r="O69" i="34"/>
  <c r="N69" i="34"/>
  <c r="M69" i="34"/>
  <c r="O68" i="34"/>
  <c r="N68" i="34"/>
  <c r="M68" i="34"/>
  <c r="J94" i="34"/>
  <c r="I94" i="34"/>
  <c r="H94" i="34"/>
  <c r="G94" i="34"/>
  <c r="F94" i="34"/>
  <c r="E94" i="34"/>
  <c r="D94" i="34"/>
  <c r="C94" i="34"/>
  <c r="J93" i="34"/>
  <c r="I93" i="34"/>
  <c r="H93" i="34"/>
  <c r="G93" i="34"/>
  <c r="F93" i="34"/>
  <c r="E93" i="34"/>
  <c r="D93" i="34"/>
  <c r="C93" i="34"/>
  <c r="J92" i="34"/>
  <c r="I92" i="34"/>
  <c r="H92" i="34"/>
  <c r="G92" i="34"/>
  <c r="F92" i="34"/>
  <c r="E92" i="34"/>
  <c r="D92" i="34"/>
  <c r="C92" i="34"/>
  <c r="J91" i="34"/>
  <c r="I91" i="34"/>
  <c r="H91" i="34"/>
  <c r="G91" i="34"/>
  <c r="F91" i="34"/>
  <c r="E91" i="34"/>
  <c r="D91" i="34"/>
  <c r="C91" i="34"/>
  <c r="J90" i="34"/>
  <c r="I90" i="34"/>
  <c r="H90" i="34"/>
  <c r="G90" i="34"/>
  <c r="F90" i="34"/>
  <c r="E90" i="34"/>
  <c r="D90" i="34"/>
  <c r="C90" i="34"/>
  <c r="J89" i="34"/>
  <c r="I89" i="34"/>
  <c r="H89" i="34"/>
  <c r="G89" i="34"/>
  <c r="F89" i="34"/>
  <c r="E89" i="34"/>
  <c r="D89" i="34"/>
  <c r="C89" i="34"/>
  <c r="J88" i="34"/>
  <c r="I88" i="34"/>
  <c r="H88" i="34"/>
  <c r="G88" i="34"/>
  <c r="F88" i="34"/>
  <c r="E88" i="34"/>
  <c r="D88" i="34"/>
  <c r="C88" i="34"/>
  <c r="J87" i="34"/>
  <c r="I87" i="34"/>
  <c r="H87" i="34"/>
  <c r="G87" i="34"/>
  <c r="F87" i="34"/>
  <c r="E87" i="34"/>
  <c r="D87" i="34"/>
  <c r="C87" i="34"/>
  <c r="J85" i="34"/>
  <c r="I85" i="34"/>
  <c r="H85" i="34"/>
  <c r="G85" i="34"/>
  <c r="F85" i="34"/>
  <c r="E85" i="34"/>
  <c r="D85" i="34"/>
  <c r="C85" i="34"/>
  <c r="J84" i="34"/>
  <c r="I84" i="34"/>
  <c r="H84" i="34"/>
  <c r="G84" i="34"/>
  <c r="F84" i="34"/>
  <c r="E84" i="34"/>
  <c r="D84" i="34"/>
  <c r="C84" i="34"/>
  <c r="J83" i="34"/>
  <c r="I83" i="34"/>
  <c r="H83" i="34"/>
  <c r="G83" i="34"/>
  <c r="F83" i="34"/>
  <c r="E83" i="34"/>
  <c r="D83" i="34"/>
  <c r="C83" i="34"/>
  <c r="J82" i="34"/>
  <c r="I82" i="34"/>
  <c r="H82" i="34"/>
  <c r="G82" i="34"/>
  <c r="F82" i="34"/>
  <c r="E82" i="34"/>
  <c r="D82" i="34"/>
  <c r="C82" i="34"/>
  <c r="J81" i="34"/>
  <c r="I81" i="34"/>
  <c r="H81" i="34"/>
  <c r="G81" i="34"/>
  <c r="F81" i="34"/>
  <c r="E81" i="34"/>
  <c r="D81" i="34"/>
  <c r="C81" i="34"/>
  <c r="J80" i="34"/>
  <c r="I80" i="34"/>
  <c r="H80" i="34"/>
  <c r="G80" i="34"/>
  <c r="F80" i="34"/>
  <c r="E80" i="34"/>
  <c r="D80" i="34"/>
  <c r="C80" i="34"/>
  <c r="J79" i="34"/>
  <c r="I79" i="34"/>
  <c r="H79" i="34"/>
  <c r="G79" i="34"/>
  <c r="F79" i="34"/>
  <c r="E79" i="34"/>
  <c r="D79" i="34"/>
  <c r="C79" i="34"/>
  <c r="J78" i="34"/>
  <c r="I78" i="34"/>
  <c r="H78" i="34"/>
  <c r="G78" i="34"/>
  <c r="F78" i="34"/>
  <c r="E78" i="34"/>
  <c r="D78" i="34"/>
  <c r="C78" i="34"/>
  <c r="J77" i="34"/>
  <c r="I77" i="34"/>
  <c r="H77" i="34"/>
  <c r="G77" i="34"/>
  <c r="F77" i="34"/>
  <c r="E77" i="34"/>
  <c r="D77" i="34"/>
  <c r="C77" i="34"/>
  <c r="J76" i="34"/>
  <c r="I76" i="34"/>
  <c r="H76" i="34"/>
  <c r="G76" i="34"/>
  <c r="F76" i="34"/>
  <c r="E76" i="34"/>
  <c r="D76" i="34"/>
  <c r="C76" i="34"/>
  <c r="J75" i="34"/>
  <c r="I75" i="34"/>
  <c r="H75" i="34"/>
  <c r="G75" i="34"/>
  <c r="F75" i="34"/>
  <c r="E75" i="34"/>
  <c r="D75" i="34"/>
  <c r="C75" i="34"/>
  <c r="J74" i="34"/>
  <c r="I74" i="34"/>
  <c r="H74" i="34"/>
  <c r="G74" i="34"/>
  <c r="F74" i="34"/>
  <c r="E74" i="34"/>
  <c r="D74" i="34"/>
  <c r="C74" i="34"/>
  <c r="J73" i="34"/>
  <c r="I73" i="34"/>
  <c r="H73" i="34"/>
  <c r="G73" i="34"/>
  <c r="F73" i="34"/>
  <c r="E73" i="34"/>
  <c r="D73" i="34"/>
  <c r="C73" i="34"/>
  <c r="J72" i="34"/>
  <c r="I72" i="34"/>
  <c r="H72" i="34"/>
  <c r="G72" i="34"/>
  <c r="F72" i="34"/>
  <c r="E72" i="34"/>
  <c r="D72" i="34"/>
  <c r="C72" i="34"/>
  <c r="J71" i="34"/>
  <c r="I71" i="34"/>
  <c r="H71" i="34"/>
  <c r="G71" i="34"/>
  <c r="F71" i="34"/>
  <c r="E71" i="34"/>
  <c r="D71" i="34"/>
  <c r="C71" i="34"/>
  <c r="J70" i="34"/>
  <c r="I70" i="34"/>
  <c r="H70" i="34"/>
  <c r="G70" i="34"/>
  <c r="F70" i="34"/>
  <c r="E70" i="34"/>
  <c r="D70" i="34"/>
  <c r="C70" i="34"/>
  <c r="J69" i="34"/>
  <c r="I69" i="34"/>
  <c r="H69" i="34"/>
  <c r="G69" i="34"/>
  <c r="F69" i="34"/>
  <c r="E69" i="34"/>
  <c r="D69" i="34"/>
  <c r="C69" i="34"/>
  <c r="J68" i="34"/>
  <c r="I68" i="34"/>
  <c r="H68" i="34"/>
  <c r="G68" i="34"/>
  <c r="F68" i="34"/>
  <c r="E68" i="34"/>
  <c r="D68" i="34"/>
  <c r="C68" i="34"/>
  <c r="B94" i="34"/>
  <c r="B93" i="34"/>
  <c r="B92" i="34"/>
  <c r="B90" i="34"/>
  <c r="B89" i="34"/>
  <c r="B88" i="34"/>
  <c r="B85" i="34"/>
  <c r="B84" i="34"/>
  <c r="B83" i="34"/>
  <c r="B82" i="34"/>
  <c r="B81" i="34"/>
  <c r="B80" i="34"/>
  <c r="B79" i="34"/>
  <c r="B78" i="34"/>
  <c r="B77" i="34"/>
  <c r="B76" i="34"/>
  <c r="B75" i="34"/>
  <c r="B73" i="34"/>
  <c r="B72" i="34"/>
  <c r="B71" i="34"/>
  <c r="B70" i="34"/>
  <c r="B69" i="34"/>
  <c r="B91" i="34"/>
  <c r="B87" i="34"/>
  <c r="B74" i="34"/>
  <c r="B68" i="34"/>
  <c r="O94" i="16"/>
  <c r="N94" i="16"/>
  <c r="M94" i="16"/>
  <c r="O93" i="16"/>
  <c r="N93" i="16"/>
  <c r="M93" i="16"/>
  <c r="O92" i="16"/>
  <c r="N92" i="16"/>
  <c r="M92" i="16"/>
  <c r="O91" i="16"/>
  <c r="N91" i="16"/>
  <c r="M91" i="16"/>
  <c r="O90" i="16"/>
  <c r="N90" i="16"/>
  <c r="M90" i="16"/>
  <c r="O89" i="16"/>
  <c r="N89" i="16"/>
  <c r="M89" i="16"/>
  <c r="O88" i="16"/>
  <c r="N88" i="16"/>
  <c r="M88" i="16"/>
  <c r="O87" i="16"/>
  <c r="N87" i="16"/>
  <c r="M87" i="16"/>
  <c r="O85" i="16"/>
  <c r="N85" i="16"/>
  <c r="M85" i="16"/>
  <c r="O84" i="16"/>
  <c r="N84" i="16"/>
  <c r="M84" i="16"/>
  <c r="O83" i="16"/>
  <c r="N83" i="16"/>
  <c r="M83" i="16"/>
  <c r="O82" i="16"/>
  <c r="N82" i="16"/>
  <c r="M82" i="16"/>
  <c r="O81" i="16"/>
  <c r="N81" i="16"/>
  <c r="M81" i="16"/>
  <c r="O80" i="16"/>
  <c r="N80" i="16"/>
  <c r="M80" i="16"/>
  <c r="O79" i="16"/>
  <c r="N79" i="16"/>
  <c r="M79" i="16"/>
  <c r="O78" i="16"/>
  <c r="N78" i="16"/>
  <c r="M78" i="16"/>
  <c r="O77" i="16"/>
  <c r="N77" i="16"/>
  <c r="M77" i="16"/>
  <c r="O76" i="16"/>
  <c r="N76" i="16"/>
  <c r="M76" i="16"/>
  <c r="O75" i="16"/>
  <c r="N75" i="16"/>
  <c r="M75" i="16"/>
  <c r="O74" i="16"/>
  <c r="N74" i="16"/>
  <c r="M74" i="16"/>
  <c r="O73" i="16"/>
  <c r="N73" i="16"/>
  <c r="M73" i="16"/>
  <c r="O72" i="16"/>
  <c r="N72" i="16"/>
  <c r="M72" i="16"/>
  <c r="O71" i="16"/>
  <c r="N71" i="16"/>
  <c r="M71" i="16"/>
  <c r="O70" i="16"/>
  <c r="N70" i="16"/>
  <c r="M70" i="16"/>
  <c r="O69" i="16"/>
  <c r="N69" i="16"/>
  <c r="M69" i="16"/>
  <c r="O68" i="16"/>
  <c r="N68" i="16"/>
  <c r="M68" i="16"/>
  <c r="I94" i="16"/>
  <c r="H94" i="16"/>
  <c r="G94" i="16"/>
  <c r="F94" i="16"/>
  <c r="E94" i="16"/>
  <c r="D94" i="16"/>
  <c r="C94" i="16"/>
  <c r="I93" i="16"/>
  <c r="H93" i="16"/>
  <c r="G93" i="16"/>
  <c r="F93" i="16"/>
  <c r="E93" i="16"/>
  <c r="D93" i="16"/>
  <c r="C93" i="16"/>
  <c r="I92" i="16"/>
  <c r="H92" i="16"/>
  <c r="G92" i="16"/>
  <c r="F92" i="16"/>
  <c r="E92" i="16"/>
  <c r="D92" i="16"/>
  <c r="C92" i="16"/>
  <c r="I91" i="16"/>
  <c r="H91" i="16"/>
  <c r="G91" i="16"/>
  <c r="F91" i="16"/>
  <c r="E91" i="16"/>
  <c r="D91" i="16"/>
  <c r="C91" i="16"/>
  <c r="I90" i="16"/>
  <c r="H90" i="16"/>
  <c r="G90" i="16"/>
  <c r="F90" i="16"/>
  <c r="E90" i="16"/>
  <c r="D90" i="16"/>
  <c r="C90" i="16"/>
  <c r="I89" i="16"/>
  <c r="H89" i="16"/>
  <c r="G89" i="16"/>
  <c r="F89" i="16"/>
  <c r="E89" i="16"/>
  <c r="D89" i="16"/>
  <c r="C89" i="16"/>
  <c r="I88" i="16"/>
  <c r="H88" i="16"/>
  <c r="G88" i="16"/>
  <c r="F88" i="16"/>
  <c r="E88" i="16"/>
  <c r="D88" i="16"/>
  <c r="C88" i="16"/>
  <c r="I87" i="16"/>
  <c r="H87" i="16"/>
  <c r="G87" i="16"/>
  <c r="F87" i="16"/>
  <c r="E87" i="16"/>
  <c r="D87" i="16"/>
  <c r="C87" i="16"/>
  <c r="I85" i="16"/>
  <c r="H85" i="16"/>
  <c r="G85" i="16"/>
  <c r="F85" i="16"/>
  <c r="E85" i="16"/>
  <c r="D85" i="16"/>
  <c r="C85" i="16"/>
  <c r="I84" i="16"/>
  <c r="H84" i="16"/>
  <c r="G84" i="16"/>
  <c r="F84" i="16"/>
  <c r="E84" i="16"/>
  <c r="D84" i="16"/>
  <c r="C84" i="16"/>
  <c r="I83" i="16"/>
  <c r="H83" i="16"/>
  <c r="G83" i="16"/>
  <c r="F83" i="16"/>
  <c r="E83" i="16"/>
  <c r="D83" i="16"/>
  <c r="C83" i="16"/>
  <c r="I82" i="16"/>
  <c r="H82" i="16"/>
  <c r="G82" i="16"/>
  <c r="F82" i="16"/>
  <c r="E82" i="16"/>
  <c r="D82" i="16"/>
  <c r="C82" i="16"/>
  <c r="I81" i="16"/>
  <c r="H81" i="16"/>
  <c r="G81" i="16"/>
  <c r="F81" i="16"/>
  <c r="E81" i="16"/>
  <c r="D81" i="16"/>
  <c r="C81" i="16"/>
  <c r="I80" i="16"/>
  <c r="H80" i="16"/>
  <c r="G80" i="16"/>
  <c r="F80" i="16"/>
  <c r="E80" i="16"/>
  <c r="D80" i="16"/>
  <c r="C80" i="16"/>
  <c r="I79" i="16"/>
  <c r="H79" i="16"/>
  <c r="G79" i="16"/>
  <c r="F79" i="16"/>
  <c r="E79" i="16"/>
  <c r="D79" i="16"/>
  <c r="C79" i="16"/>
  <c r="I78" i="16"/>
  <c r="H78" i="16"/>
  <c r="G78" i="16"/>
  <c r="F78" i="16"/>
  <c r="E78" i="16"/>
  <c r="D78" i="16"/>
  <c r="C78" i="16"/>
  <c r="I77" i="16"/>
  <c r="H77" i="16"/>
  <c r="G77" i="16"/>
  <c r="F77" i="16"/>
  <c r="E77" i="16"/>
  <c r="D77" i="16"/>
  <c r="C77" i="16"/>
  <c r="I76" i="16"/>
  <c r="H76" i="16"/>
  <c r="G76" i="16"/>
  <c r="F76" i="16"/>
  <c r="E76" i="16"/>
  <c r="D76" i="16"/>
  <c r="C76" i="16"/>
  <c r="I75" i="16"/>
  <c r="H75" i="16"/>
  <c r="G75" i="16"/>
  <c r="F75" i="16"/>
  <c r="E75" i="16"/>
  <c r="D75" i="16"/>
  <c r="C75" i="16"/>
  <c r="I74" i="16"/>
  <c r="H74" i="16"/>
  <c r="G74" i="16"/>
  <c r="F74" i="16"/>
  <c r="E74" i="16"/>
  <c r="D74" i="16"/>
  <c r="C74" i="16"/>
  <c r="I73" i="16"/>
  <c r="H73" i="16"/>
  <c r="G73" i="16"/>
  <c r="F73" i="16"/>
  <c r="E73" i="16"/>
  <c r="D73" i="16"/>
  <c r="C73" i="16"/>
  <c r="I72" i="16"/>
  <c r="H72" i="16"/>
  <c r="G72" i="16"/>
  <c r="F72" i="16"/>
  <c r="E72" i="16"/>
  <c r="D72" i="16"/>
  <c r="C72" i="16"/>
  <c r="I71" i="16"/>
  <c r="H71" i="16"/>
  <c r="G71" i="16"/>
  <c r="F71" i="16"/>
  <c r="E71" i="16"/>
  <c r="D71" i="16"/>
  <c r="C71" i="16"/>
  <c r="I70" i="16"/>
  <c r="H70" i="16"/>
  <c r="G70" i="16"/>
  <c r="F70" i="16"/>
  <c r="E70" i="16"/>
  <c r="D70" i="16"/>
  <c r="C70" i="16"/>
  <c r="I69" i="16"/>
  <c r="H69" i="16"/>
  <c r="G69" i="16"/>
  <c r="F69" i="16"/>
  <c r="E69" i="16"/>
  <c r="D69" i="16"/>
  <c r="C69" i="16"/>
  <c r="I68" i="16"/>
  <c r="H68" i="16"/>
  <c r="G68" i="16"/>
  <c r="F68" i="16"/>
  <c r="E68" i="16"/>
  <c r="D68" i="16"/>
  <c r="C68" i="16"/>
  <c r="B94" i="16"/>
  <c r="B93" i="16"/>
  <c r="B92" i="16"/>
  <c r="B90" i="16"/>
  <c r="B89" i="16"/>
  <c r="B88" i="16"/>
  <c r="B85" i="16"/>
  <c r="B84" i="16"/>
  <c r="B83" i="16"/>
  <c r="B82" i="16"/>
  <c r="B81" i="16"/>
  <c r="B80" i="16"/>
  <c r="B79" i="16"/>
  <c r="B78" i="16"/>
  <c r="B77" i="16"/>
  <c r="B76" i="16"/>
  <c r="B75" i="16"/>
  <c r="B73" i="16"/>
  <c r="B72" i="16"/>
  <c r="B71" i="16"/>
  <c r="B70" i="16"/>
  <c r="B69" i="16"/>
  <c r="B91" i="16"/>
  <c r="B87" i="16"/>
  <c r="B74" i="16"/>
  <c r="B68" i="16"/>
  <c r="P94" i="15"/>
  <c r="P93" i="15"/>
  <c r="P92" i="15"/>
  <c r="P91" i="15"/>
  <c r="P90" i="15"/>
  <c r="P89" i="15"/>
  <c r="P88" i="15"/>
  <c r="P87" i="15"/>
  <c r="P85" i="15"/>
  <c r="P84" i="15"/>
  <c r="P83" i="15"/>
  <c r="P82" i="15"/>
  <c r="P81" i="15"/>
  <c r="P80" i="15"/>
  <c r="P79" i="15"/>
  <c r="P78" i="15"/>
  <c r="P77" i="15"/>
  <c r="P76" i="15"/>
  <c r="P75" i="15"/>
  <c r="P74" i="15"/>
  <c r="P73" i="15"/>
  <c r="P72" i="15"/>
  <c r="P71" i="15"/>
  <c r="P70" i="15"/>
  <c r="P69" i="15"/>
  <c r="P68" i="15"/>
  <c r="O94" i="15"/>
  <c r="N94" i="15"/>
  <c r="M94" i="15"/>
  <c r="O93" i="15"/>
  <c r="N93" i="15"/>
  <c r="M93" i="15"/>
  <c r="O92" i="15"/>
  <c r="N92" i="15"/>
  <c r="M92" i="15"/>
  <c r="O91" i="15"/>
  <c r="N91" i="15"/>
  <c r="M91" i="15"/>
  <c r="O90" i="15"/>
  <c r="N90" i="15"/>
  <c r="M90" i="15"/>
  <c r="O89" i="15"/>
  <c r="N89" i="15"/>
  <c r="M89" i="15"/>
  <c r="O88" i="15"/>
  <c r="N88" i="15"/>
  <c r="M88" i="15"/>
  <c r="O87" i="15"/>
  <c r="N87" i="15"/>
  <c r="M87"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K94" i="15"/>
  <c r="J94" i="15"/>
  <c r="I94" i="15"/>
  <c r="H94" i="15"/>
  <c r="G94" i="15"/>
  <c r="F94" i="15"/>
  <c r="E94" i="15"/>
  <c r="D94" i="15"/>
  <c r="C94" i="15"/>
  <c r="K93" i="15"/>
  <c r="J93" i="15"/>
  <c r="I93" i="15"/>
  <c r="H93" i="15"/>
  <c r="G93" i="15"/>
  <c r="F93" i="15"/>
  <c r="E93" i="15"/>
  <c r="D93" i="15"/>
  <c r="C93" i="15"/>
  <c r="K92" i="15"/>
  <c r="J92" i="15"/>
  <c r="I92" i="15"/>
  <c r="H92" i="15"/>
  <c r="G92" i="15"/>
  <c r="F92" i="15"/>
  <c r="E92" i="15"/>
  <c r="D92" i="15"/>
  <c r="C92" i="15"/>
  <c r="K91" i="15"/>
  <c r="J91" i="15"/>
  <c r="I91" i="15"/>
  <c r="H91" i="15"/>
  <c r="G91" i="15"/>
  <c r="F91" i="15"/>
  <c r="E91" i="15"/>
  <c r="D91" i="15"/>
  <c r="C91" i="15"/>
  <c r="K90" i="15"/>
  <c r="J90" i="15"/>
  <c r="I90" i="15"/>
  <c r="H90" i="15"/>
  <c r="G90" i="15"/>
  <c r="F90" i="15"/>
  <c r="E90" i="15"/>
  <c r="D90" i="15"/>
  <c r="C90" i="15"/>
  <c r="K89" i="15"/>
  <c r="J89" i="15"/>
  <c r="I89" i="15"/>
  <c r="H89" i="15"/>
  <c r="G89" i="15"/>
  <c r="F89" i="15"/>
  <c r="E89" i="15"/>
  <c r="D89" i="15"/>
  <c r="C89" i="15"/>
  <c r="K88" i="15"/>
  <c r="J88" i="15"/>
  <c r="I88" i="15"/>
  <c r="H88" i="15"/>
  <c r="G88" i="15"/>
  <c r="F88" i="15"/>
  <c r="E88" i="15"/>
  <c r="D88" i="15"/>
  <c r="C88" i="15"/>
  <c r="K87" i="15"/>
  <c r="J87" i="15"/>
  <c r="I87" i="15"/>
  <c r="H87" i="15"/>
  <c r="G87" i="15"/>
  <c r="F87" i="15"/>
  <c r="E87" i="15"/>
  <c r="D87" i="15"/>
  <c r="C87" i="15"/>
  <c r="K85" i="15"/>
  <c r="J85" i="15"/>
  <c r="I85" i="15"/>
  <c r="H85" i="15"/>
  <c r="G85" i="15"/>
  <c r="F85" i="15"/>
  <c r="E85" i="15"/>
  <c r="D85" i="15"/>
  <c r="C85" i="15"/>
  <c r="K84" i="15"/>
  <c r="J84" i="15"/>
  <c r="I84" i="15"/>
  <c r="H84" i="15"/>
  <c r="G84" i="15"/>
  <c r="F84" i="15"/>
  <c r="E84" i="15"/>
  <c r="D84" i="15"/>
  <c r="C84" i="15"/>
  <c r="K83" i="15"/>
  <c r="J83" i="15"/>
  <c r="I83" i="15"/>
  <c r="H83" i="15"/>
  <c r="G83" i="15"/>
  <c r="F83" i="15"/>
  <c r="E83" i="15"/>
  <c r="D83" i="15"/>
  <c r="C83" i="15"/>
  <c r="K82" i="15"/>
  <c r="J82" i="15"/>
  <c r="I82" i="15"/>
  <c r="H82" i="15"/>
  <c r="G82" i="15"/>
  <c r="F82" i="15"/>
  <c r="E82" i="15"/>
  <c r="D82" i="15"/>
  <c r="C82" i="15"/>
  <c r="K81" i="15"/>
  <c r="J81" i="15"/>
  <c r="I81" i="15"/>
  <c r="H81" i="15"/>
  <c r="G81" i="15"/>
  <c r="F81" i="15"/>
  <c r="E81" i="15"/>
  <c r="D81" i="15"/>
  <c r="C81" i="15"/>
  <c r="K80" i="15"/>
  <c r="J80" i="15"/>
  <c r="I80" i="15"/>
  <c r="H80" i="15"/>
  <c r="G80" i="15"/>
  <c r="F80" i="15"/>
  <c r="E80" i="15"/>
  <c r="D80" i="15"/>
  <c r="C80" i="15"/>
  <c r="K79" i="15"/>
  <c r="J79" i="15"/>
  <c r="I79" i="15"/>
  <c r="H79" i="15"/>
  <c r="G79" i="15"/>
  <c r="F79" i="15"/>
  <c r="E79" i="15"/>
  <c r="D79" i="15"/>
  <c r="C79" i="15"/>
  <c r="K78" i="15"/>
  <c r="J78" i="15"/>
  <c r="I78" i="15"/>
  <c r="H78" i="15"/>
  <c r="G78" i="15"/>
  <c r="F78" i="15"/>
  <c r="E78" i="15"/>
  <c r="D78" i="15"/>
  <c r="C78" i="15"/>
  <c r="K77" i="15"/>
  <c r="J77" i="15"/>
  <c r="I77" i="15"/>
  <c r="H77" i="15"/>
  <c r="G77" i="15"/>
  <c r="F77" i="15"/>
  <c r="E77" i="15"/>
  <c r="D77" i="15"/>
  <c r="C77" i="15"/>
  <c r="K76" i="15"/>
  <c r="J76" i="15"/>
  <c r="I76" i="15"/>
  <c r="H76" i="15"/>
  <c r="G76" i="15"/>
  <c r="F76" i="15"/>
  <c r="E76" i="15"/>
  <c r="D76" i="15"/>
  <c r="C76" i="15"/>
  <c r="K75" i="15"/>
  <c r="J75" i="15"/>
  <c r="I75" i="15"/>
  <c r="H75" i="15"/>
  <c r="G75" i="15"/>
  <c r="F75" i="15"/>
  <c r="E75" i="15"/>
  <c r="D75" i="15"/>
  <c r="C75" i="15"/>
  <c r="K74" i="15"/>
  <c r="J74" i="15"/>
  <c r="I74" i="15"/>
  <c r="H74" i="15"/>
  <c r="G74" i="15"/>
  <c r="F74" i="15"/>
  <c r="E74" i="15"/>
  <c r="D74" i="15"/>
  <c r="C74" i="15"/>
  <c r="K73" i="15"/>
  <c r="J73" i="15"/>
  <c r="I73" i="15"/>
  <c r="H73" i="15"/>
  <c r="G73" i="15"/>
  <c r="F73" i="15"/>
  <c r="E73" i="15"/>
  <c r="D73" i="15"/>
  <c r="C73" i="15"/>
  <c r="K72" i="15"/>
  <c r="J72" i="15"/>
  <c r="I72" i="15"/>
  <c r="H72" i="15"/>
  <c r="G72" i="15"/>
  <c r="F72" i="15"/>
  <c r="E72" i="15"/>
  <c r="D72" i="15"/>
  <c r="C72" i="15"/>
  <c r="K71" i="15"/>
  <c r="J71" i="15"/>
  <c r="I71" i="15"/>
  <c r="H71" i="15"/>
  <c r="G71" i="15"/>
  <c r="F71" i="15"/>
  <c r="E71" i="15"/>
  <c r="D71" i="15"/>
  <c r="C71" i="15"/>
  <c r="K70" i="15"/>
  <c r="J70" i="15"/>
  <c r="I70" i="15"/>
  <c r="H70" i="15"/>
  <c r="G70" i="15"/>
  <c r="F70" i="15"/>
  <c r="E70" i="15"/>
  <c r="D70" i="15"/>
  <c r="C70" i="15"/>
  <c r="K69" i="15"/>
  <c r="J69" i="15"/>
  <c r="I69" i="15"/>
  <c r="H69" i="15"/>
  <c r="G69" i="15"/>
  <c r="F69" i="15"/>
  <c r="E69" i="15"/>
  <c r="D69" i="15"/>
  <c r="C69" i="15"/>
  <c r="K68" i="15"/>
  <c r="J68" i="15"/>
  <c r="I68" i="15"/>
  <c r="H68" i="15"/>
  <c r="G68" i="15"/>
  <c r="F68" i="15"/>
  <c r="E68" i="15"/>
  <c r="D68" i="15"/>
  <c r="C68" i="15"/>
  <c r="B94" i="15"/>
  <c r="B93" i="15"/>
  <c r="B92" i="15"/>
  <c r="B90" i="15"/>
  <c r="B88" i="15"/>
  <c r="B91" i="15"/>
  <c r="B87" i="15"/>
  <c r="B85" i="15"/>
  <c r="B84" i="15"/>
  <c r="B83" i="15"/>
  <c r="B82" i="15"/>
  <c r="B80" i="15"/>
  <c r="B79" i="15"/>
  <c r="B77" i="15"/>
  <c r="B76" i="15"/>
  <c r="B75" i="15"/>
  <c r="B73" i="15"/>
  <c r="B72" i="15"/>
  <c r="B71" i="15"/>
  <c r="B70" i="15"/>
  <c r="B69" i="15"/>
  <c r="B74" i="15"/>
  <c r="B68" i="15"/>
  <c r="P94" i="14" l="1"/>
  <c r="O94" i="14"/>
  <c r="N94" i="14"/>
  <c r="M94" i="14"/>
  <c r="K94" i="14"/>
  <c r="J94" i="14"/>
  <c r="I94" i="14"/>
  <c r="H94" i="14"/>
  <c r="G94" i="14"/>
  <c r="F94" i="14"/>
  <c r="E94" i="14"/>
  <c r="D94" i="14"/>
  <c r="C94" i="14"/>
  <c r="P93" i="14"/>
  <c r="O93" i="14"/>
  <c r="N93" i="14"/>
  <c r="M93" i="14"/>
  <c r="K93" i="14"/>
  <c r="J93" i="14"/>
  <c r="I93" i="14"/>
  <c r="H93" i="14"/>
  <c r="G93" i="14"/>
  <c r="F93" i="14"/>
  <c r="E93" i="14"/>
  <c r="D93" i="14"/>
  <c r="C93" i="14"/>
  <c r="P92" i="14"/>
  <c r="O92" i="14"/>
  <c r="N92" i="14"/>
  <c r="M92" i="14"/>
  <c r="K92" i="14"/>
  <c r="J92" i="14"/>
  <c r="I92" i="14"/>
  <c r="H92" i="14"/>
  <c r="G92" i="14"/>
  <c r="F92" i="14"/>
  <c r="E92" i="14"/>
  <c r="D92" i="14"/>
  <c r="C92" i="14"/>
  <c r="P91" i="14"/>
  <c r="O91" i="14"/>
  <c r="N91" i="14"/>
  <c r="M91" i="14"/>
  <c r="K91" i="14"/>
  <c r="J91" i="14"/>
  <c r="I91" i="14"/>
  <c r="H91" i="14"/>
  <c r="G91" i="14"/>
  <c r="F91" i="14"/>
  <c r="E91" i="14"/>
  <c r="D91" i="14"/>
  <c r="C91" i="14"/>
  <c r="P90" i="14"/>
  <c r="O90" i="14"/>
  <c r="N90" i="14"/>
  <c r="M90" i="14"/>
  <c r="K90" i="14"/>
  <c r="J90" i="14"/>
  <c r="I90" i="14"/>
  <c r="H90" i="14"/>
  <c r="G90" i="14"/>
  <c r="F90" i="14"/>
  <c r="E90" i="14"/>
  <c r="D90" i="14"/>
  <c r="C90" i="14"/>
  <c r="P89" i="14"/>
  <c r="O89" i="14"/>
  <c r="N89" i="14"/>
  <c r="M89" i="14"/>
  <c r="K89" i="14"/>
  <c r="J89" i="14"/>
  <c r="I89" i="14"/>
  <c r="H89" i="14"/>
  <c r="G89" i="14"/>
  <c r="F89" i="14"/>
  <c r="E89" i="14"/>
  <c r="D89" i="14"/>
  <c r="C89" i="14"/>
  <c r="P88" i="14"/>
  <c r="O88" i="14"/>
  <c r="N88" i="14"/>
  <c r="M88" i="14"/>
  <c r="K88" i="14"/>
  <c r="J88" i="14"/>
  <c r="I88" i="14"/>
  <c r="H88" i="14"/>
  <c r="G88" i="14"/>
  <c r="F88" i="14"/>
  <c r="E88" i="14"/>
  <c r="D88" i="14"/>
  <c r="C88" i="14"/>
  <c r="P87" i="14"/>
  <c r="O87" i="14"/>
  <c r="N87" i="14"/>
  <c r="M87" i="14"/>
  <c r="K87" i="14"/>
  <c r="J87" i="14"/>
  <c r="I87" i="14"/>
  <c r="H87" i="14"/>
  <c r="G87" i="14"/>
  <c r="F87" i="14"/>
  <c r="E87" i="14"/>
  <c r="D87" i="14"/>
  <c r="C87" i="14"/>
  <c r="P85" i="14"/>
  <c r="O85" i="14"/>
  <c r="N85" i="14"/>
  <c r="M85" i="14"/>
  <c r="K85" i="14"/>
  <c r="J85" i="14"/>
  <c r="I85" i="14"/>
  <c r="H85" i="14"/>
  <c r="G85" i="14"/>
  <c r="F85" i="14"/>
  <c r="E85" i="14"/>
  <c r="D85" i="14"/>
  <c r="C85" i="14"/>
  <c r="P84" i="14"/>
  <c r="O84" i="14"/>
  <c r="N84" i="14"/>
  <c r="M84" i="14"/>
  <c r="K84" i="14"/>
  <c r="J84" i="14"/>
  <c r="I84" i="14"/>
  <c r="H84" i="14"/>
  <c r="G84" i="14"/>
  <c r="F84" i="14"/>
  <c r="E84" i="14"/>
  <c r="D84" i="14"/>
  <c r="C84" i="14"/>
  <c r="P83" i="14"/>
  <c r="O83" i="14"/>
  <c r="N83" i="14"/>
  <c r="M83" i="14"/>
  <c r="K83" i="14"/>
  <c r="J83" i="14"/>
  <c r="I83" i="14"/>
  <c r="H83" i="14"/>
  <c r="G83" i="14"/>
  <c r="F83" i="14"/>
  <c r="E83" i="14"/>
  <c r="D83" i="14"/>
  <c r="C83" i="14"/>
  <c r="P82" i="14"/>
  <c r="O82" i="14"/>
  <c r="N82" i="14"/>
  <c r="M82" i="14"/>
  <c r="K82" i="14"/>
  <c r="J82" i="14"/>
  <c r="I82" i="14"/>
  <c r="H82" i="14"/>
  <c r="G82" i="14"/>
  <c r="F82" i="14"/>
  <c r="E82" i="14"/>
  <c r="D82" i="14"/>
  <c r="C82" i="14"/>
  <c r="P81" i="14"/>
  <c r="O81" i="14"/>
  <c r="N81" i="14"/>
  <c r="M81" i="14"/>
  <c r="K81" i="14"/>
  <c r="J81" i="14"/>
  <c r="I81" i="14"/>
  <c r="H81" i="14"/>
  <c r="G81" i="14"/>
  <c r="F81" i="14"/>
  <c r="E81" i="14"/>
  <c r="D81" i="14"/>
  <c r="C81" i="14"/>
  <c r="P80" i="14"/>
  <c r="O80" i="14"/>
  <c r="N80" i="14"/>
  <c r="M80" i="14"/>
  <c r="K80" i="14"/>
  <c r="J80" i="14"/>
  <c r="I80" i="14"/>
  <c r="H80" i="14"/>
  <c r="G80" i="14"/>
  <c r="F80" i="14"/>
  <c r="E80" i="14"/>
  <c r="D80" i="14"/>
  <c r="C80" i="14"/>
  <c r="P79" i="14"/>
  <c r="O79" i="14"/>
  <c r="N79" i="14"/>
  <c r="M79" i="14"/>
  <c r="K79" i="14"/>
  <c r="J79" i="14"/>
  <c r="I79" i="14"/>
  <c r="H79" i="14"/>
  <c r="G79" i="14"/>
  <c r="F79" i="14"/>
  <c r="E79" i="14"/>
  <c r="D79" i="14"/>
  <c r="C79" i="14"/>
  <c r="P78" i="14"/>
  <c r="O78" i="14"/>
  <c r="N78" i="14"/>
  <c r="M78" i="14"/>
  <c r="K78" i="14"/>
  <c r="J78" i="14"/>
  <c r="I78" i="14"/>
  <c r="H78" i="14"/>
  <c r="G78" i="14"/>
  <c r="F78" i="14"/>
  <c r="E78" i="14"/>
  <c r="D78" i="14"/>
  <c r="C78" i="14"/>
  <c r="P77" i="14"/>
  <c r="O77" i="14"/>
  <c r="N77" i="14"/>
  <c r="M77" i="14"/>
  <c r="K77" i="14"/>
  <c r="J77" i="14"/>
  <c r="I77" i="14"/>
  <c r="H77" i="14"/>
  <c r="G77" i="14"/>
  <c r="F77" i="14"/>
  <c r="E77" i="14"/>
  <c r="D77" i="14"/>
  <c r="C77" i="14"/>
  <c r="P76" i="14"/>
  <c r="O76" i="14"/>
  <c r="N76" i="14"/>
  <c r="M76" i="14"/>
  <c r="K76" i="14"/>
  <c r="J76" i="14"/>
  <c r="I76" i="14"/>
  <c r="H76" i="14"/>
  <c r="G76" i="14"/>
  <c r="F76" i="14"/>
  <c r="E76" i="14"/>
  <c r="D76" i="14"/>
  <c r="C76" i="14"/>
  <c r="P75" i="14"/>
  <c r="O75" i="14"/>
  <c r="N75" i="14"/>
  <c r="M75" i="14"/>
  <c r="K75" i="14"/>
  <c r="J75" i="14"/>
  <c r="I75" i="14"/>
  <c r="H75" i="14"/>
  <c r="G75" i="14"/>
  <c r="F75" i="14"/>
  <c r="E75" i="14"/>
  <c r="D75" i="14"/>
  <c r="C75" i="14"/>
  <c r="P74" i="14"/>
  <c r="O74" i="14"/>
  <c r="N74" i="14"/>
  <c r="M74" i="14"/>
  <c r="K74" i="14"/>
  <c r="J74" i="14"/>
  <c r="I74" i="14"/>
  <c r="H74" i="14"/>
  <c r="G74" i="14"/>
  <c r="F74" i="14"/>
  <c r="E74" i="14"/>
  <c r="D74" i="14"/>
  <c r="C74" i="14"/>
  <c r="P73" i="14"/>
  <c r="O73" i="14"/>
  <c r="N73" i="14"/>
  <c r="M73" i="14"/>
  <c r="K73" i="14"/>
  <c r="J73" i="14"/>
  <c r="I73" i="14"/>
  <c r="H73" i="14"/>
  <c r="G73" i="14"/>
  <c r="F73" i="14"/>
  <c r="E73" i="14"/>
  <c r="D73" i="14"/>
  <c r="C73" i="14"/>
  <c r="P72" i="14"/>
  <c r="O72" i="14"/>
  <c r="N72" i="14"/>
  <c r="M72" i="14"/>
  <c r="K72" i="14"/>
  <c r="J72" i="14"/>
  <c r="I72" i="14"/>
  <c r="H72" i="14"/>
  <c r="G72" i="14"/>
  <c r="F72" i="14"/>
  <c r="E72" i="14"/>
  <c r="D72" i="14"/>
  <c r="C72" i="14"/>
  <c r="P71" i="14"/>
  <c r="O71" i="14"/>
  <c r="N71" i="14"/>
  <c r="M71" i="14"/>
  <c r="K71" i="14"/>
  <c r="J71" i="14"/>
  <c r="I71" i="14"/>
  <c r="H71" i="14"/>
  <c r="G71" i="14"/>
  <c r="F71" i="14"/>
  <c r="E71" i="14"/>
  <c r="D71" i="14"/>
  <c r="C71" i="14"/>
  <c r="P70" i="14"/>
  <c r="O70" i="14"/>
  <c r="N70" i="14"/>
  <c r="M70" i="14"/>
  <c r="K70" i="14"/>
  <c r="J70" i="14"/>
  <c r="I70" i="14"/>
  <c r="H70" i="14"/>
  <c r="G70" i="14"/>
  <c r="F70" i="14"/>
  <c r="E70" i="14"/>
  <c r="D70" i="14"/>
  <c r="C70" i="14"/>
  <c r="P69" i="14"/>
  <c r="O69" i="14"/>
  <c r="N69" i="14"/>
  <c r="M69" i="14"/>
  <c r="K69" i="14"/>
  <c r="J69" i="14"/>
  <c r="I69" i="14"/>
  <c r="H69" i="14"/>
  <c r="G69" i="14"/>
  <c r="F69" i="14"/>
  <c r="E69" i="14"/>
  <c r="D69" i="14"/>
  <c r="C69" i="14"/>
  <c r="P68" i="14"/>
  <c r="O68" i="14"/>
  <c r="N68" i="14"/>
  <c r="M68" i="14"/>
  <c r="K68" i="14"/>
  <c r="J68" i="14"/>
  <c r="I68" i="14"/>
  <c r="H68" i="14"/>
  <c r="G68" i="14"/>
  <c r="F68" i="14"/>
  <c r="E68" i="14"/>
  <c r="D68" i="14"/>
  <c r="C68" i="14"/>
  <c r="B94" i="14"/>
  <c r="B93" i="14"/>
  <c r="B92" i="14"/>
  <c r="B90" i="14"/>
  <c r="B89" i="14"/>
  <c r="B88" i="14"/>
  <c r="B85" i="14"/>
  <c r="B84" i="14"/>
  <c r="B83" i="14"/>
  <c r="B82" i="14"/>
  <c r="B81" i="14"/>
  <c r="B80" i="14"/>
  <c r="B79" i="14"/>
  <c r="B78" i="14"/>
  <c r="B77" i="14"/>
  <c r="B76" i="14"/>
  <c r="B75" i="14"/>
  <c r="B73" i="14"/>
  <c r="B72" i="14"/>
  <c r="B71" i="14"/>
  <c r="B70" i="14"/>
  <c r="B69" i="14"/>
  <c r="B91" i="14"/>
  <c r="B87" i="14"/>
  <c r="B74" i="14"/>
  <c r="B68" i="14"/>
  <c r="O35" i="38" l="1"/>
  <c r="O34" i="38"/>
  <c r="O90" i="7"/>
  <c r="N90" i="7"/>
  <c r="M90" i="7"/>
  <c r="L90" i="7"/>
  <c r="K90" i="7"/>
  <c r="J90" i="7"/>
  <c r="I90" i="7"/>
  <c r="H90" i="7"/>
  <c r="G90" i="7"/>
  <c r="F90" i="7"/>
  <c r="E90" i="7"/>
  <c r="D90" i="7"/>
  <c r="C90" i="7"/>
  <c r="B90" i="7"/>
  <c r="O89" i="7"/>
  <c r="N89" i="7"/>
  <c r="M89" i="7"/>
  <c r="L89" i="7"/>
  <c r="K89" i="7"/>
  <c r="J89" i="7"/>
  <c r="I89" i="7"/>
  <c r="H89" i="7"/>
  <c r="G89" i="7"/>
  <c r="F89" i="7"/>
  <c r="E89" i="7"/>
  <c r="D89" i="7"/>
  <c r="C89" i="7"/>
  <c r="B89" i="7"/>
  <c r="O88" i="7"/>
  <c r="N88" i="7"/>
  <c r="M88" i="7"/>
  <c r="L88" i="7"/>
  <c r="K88" i="7"/>
  <c r="J88" i="7"/>
  <c r="I88" i="7"/>
  <c r="H88" i="7"/>
  <c r="G88" i="7"/>
  <c r="F88" i="7"/>
  <c r="E88" i="7"/>
  <c r="D88" i="7"/>
  <c r="C88" i="7"/>
  <c r="B88" i="7"/>
  <c r="O87" i="7"/>
  <c r="N87" i="7"/>
  <c r="M87" i="7"/>
  <c r="L87" i="7"/>
  <c r="K87" i="7"/>
  <c r="J87" i="7"/>
  <c r="I87" i="7"/>
  <c r="H87" i="7"/>
  <c r="G87" i="7"/>
  <c r="F87" i="7"/>
  <c r="E87" i="7"/>
  <c r="D87" i="7"/>
  <c r="C87" i="7"/>
  <c r="B87" i="7"/>
  <c r="O86" i="7"/>
  <c r="N86" i="7"/>
  <c r="M86" i="7"/>
  <c r="L86" i="7"/>
  <c r="K86" i="7"/>
  <c r="J86" i="7"/>
  <c r="I86" i="7"/>
  <c r="H86" i="7"/>
  <c r="G86" i="7"/>
  <c r="F86" i="7"/>
  <c r="E86" i="7"/>
  <c r="D86" i="7"/>
  <c r="C86" i="7"/>
  <c r="B86" i="7"/>
  <c r="O85" i="7"/>
  <c r="N85" i="7"/>
  <c r="M85" i="7"/>
  <c r="L85" i="7"/>
  <c r="K85" i="7"/>
  <c r="J85" i="7"/>
  <c r="I85" i="7"/>
  <c r="H85" i="7"/>
  <c r="G85" i="7"/>
  <c r="F85" i="7"/>
  <c r="E85" i="7"/>
  <c r="D85" i="7"/>
  <c r="C85" i="7"/>
  <c r="B85" i="7"/>
  <c r="O84" i="7"/>
  <c r="N84" i="7"/>
  <c r="M84" i="7"/>
  <c r="L84" i="7"/>
  <c r="K84" i="7"/>
  <c r="J84" i="7"/>
  <c r="I84" i="7"/>
  <c r="H84" i="7"/>
  <c r="G84" i="7"/>
  <c r="F84" i="7"/>
  <c r="E84" i="7"/>
  <c r="D84" i="7"/>
  <c r="C84" i="7"/>
  <c r="B84" i="7"/>
  <c r="O83" i="7"/>
  <c r="N83" i="7"/>
  <c r="M83" i="7"/>
  <c r="L83" i="7"/>
  <c r="K83" i="7"/>
  <c r="J83" i="7"/>
  <c r="I83" i="7"/>
  <c r="H83" i="7"/>
  <c r="G83" i="7"/>
  <c r="F83" i="7"/>
  <c r="E83" i="7"/>
  <c r="D83" i="7"/>
  <c r="C83" i="7"/>
  <c r="B83" i="7"/>
  <c r="O81" i="7"/>
  <c r="N81" i="7"/>
  <c r="M81" i="7"/>
  <c r="L81" i="7"/>
  <c r="K81" i="7"/>
  <c r="J81" i="7"/>
  <c r="I81" i="7"/>
  <c r="H81" i="7"/>
  <c r="G81" i="7"/>
  <c r="F81" i="7"/>
  <c r="E81" i="7"/>
  <c r="D81" i="7"/>
  <c r="C81" i="7"/>
  <c r="B81" i="7"/>
  <c r="O80" i="7"/>
  <c r="N80" i="7"/>
  <c r="M80" i="7"/>
  <c r="L80" i="7"/>
  <c r="K80" i="7"/>
  <c r="J80" i="7"/>
  <c r="I80" i="7"/>
  <c r="H80" i="7"/>
  <c r="G80" i="7"/>
  <c r="F80" i="7"/>
  <c r="E80" i="7"/>
  <c r="D80" i="7"/>
  <c r="C80" i="7"/>
  <c r="B80" i="7"/>
  <c r="O79" i="7"/>
  <c r="N79" i="7"/>
  <c r="M79" i="7"/>
  <c r="L79" i="7"/>
  <c r="K79" i="7"/>
  <c r="J79" i="7"/>
  <c r="I79" i="7"/>
  <c r="H79" i="7"/>
  <c r="G79" i="7"/>
  <c r="F79" i="7"/>
  <c r="E79" i="7"/>
  <c r="D79" i="7"/>
  <c r="C79" i="7"/>
  <c r="B79" i="7"/>
  <c r="O78" i="7"/>
  <c r="N78" i="7"/>
  <c r="M78" i="7"/>
  <c r="L78" i="7"/>
  <c r="K78" i="7"/>
  <c r="J78" i="7"/>
  <c r="I78" i="7"/>
  <c r="H78" i="7"/>
  <c r="G78" i="7"/>
  <c r="F78" i="7"/>
  <c r="E78" i="7"/>
  <c r="D78" i="7"/>
  <c r="C78" i="7"/>
  <c r="B78" i="7"/>
  <c r="O77" i="7"/>
  <c r="N77" i="7"/>
  <c r="M77" i="7"/>
  <c r="L77" i="7"/>
  <c r="K77" i="7"/>
  <c r="J77" i="7"/>
  <c r="I77" i="7"/>
  <c r="H77" i="7"/>
  <c r="G77" i="7"/>
  <c r="F77" i="7"/>
  <c r="E77" i="7"/>
  <c r="D77" i="7"/>
  <c r="C77" i="7"/>
  <c r="B77" i="7"/>
  <c r="O76" i="7"/>
  <c r="N76" i="7"/>
  <c r="M76" i="7"/>
  <c r="L76" i="7"/>
  <c r="K76" i="7"/>
  <c r="J76" i="7"/>
  <c r="I76" i="7"/>
  <c r="H76" i="7"/>
  <c r="G76" i="7"/>
  <c r="F76" i="7"/>
  <c r="E76" i="7"/>
  <c r="D76" i="7"/>
  <c r="C76" i="7"/>
  <c r="B76" i="7"/>
  <c r="O75" i="7"/>
  <c r="N75" i="7"/>
  <c r="M75" i="7"/>
  <c r="L75" i="7"/>
  <c r="K75" i="7"/>
  <c r="J75" i="7"/>
  <c r="I75" i="7"/>
  <c r="H75" i="7"/>
  <c r="G75" i="7"/>
  <c r="F75" i="7"/>
  <c r="E75" i="7"/>
  <c r="D75" i="7"/>
  <c r="C75" i="7"/>
  <c r="B75" i="7"/>
  <c r="O74" i="7"/>
  <c r="N74" i="7"/>
  <c r="M74" i="7"/>
  <c r="L74" i="7"/>
  <c r="K74" i="7"/>
  <c r="J74" i="7"/>
  <c r="I74" i="7"/>
  <c r="H74" i="7"/>
  <c r="G74" i="7"/>
  <c r="F74" i="7"/>
  <c r="E74" i="7"/>
  <c r="D74" i="7"/>
  <c r="C74" i="7"/>
  <c r="B74" i="7"/>
  <c r="O73" i="7"/>
  <c r="N73" i="7"/>
  <c r="M73" i="7"/>
  <c r="L73" i="7"/>
  <c r="K73" i="7"/>
  <c r="J73" i="7"/>
  <c r="I73" i="7"/>
  <c r="H73" i="7"/>
  <c r="G73" i="7"/>
  <c r="F73" i="7"/>
  <c r="E73" i="7"/>
  <c r="D73" i="7"/>
  <c r="C73" i="7"/>
  <c r="B73" i="7"/>
  <c r="O72" i="7"/>
  <c r="N72" i="7"/>
  <c r="M72" i="7"/>
  <c r="L72" i="7"/>
  <c r="K72" i="7"/>
  <c r="J72" i="7"/>
  <c r="I72" i="7"/>
  <c r="H72" i="7"/>
  <c r="G72" i="7"/>
  <c r="F72" i="7"/>
  <c r="E72" i="7"/>
  <c r="D72" i="7"/>
  <c r="C72" i="7"/>
  <c r="B72" i="7"/>
  <c r="O71" i="7"/>
  <c r="N71" i="7"/>
  <c r="M71" i="7"/>
  <c r="L71" i="7"/>
  <c r="K71" i="7"/>
  <c r="J71" i="7"/>
  <c r="I71" i="7"/>
  <c r="H71" i="7"/>
  <c r="G71" i="7"/>
  <c r="F71" i="7"/>
  <c r="E71" i="7"/>
  <c r="D71" i="7"/>
  <c r="C71" i="7"/>
  <c r="B71" i="7"/>
  <c r="O70" i="7"/>
  <c r="N70" i="7"/>
  <c r="M70" i="7"/>
  <c r="L70" i="7"/>
  <c r="K70" i="7"/>
  <c r="J70" i="7"/>
  <c r="I70" i="7"/>
  <c r="H70" i="7"/>
  <c r="G70" i="7"/>
  <c r="F70" i="7"/>
  <c r="E70" i="7"/>
  <c r="D70" i="7"/>
  <c r="C70" i="7"/>
  <c r="B70" i="7"/>
  <c r="O69" i="7"/>
  <c r="N69" i="7"/>
  <c r="M69" i="7"/>
  <c r="L69" i="7"/>
  <c r="K69" i="7"/>
  <c r="J69" i="7"/>
  <c r="I69" i="7"/>
  <c r="H69" i="7"/>
  <c r="G69" i="7"/>
  <c r="F69" i="7"/>
  <c r="E69" i="7"/>
  <c r="D69" i="7"/>
  <c r="C69" i="7"/>
  <c r="B69" i="7"/>
  <c r="O68" i="7"/>
  <c r="N68" i="7"/>
  <c r="M68" i="7"/>
  <c r="L68" i="7"/>
  <c r="K68" i="7"/>
  <c r="J68" i="7"/>
  <c r="I68" i="7"/>
  <c r="H68" i="7"/>
  <c r="G68" i="7"/>
  <c r="F68" i="7"/>
  <c r="E68" i="7"/>
  <c r="D68" i="7"/>
  <c r="C68" i="7"/>
  <c r="B68" i="7"/>
  <c r="O67" i="7"/>
  <c r="N67" i="7"/>
  <c r="M67" i="7"/>
  <c r="L67" i="7"/>
  <c r="K67" i="7"/>
  <c r="J67" i="7"/>
  <c r="I67" i="7"/>
  <c r="H67" i="7"/>
  <c r="G67" i="7"/>
  <c r="F67" i="7"/>
  <c r="E67" i="7"/>
  <c r="D67" i="7"/>
  <c r="C67" i="7"/>
  <c r="B67" i="7"/>
  <c r="O66" i="7"/>
  <c r="N66" i="7"/>
  <c r="M66" i="7"/>
  <c r="L66" i="7"/>
  <c r="K66" i="7"/>
  <c r="J66" i="7"/>
  <c r="I66" i="7"/>
  <c r="H66" i="7"/>
  <c r="G66" i="7"/>
  <c r="F66" i="7"/>
  <c r="E66" i="7"/>
  <c r="D66" i="7"/>
  <c r="C66" i="7"/>
  <c r="B66" i="7"/>
  <c r="O65" i="7"/>
  <c r="N65" i="7"/>
  <c r="M65" i="7"/>
  <c r="L65" i="7"/>
  <c r="K65" i="7"/>
  <c r="J65" i="7"/>
  <c r="I65" i="7"/>
  <c r="H65" i="7"/>
  <c r="G65" i="7"/>
  <c r="F65" i="7"/>
  <c r="E65" i="7"/>
  <c r="D65" i="7"/>
  <c r="C65" i="7"/>
  <c r="B65" i="7"/>
  <c r="O64" i="7"/>
  <c r="N64" i="7"/>
  <c r="M64" i="7"/>
  <c r="L64" i="7"/>
  <c r="K64" i="7"/>
  <c r="J64" i="7"/>
  <c r="I64" i="7"/>
  <c r="H64" i="7"/>
  <c r="G64" i="7"/>
  <c r="F64" i="7"/>
  <c r="E64" i="7"/>
  <c r="D64" i="7"/>
  <c r="C64" i="7"/>
  <c r="B64" i="7"/>
  <c r="O74" i="38"/>
  <c r="N74" i="38"/>
  <c r="M74" i="38"/>
  <c r="L74" i="38"/>
  <c r="K74" i="38"/>
  <c r="J74" i="38"/>
  <c r="I74" i="38"/>
  <c r="H74" i="38"/>
  <c r="G74" i="38"/>
  <c r="F74" i="38"/>
  <c r="E74" i="38"/>
  <c r="D74" i="38"/>
  <c r="C74" i="38"/>
  <c r="B74" i="38"/>
  <c r="O73" i="38"/>
  <c r="N73" i="38"/>
  <c r="M73" i="38"/>
  <c r="L73" i="38"/>
  <c r="K73" i="38"/>
  <c r="J73" i="38"/>
  <c r="I73" i="38"/>
  <c r="H73" i="38"/>
  <c r="G73" i="38"/>
  <c r="F73" i="38"/>
  <c r="E73" i="38"/>
  <c r="D73" i="38"/>
  <c r="C73" i="38"/>
  <c r="B73" i="38"/>
  <c r="O72" i="38"/>
  <c r="N72" i="38"/>
  <c r="M72" i="38"/>
  <c r="L72" i="38"/>
  <c r="K72" i="38"/>
  <c r="J72" i="38"/>
  <c r="I72" i="38"/>
  <c r="H72" i="38"/>
  <c r="G72" i="38"/>
  <c r="F72" i="38"/>
  <c r="E72" i="38"/>
  <c r="D72" i="38"/>
  <c r="C72" i="38"/>
  <c r="O71" i="38"/>
  <c r="N71" i="38"/>
  <c r="M71" i="38"/>
  <c r="L71" i="38"/>
  <c r="K71" i="38"/>
  <c r="J71" i="38"/>
  <c r="I71" i="38"/>
  <c r="H71" i="38"/>
  <c r="G71" i="38"/>
  <c r="F71" i="38"/>
  <c r="E71" i="38"/>
  <c r="D71" i="38"/>
  <c r="O70" i="38"/>
  <c r="N70" i="38"/>
  <c r="M70" i="38"/>
  <c r="K70" i="38"/>
  <c r="J70" i="38"/>
  <c r="I70" i="38"/>
  <c r="H70" i="38"/>
  <c r="G70" i="38"/>
  <c r="F70" i="38"/>
  <c r="E70" i="38"/>
  <c r="D70" i="38"/>
  <c r="O69" i="38"/>
  <c r="N69" i="38"/>
  <c r="M69" i="38"/>
  <c r="J69" i="38"/>
  <c r="I69" i="38"/>
  <c r="H69" i="38"/>
  <c r="G69" i="38"/>
  <c r="F69" i="38"/>
  <c r="E69" i="38"/>
  <c r="D69" i="38"/>
  <c r="C69" i="38"/>
  <c r="B69" i="38"/>
  <c r="O68" i="38"/>
  <c r="N68" i="38"/>
  <c r="M68" i="38"/>
  <c r="J68" i="38"/>
  <c r="I68" i="38"/>
  <c r="H68" i="38"/>
  <c r="G68" i="38"/>
  <c r="F68" i="38"/>
  <c r="E68" i="38"/>
  <c r="D68" i="38"/>
  <c r="C68" i="38"/>
  <c r="O67" i="38"/>
  <c r="N67" i="38"/>
  <c r="M67" i="38"/>
  <c r="I67" i="38"/>
  <c r="H67" i="38"/>
  <c r="G67" i="38"/>
  <c r="F67" i="38"/>
  <c r="E67" i="38"/>
  <c r="D67" i="38"/>
  <c r="C67" i="38"/>
  <c r="B67" i="38"/>
  <c r="O66" i="38"/>
  <c r="M66" i="38"/>
  <c r="H66" i="38"/>
  <c r="G66" i="38"/>
  <c r="F66" i="38"/>
  <c r="E66" i="38"/>
  <c r="D66" i="38"/>
  <c r="C66" i="38"/>
  <c r="B66" i="38"/>
  <c r="O64" i="38"/>
  <c r="N64" i="38"/>
  <c r="M64" i="38"/>
  <c r="L64" i="38"/>
  <c r="K64" i="38"/>
  <c r="J64" i="38"/>
  <c r="I64" i="38"/>
  <c r="H64" i="38"/>
  <c r="G64" i="38"/>
  <c r="F64" i="38"/>
  <c r="E64" i="38"/>
  <c r="D64" i="38"/>
  <c r="C64" i="38"/>
  <c r="B64" i="38"/>
  <c r="O63" i="38"/>
  <c r="N63" i="38"/>
  <c r="M63" i="38"/>
  <c r="L63" i="38"/>
  <c r="K63" i="38"/>
  <c r="J63" i="38"/>
  <c r="I63" i="38"/>
  <c r="H63" i="38"/>
  <c r="G63" i="38"/>
  <c r="F63" i="38"/>
  <c r="E63" i="38"/>
  <c r="D63" i="38"/>
  <c r="O62" i="38"/>
  <c r="N62" i="38"/>
  <c r="M62" i="38"/>
  <c r="I62" i="38"/>
  <c r="H62" i="38"/>
  <c r="G62" i="38"/>
  <c r="F62" i="38"/>
  <c r="E62" i="38"/>
  <c r="D62" i="38"/>
  <c r="C62" i="38"/>
  <c r="B62" i="38"/>
  <c r="L35" i="38"/>
  <c r="K35" i="38"/>
  <c r="J35" i="38"/>
  <c r="I35" i="38"/>
  <c r="H35" i="38"/>
  <c r="G35" i="38"/>
  <c r="L34" i="38"/>
  <c r="K34" i="38"/>
  <c r="J34" i="38"/>
  <c r="I34" i="38"/>
  <c r="H34" i="38"/>
  <c r="G34" i="38"/>
  <c r="L33" i="38"/>
  <c r="K33" i="38"/>
  <c r="J33" i="38"/>
  <c r="I33" i="38"/>
  <c r="H33" i="38"/>
  <c r="G33" i="38"/>
  <c r="O32" i="38"/>
  <c r="L32" i="38"/>
  <c r="K32" i="38"/>
  <c r="J32" i="38"/>
  <c r="I32" i="38"/>
  <c r="H32" i="38"/>
  <c r="G32" i="38"/>
  <c r="K31" i="38"/>
  <c r="J31" i="38"/>
  <c r="I31" i="38"/>
  <c r="H31" i="38"/>
  <c r="G31" i="38"/>
  <c r="J30" i="38"/>
  <c r="I30" i="38"/>
  <c r="H30" i="38"/>
  <c r="G30" i="38"/>
  <c r="J29" i="38"/>
  <c r="I29" i="38"/>
  <c r="H29" i="38"/>
  <c r="G29" i="38"/>
  <c r="O28" i="38"/>
  <c r="I28" i="38"/>
  <c r="H28" i="38"/>
  <c r="G28" i="38"/>
  <c r="H27" i="38"/>
  <c r="G27" i="38"/>
  <c r="O25" i="38"/>
  <c r="N25" i="38"/>
  <c r="M25" i="38"/>
  <c r="L25" i="38"/>
  <c r="K25" i="38"/>
  <c r="J25" i="38"/>
  <c r="I25" i="38"/>
  <c r="H25" i="38"/>
  <c r="G25" i="38"/>
  <c r="F25" i="38"/>
  <c r="E25" i="38"/>
  <c r="D25" i="38"/>
  <c r="C25" i="38"/>
  <c r="B25" i="38"/>
  <c r="O24" i="38"/>
  <c r="N24" i="38"/>
  <c r="M24" i="38"/>
  <c r="L24" i="38"/>
  <c r="K24" i="38"/>
  <c r="J24" i="38"/>
  <c r="I24" i="38"/>
  <c r="H24" i="38"/>
  <c r="G24" i="38"/>
  <c r="F24" i="38"/>
  <c r="E24" i="38"/>
  <c r="D24" i="38"/>
  <c r="O23" i="38"/>
  <c r="N23" i="38"/>
  <c r="M23" i="38"/>
  <c r="I23" i="38"/>
  <c r="H23" i="38"/>
  <c r="G23" i="38"/>
  <c r="F23" i="38"/>
  <c r="E23" i="38"/>
  <c r="D23" i="38"/>
  <c r="C23" i="38"/>
  <c r="B23" i="38"/>
  <c r="B49" i="37"/>
  <c r="B58" i="37" s="1"/>
  <c r="C49" i="37"/>
  <c r="C57" i="37" s="1"/>
  <c r="D49" i="37"/>
  <c r="D59" i="37" s="1"/>
  <c r="E49" i="37"/>
  <c r="E59" i="37" s="1"/>
  <c r="F49" i="37"/>
  <c r="F59" i="37" s="1"/>
  <c r="G49" i="37"/>
  <c r="G59" i="37" s="1"/>
  <c r="H49" i="37"/>
  <c r="H57" i="37" s="1"/>
  <c r="I49" i="37"/>
  <c r="I57" i="37" s="1"/>
  <c r="J49" i="37"/>
  <c r="J58" i="37" s="1"/>
  <c r="K49" i="37"/>
  <c r="K58" i="37" s="1"/>
  <c r="L49" i="37"/>
  <c r="L59" i="37" s="1"/>
  <c r="M49" i="37"/>
  <c r="M59" i="37" s="1"/>
  <c r="N49" i="37"/>
  <c r="N59" i="37" s="1"/>
  <c r="O49" i="37"/>
  <c r="O59" i="37" s="1"/>
  <c r="B51" i="37"/>
  <c r="C52" i="37"/>
  <c r="D53" i="37"/>
  <c r="E55" i="37"/>
  <c r="F51" i="37"/>
  <c r="G55" i="37"/>
  <c r="H52" i="37"/>
  <c r="I54" i="37"/>
  <c r="J55" i="37"/>
  <c r="K55" i="37"/>
  <c r="M51" i="37"/>
  <c r="N52" i="37"/>
  <c r="O53" i="37"/>
  <c r="O27" i="37"/>
  <c r="N27" i="37"/>
  <c r="L27" i="37"/>
  <c r="G27" i="37"/>
  <c r="F27" i="37"/>
  <c r="D27" i="37"/>
  <c r="B27" i="37"/>
  <c r="M26" i="37"/>
  <c r="J26" i="37"/>
  <c r="I26" i="37"/>
  <c r="E26" i="37"/>
  <c r="B26" i="37"/>
  <c r="O25" i="37"/>
  <c r="M25" i="37"/>
  <c r="J25" i="37"/>
  <c r="H25" i="37"/>
  <c r="G25" i="37"/>
  <c r="E25" i="37"/>
  <c r="B25" i="37"/>
  <c r="O23" i="37"/>
  <c r="N23" i="37"/>
  <c r="M23" i="37"/>
  <c r="I23" i="37"/>
  <c r="H23" i="37"/>
  <c r="G23" i="37"/>
  <c r="F23" i="37"/>
  <c r="E23" i="37"/>
  <c r="D23" i="37"/>
  <c r="C23" i="37"/>
  <c r="B23" i="37"/>
  <c r="O22" i="37"/>
  <c r="N22" i="37"/>
  <c r="M22" i="37"/>
  <c r="I22" i="37"/>
  <c r="H22" i="37"/>
  <c r="G22" i="37"/>
  <c r="F22" i="37"/>
  <c r="E22" i="37"/>
  <c r="D22" i="37"/>
  <c r="C22" i="37"/>
  <c r="B22" i="37"/>
  <c r="O21" i="37"/>
  <c r="N21" i="37"/>
  <c r="M21" i="37"/>
  <c r="I21" i="37"/>
  <c r="H21" i="37"/>
  <c r="G21" i="37"/>
  <c r="F21" i="37"/>
  <c r="E21" i="37"/>
  <c r="D21" i="37"/>
  <c r="C21" i="37"/>
  <c r="B21" i="37"/>
  <c r="O20" i="37"/>
  <c r="N20" i="37"/>
  <c r="M20" i="37"/>
  <c r="I20" i="37"/>
  <c r="H20" i="37"/>
  <c r="G20" i="37"/>
  <c r="F20" i="37"/>
  <c r="E20" i="37"/>
  <c r="D20" i="37"/>
  <c r="C20" i="37"/>
  <c r="B20" i="37"/>
  <c r="O19" i="37"/>
  <c r="N19" i="37"/>
  <c r="M19" i="37"/>
  <c r="K19" i="37"/>
  <c r="I19" i="37"/>
  <c r="H19" i="37"/>
  <c r="G19" i="37"/>
  <c r="F19" i="37"/>
  <c r="E19" i="37"/>
  <c r="D19" i="37"/>
  <c r="C19" i="37"/>
  <c r="B19" i="37"/>
  <c r="C27" i="37"/>
  <c r="D25" i="37"/>
  <c r="E27" i="37"/>
  <c r="F26" i="37"/>
  <c r="G26" i="37"/>
  <c r="H27" i="37"/>
  <c r="I27" i="37"/>
  <c r="J27" i="37"/>
  <c r="K27" i="37"/>
  <c r="L25" i="37"/>
  <c r="M27" i="37"/>
  <c r="N26" i="37"/>
  <c r="O26" i="37"/>
  <c r="J23" i="37"/>
  <c r="K23" i="37"/>
  <c r="O51" i="3"/>
  <c r="N51" i="3"/>
  <c r="M51" i="3"/>
  <c r="L51" i="3"/>
  <c r="K51" i="3"/>
  <c r="J51" i="3"/>
  <c r="I51" i="3"/>
  <c r="H51" i="3"/>
  <c r="G51" i="3"/>
  <c r="F51" i="3"/>
  <c r="E51" i="3"/>
  <c r="D51" i="3"/>
  <c r="C51" i="3"/>
  <c r="B51" i="3"/>
  <c r="O50" i="3"/>
  <c r="M50" i="3"/>
  <c r="G50" i="3"/>
  <c r="E50" i="3"/>
  <c r="D50" i="3"/>
  <c r="O49" i="3"/>
  <c r="N49" i="3"/>
  <c r="M49" i="3"/>
  <c r="I49" i="3"/>
  <c r="H49" i="3"/>
  <c r="G49" i="3"/>
  <c r="F49" i="3"/>
  <c r="E49" i="3"/>
  <c r="D49" i="3"/>
  <c r="C49" i="3"/>
  <c r="B49" i="3"/>
  <c r="O48" i="3"/>
  <c r="N48" i="3"/>
  <c r="M48" i="3"/>
  <c r="J48" i="3"/>
  <c r="I48" i="3"/>
  <c r="H48" i="3"/>
  <c r="G48" i="3"/>
  <c r="F48" i="3"/>
  <c r="E48" i="3"/>
  <c r="D48" i="3"/>
  <c r="C48" i="3"/>
  <c r="B48" i="3"/>
  <c r="O47" i="3"/>
  <c r="N47" i="3"/>
  <c r="M47" i="3"/>
  <c r="L47" i="3"/>
  <c r="K47" i="3"/>
  <c r="J47" i="3"/>
  <c r="I47" i="3"/>
  <c r="H47" i="3"/>
  <c r="G47" i="3"/>
  <c r="F47" i="3"/>
  <c r="E47" i="3"/>
  <c r="D47" i="3"/>
  <c r="C47" i="3"/>
  <c r="B47" i="3"/>
  <c r="O46" i="3"/>
  <c r="N46" i="3"/>
  <c r="M46" i="3"/>
  <c r="L46" i="3"/>
  <c r="K46" i="3"/>
  <c r="J46" i="3"/>
  <c r="I46" i="3"/>
  <c r="H46" i="3"/>
  <c r="G46" i="3"/>
  <c r="F46" i="3"/>
  <c r="E46" i="3"/>
  <c r="D46" i="3"/>
  <c r="C46" i="3"/>
  <c r="B46" i="3"/>
  <c r="O21" i="3"/>
  <c r="N21" i="3"/>
  <c r="M21" i="3"/>
  <c r="L21" i="3"/>
  <c r="K21" i="3"/>
  <c r="J21" i="3"/>
  <c r="I21" i="3"/>
  <c r="H21" i="3"/>
  <c r="G21" i="3"/>
  <c r="F21" i="3"/>
  <c r="E21" i="3"/>
  <c r="D21" i="3"/>
  <c r="C21" i="3"/>
  <c r="B21" i="3"/>
  <c r="O20" i="3"/>
  <c r="M20" i="3"/>
  <c r="G20" i="3"/>
  <c r="E20" i="3"/>
  <c r="D20" i="3"/>
  <c r="O19" i="3"/>
  <c r="N19" i="3"/>
  <c r="M19" i="3"/>
  <c r="I19" i="3"/>
  <c r="H19" i="3"/>
  <c r="G19" i="3"/>
  <c r="F19" i="3"/>
  <c r="E19" i="3"/>
  <c r="D19" i="3"/>
  <c r="C19" i="3"/>
  <c r="B19" i="3"/>
  <c r="O18" i="3"/>
  <c r="N18" i="3"/>
  <c r="M18" i="3"/>
  <c r="J18" i="3"/>
  <c r="I18" i="3"/>
  <c r="H18" i="3"/>
  <c r="G18" i="3"/>
  <c r="F18" i="3"/>
  <c r="E18" i="3"/>
  <c r="D18" i="3"/>
  <c r="C18" i="3"/>
  <c r="B18" i="3"/>
  <c r="O17" i="3"/>
  <c r="N17" i="3"/>
  <c r="M17" i="3"/>
  <c r="L17" i="3"/>
  <c r="K17" i="3"/>
  <c r="J17" i="3"/>
  <c r="I17" i="3"/>
  <c r="H17" i="3"/>
  <c r="G17" i="3"/>
  <c r="F17" i="3"/>
  <c r="E17" i="3"/>
  <c r="D17" i="3"/>
  <c r="C17" i="3"/>
  <c r="B17" i="3"/>
  <c r="O16" i="3"/>
  <c r="N16" i="3"/>
  <c r="M16" i="3"/>
  <c r="L16" i="3"/>
  <c r="K16" i="3"/>
  <c r="J16" i="3"/>
  <c r="I16" i="3"/>
  <c r="H16" i="3"/>
  <c r="G16" i="3"/>
  <c r="F16" i="3"/>
  <c r="E16" i="3"/>
  <c r="D16" i="3"/>
  <c r="C16" i="3"/>
  <c r="B16" i="3"/>
  <c r="I58" i="37" l="1"/>
  <c r="F58" i="37"/>
  <c r="E58" i="37"/>
  <c r="N57" i="37"/>
  <c r="K59" i="37"/>
  <c r="L57" i="37"/>
  <c r="H59" i="37"/>
  <c r="F57" i="37"/>
  <c r="C59" i="37"/>
  <c r="E57" i="37"/>
  <c r="N58" i="37"/>
  <c r="D57" i="37"/>
  <c r="M58" i="37"/>
  <c r="C55" i="37"/>
  <c r="N51" i="37"/>
  <c r="E51" i="37"/>
  <c r="N54" i="37"/>
  <c r="G51" i="37"/>
  <c r="G54" i="37"/>
  <c r="G52" i="37"/>
  <c r="D54" i="37"/>
  <c r="D51" i="37"/>
  <c r="F53" i="37"/>
  <c r="E53" i="37"/>
  <c r="C53" i="37"/>
  <c r="M52" i="37"/>
  <c r="D34" i="38"/>
  <c r="M30" i="38"/>
  <c r="M27" i="38"/>
  <c r="M35" i="38"/>
  <c r="M31" i="38"/>
  <c r="M33" i="38"/>
  <c r="M29" i="38"/>
  <c r="M32" i="38"/>
  <c r="M28" i="38"/>
  <c r="B34" i="38"/>
  <c r="B30" i="38"/>
  <c r="O29" i="38"/>
  <c r="O33" i="38"/>
  <c r="N33" i="38"/>
  <c r="O30" i="38"/>
  <c r="B27" i="38"/>
  <c r="B35" i="38"/>
  <c r="B28" i="38"/>
  <c r="O27" i="38"/>
  <c r="O31" i="38"/>
  <c r="M34" i="38"/>
  <c r="G57" i="37"/>
  <c r="O57" i="37"/>
  <c r="H58" i="37"/>
  <c r="B59" i="37"/>
  <c r="J59" i="37"/>
  <c r="M57" i="37"/>
  <c r="G58" i="37"/>
  <c r="O58" i="37"/>
  <c r="I59" i="37"/>
  <c r="K57" i="37"/>
  <c r="B57" i="37"/>
  <c r="J57" i="37"/>
  <c r="D58" i="37"/>
  <c r="L58" i="37"/>
  <c r="C58" i="37"/>
  <c r="F55" i="37"/>
  <c r="F52" i="37"/>
  <c r="C54" i="37"/>
  <c r="B52" i="37"/>
  <c r="N53" i="37"/>
  <c r="O55" i="37"/>
  <c r="C51" i="37"/>
  <c r="O51" i="37"/>
  <c r="G53" i="37"/>
  <c r="C25" i="37"/>
  <c r="K25" i="37"/>
  <c r="D26" i="37"/>
  <c r="L26" i="37"/>
  <c r="I25" i="37"/>
  <c r="C26" i="37"/>
  <c r="K26" i="37"/>
  <c r="F25" i="37"/>
  <c r="N25" i="37"/>
  <c r="H26" i="37"/>
  <c r="I51" i="37"/>
  <c r="H54" i="37"/>
  <c r="D55" i="37"/>
  <c r="H51" i="37"/>
  <c r="E52" i="37"/>
  <c r="B53" i="37"/>
  <c r="M53" i="37"/>
  <c r="N55" i="37"/>
  <c r="D52" i="37"/>
  <c r="O52" i="37"/>
  <c r="I53" i="37"/>
  <c r="F54" i="37"/>
  <c r="B55" i="37"/>
  <c r="M55" i="37"/>
  <c r="H53" i="37"/>
  <c r="E54" i="37"/>
  <c r="O54" i="37"/>
  <c r="I55" i="37"/>
  <c r="H55" i="37"/>
  <c r="M54" i="37"/>
  <c r="I52" i="37"/>
  <c r="B54" i="37"/>
  <c r="J54" i="37"/>
  <c r="K51" i="37"/>
  <c r="J51" i="37"/>
  <c r="J53" i="37"/>
  <c r="J22" i="37"/>
  <c r="J19" i="37"/>
  <c r="J21" i="37"/>
  <c r="E34" i="38" l="1"/>
  <c r="D33" i="38"/>
  <c r="E30" i="38"/>
  <c r="E29" i="38"/>
  <c r="E28" i="38"/>
  <c r="E31" i="38"/>
  <c r="E35" i="38"/>
  <c r="E27" i="38"/>
  <c r="N32" i="38"/>
  <c r="N30" i="38"/>
  <c r="N29" i="38"/>
  <c r="N35" i="38"/>
  <c r="N31" i="38"/>
  <c r="N28" i="38"/>
  <c r="E33" i="38"/>
  <c r="D32" i="38"/>
  <c r="D27" i="38"/>
  <c r="D29" i="38"/>
  <c r="D35" i="38"/>
  <c r="D31" i="38"/>
  <c r="D28" i="38"/>
  <c r="D30" i="38"/>
  <c r="E32" i="38"/>
  <c r="N34" i="38"/>
  <c r="C34" i="38" l="1"/>
  <c r="C29" i="38" l="1"/>
  <c r="C35" i="38"/>
  <c r="C30" i="38"/>
  <c r="C28" i="38"/>
  <c r="C27" i="38"/>
  <c r="C33" i="38"/>
  <c r="F30" i="38" l="1"/>
  <c r="F28" i="38"/>
  <c r="F35" i="38"/>
  <c r="F27" i="38"/>
  <c r="F29" i="38"/>
  <c r="F31" i="38"/>
  <c r="F32" i="38"/>
  <c r="F33" i="38"/>
  <c r="F34" i="38"/>
</calcChain>
</file>

<file path=xl/sharedStrings.xml><?xml version="1.0" encoding="utf-8"?>
<sst xmlns="http://schemas.openxmlformats.org/spreadsheetml/2006/main" count="11779" uniqueCount="991">
  <si>
    <t>recettes réelles de fonctionnement</t>
  </si>
  <si>
    <t xml:space="preserve">Epargne brute : excédent des recettes réelles de fonctionnement sur les dépenses réelles de fonctionnement. </t>
  </si>
  <si>
    <t>T 5.1</t>
  </si>
  <si>
    <t>T 5.2</t>
  </si>
  <si>
    <t>T 5.3</t>
  </si>
  <si>
    <t>T 5.4</t>
  </si>
  <si>
    <t>En nombre d'années</t>
  </si>
  <si>
    <t>T 5.5</t>
  </si>
  <si>
    <r>
      <t>Dépenses réelles totales</t>
    </r>
    <r>
      <rPr>
        <sz val="10"/>
        <color indexed="12"/>
        <rFont val="Arial"/>
        <family val="2"/>
      </rPr>
      <t xml:space="preserve"> hors gestion active de la dette :</t>
    </r>
    <r>
      <rPr>
        <sz val="10"/>
        <rFont val="Arial"/>
        <family val="2"/>
      </rPr>
      <t xml:space="preserve"> </t>
    </r>
    <r>
      <rPr>
        <sz val="10"/>
        <rFont val="Arial"/>
        <family val="2"/>
      </rPr>
      <t>somme des dépenses réelles de fonctionnement et des dépenses réelles d'investissement.</t>
    </r>
  </si>
  <si>
    <r>
      <t xml:space="preserve">Recettes réelles totales </t>
    </r>
    <r>
      <rPr>
        <sz val="10"/>
        <color indexed="12"/>
        <rFont val="Arial"/>
        <family val="2"/>
      </rPr>
      <t>hors gestion active de la dette :</t>
    </r>
    <r>
      <rPr>
        <sz val="10"/>
        <rFont val="Arial"/>
        <family val="2"/>
      </rPr>
      <t xml:space="preserve"> sommes des recettes de fonctionnement et des recettes réelles d'investissement.</t>
    </r>
  </si>
  <si>
    <t>Sources et définitions des grandeurs comptables utilisées</t>
  </si>
  <si>
    <t>6 – Emprunts réalisés hors gestion active de la dette / population</t>
  </si>
  <si>
    <t>Niveau des dépenses d'investissement réalisées, en euros par habitant.</t>
  </si>
  <si>
    <t>Epargne brute : excédent des recettes réelles de fonctionnement sur les dépenses réelles de fonctionnement.</t>
  </si>
  <si>
    <t>Emprunts réalisés : recettes du compte 16 calculées hors gestion active de la dette.</t>
  </si>
  <si>
    <t>Produit des emprunts réalisés, en euros par habitant.</t>
  </si>
  <si>
    <t>Evaluation de l'effort d'équipement, en euros par habitant.</t>
  </si>
  <si>
    <t>Parmi les communes touristiques, on distingue les catégories suivantes :</t>
  </si>
  <si>
    <t>Population</t>
  </si>
  <si>
    <t>T 2.1</t>
  </si>
  <si>
    <t>T 2.2</t>
  </si>
  <si>
    <t>T 2.3</t>
  </si>
  <si>
    <t xml:space="preserve">           - supports de stations de sports d'hiver</t>
  </si>
  <si>
    <t>en %</t>
  </si>
  <si>
    <t>T 3</t>
  </si>
  <si>
    <t>T 4.1</t>
  </si>
  <si>
    <t>T 4.2</t>
  </si>
  <si>
    <t>T 4.3</t>
  </si>
  <si>
    <t>T 4.4</t>
  </si>
  <si>
    <t>T 4.5</t>
  </si>
  <si>
    <t>T 4.6</t>
  </si>
  <si>
    <t>T 4.7</t>
  </si>
  <si>
    <t>T 4.8</t>
  </si>
  <si>
    <t>Part des dépenses réelles de fonctionnement affectée aux frais de personnel.</t>
  </si>
  <si>
    <t>Les dépenses d'investissement sont calculées hors gestion active de la dette.</t>
  </si>
  <si>
    <t>Moins</t>
  </si>
  <si>
    <t>De 500</t>
  </si>
  <si>
    <t>De 2 000</t>
  </si>
  <si>
    <t>De 3 500</t>
  </si>
  <si>
    <t>De 5 000</t>
  </si>
  <si>
    <t>à moins de</t>
  </si>
  <si>
    <t>communes</t>
  </si>
  <si>
    <t>10 000 hab.</t>
  </si>
  <si>
    <t>habitants</t>
  </si>
  <si>
    <t>2 000 hab.</t>
  </si>
  <si>
    <t>3 500 hab.</t>
  </si>
  <si>
    <t>5 000 hab.</t>
  </si>
  <si>
    <t>Alsace</t>
  </si>
  <si>
    <t>Aquitaine</t>
  </si>
  <si>
    <t>Auvergne</t>
  </si>
  <si>
    <t>Bourgogne</t>
  </si>
  <si>
    <t>Bretagne</t>
  </si>
  <si>
    <t>Centre</t>
  </si>
  <si>
    <t>Champagne-Ardenne</t>
  </si>
  <si>
    <t>Corse</t>
  </si>
  <si>
    <t>Franche-Comté</t>
  </si>
  <si>
    <t>Languedoc-Roussillon</t>
  </si>
  <si>
    <t>Limousin</t>
  </si>
  <si>
    <t>Lorraine</t>
  </si>
  <si>
    <t>Midi-Pyrénées</t>
  </si>
  <si>
    <t>Nord-Pas-de-Calais</t>
  </si>
  <si>
    <t>Basse-Normandie</t>
  </si>
  <si>
    <t>Haute-Normandie</t>
  </si>
  <si>
    <t>Pays de la Loire</t>
  </si>
  <si>
    <t>Picardie</t>
  </si>
  <si>
    <t>Poitou-Charentes</t>
  </si>
  <si>
    <t>Rhône-Alpes</t>
  </si>
  <si>
    <t xml:space="preserve">France entière </t>
  </si>
  <si>
    <t>Strates</t>
  </si>
  <si>
    <t>Nombre</t>
  </si>
  <si>
    <t xml:space="preserve">de </t>
  </si>
  <si>
    <t>d'habitants</t>
  </si>
  <si>
    <t>De 500 à moins de 2 000 habitants</t>
  </si>
  <si>
    <t>De 2 000 à moins de 3 500 habitants</t>
  </si>
  <si>
    <t>De 3 500 à moins de 5 000 habitants</t>
  </si>
  <si>
    <t>De 5 000 à moins de 10 000 habitants</t>
  </si>
  <si>
    <t>Communes de moins de 10 000 habitants</t>
  </si>
  <si>
    <t>Ensemble</t>
  </si>
  <si>
    <r>
      <t>FA</t>
    </r>
    <r>
      <rPr>
        <sz val="8"/>
        <rFont val="Arial"/>
        <family val="2"/>
      </rPr>
      <t xml:space="preserve">: Fiscalité Additionnelle ; </t>
    </r>
    <r>
      <rPr>
        <b/>
        <sz val="8"/>
        <rFont val="Arial"/>
        <family val="2"/>
      </rPr>
      <t>FPU</t>
    </r>
    <r>
      <rPr>
        <sz val="8"/>
        <rFont val="Arial"/>
        <family val="2"/>
      </rPr>
      <t>: Fiscalité Professionnelle Unique ;</t>
    </r>
  </si>
  <si>
    <t>Impôts et taxes</t>
  </si>
  <si>
    <t>En millions d'euros</t>
  </si>
  <si>
    <t>Hors gestion active de la dette</t>
  </si>
  <si>
    <t>Evolutions en %</t>
  </si>
  <si>
    <t>communes de</t>
  </si>
  <si>
    <t>T 1.1</t>
  </si>
  <si>
    <t>T 1.2</t>
  </si>
  <si>
    <t>T 1.3</t>
  </si>
  <si>
    <t>T 1.4</t>
  </si>
  <si>
    <t xml:space="preserve">Communes de moins </t>
  </si>
  <si>
    <t>de 10 000 habitants</t>
  </si>
  <si>
    <t>France entière</t>
  </si>
  <si>
    <t>Métropole</t>
  </si>
  <si>
    <t>Ile-de-France</t>
  </si>
  <si>
    <t>Provence-Alpes-Côte d'Azur</t>
  </si>
  <si>
    <t>Outre-Mer</t>
  </si>
  <si>
    <t>- à une CU à FA</t>
  </si>
  <si>
    <t>- à une CC à FA</t>
  </si>
  <si>
    <t>- à une CC à FPU</t>
  </si>
  <si>
    <t>En €/hab.</t>
  </si>
  <si>
    <t>En %</t>
  </si>
  <si>
    <t>Part relative des ventes de produits, prestations de services, marchandises dans le total des recettes de fonctionnement.</t>
  </si>
  <si>
    <t>Evaluation de l'endettement total en fin d'exercice, en euros par habitant.</t>
  </si>
  <si>
    <t>-</t>
  </si>
  <si>
    <t xml:space="preserve">Département des Etudes et Statistiques Locales - DGCL </t>
  </si>
  <si>
    <t>►</t>
  </si>
  <si>
    <t>:</t>
  </si>
  <si>
    <t>Abréviations :</t>
  </si>
  <si>
    <t>- M€ : millions d'€</t>
  </si>
  <si>
    <t>- n.s. : non-significatif</t>
  </si>
  <si>
    <t>- n.d. : non-disponible</t>
  </si>
  <si>
    <t>de 10 000 à moins de  20 000 habitants</t>
  </si>
  <si>
    <t>de 20 000 à moins de  50 000 habitants</t>
  </si>
  <si>
    <t>de 50 000 à moins de 100 000 habitants</t>
  </si>
  <si>
    <t>100 000 habitants et plus</t>
  </si>
  <si>
    <t>De 200 à moins de 500 habitants</t>
  </si>
  <si>
    <t>De 100 à moins de 200 habitants</t>
  </si>
  <si>
    <t xml:space="preserve">Moins de 100 habitants </t>
  </si>
  <si>
    <t>Ensemble des communes (y compris Paris)</t>
  </si>
  <si>
    <t>moyenne des</t>
  </si>
  <si>
    <t>budgets</t>
  </si>
  <si>
    <t>communaux</t>
  </si>
  <si>
    <t>des communes</t>
  </si>
  <si>
    <t>Population des</t>
  </si>
  <si>
    <t>de 100</t>
  </si>
  <si>
    <t>De 100</t>
  </si>
  <si>
    <t>200 hab.</t>
  </si>
  <si>
    <t>De 200</t>
  </si>
  <si>
    <t>500 hab.</t>
  </si>
  <si>
    <t>De 10 000</t>
  </si>
  <si>
    <t>De 20 000</t>
  </si>
  <si>
    <t>De 50 000</t>
  </si>
  <si>
    <t>20 000 hab.</t>
  </si>
  <si>
    <t>50 000 hab.</t>
  </si>
  <si>
    <t>100 000 hab.</t>
  </si>
  <si>
    <t>et plus</t>
  </si>
  <si>
    <t>Auvergne - Rhône-Alpes</t>
  </si>
  <si>
    <t>Bourgogne - Franche-Comté</t>
  </si>
  <si>
    <t>Centre - Val de Loire</t>
  </si>
  <si>
    <t>Grand Est</t>
  </si>
  <si>
    <t>Hauts de France</t>
  </si>
  <si>
    <t>Normandie</t>
  </si>
  <si>
    <t>Nouvelle Aquitaine</t>
  </si>
  <si>
    <t>Occitanie</t>
  </si>
  <si>
    <t>Île-de-France</t>
  </si>
  <si>
    <t>10 000 hab. et plus</t>
  </si>
  <si>
    <t>des</t>
  </si>
  <si>
    <t>de 10 000 hab.</t>
  </si>
  <si>
    <t>totale des</t>
  </si>
  <si>
    <t>REGIONS</t>
  </si>
  <si>
    <t>moins de 10 000 hab.</t>
  </si>
  <si>
    <t xml:space="preserve"> communes de</t>
  </si>
  <si>
    <t xml:space="preserve">communes de moins </t>
  </si>
  <si>
    <t>Nombre d'habitants par commune</t>
  </si>
  <si>
    <t>Taille moyenne des</t>
  </si>
  <si>
    <t>Taille</t>
  </si>
  <si>
    <t>Strate des communes</t>
  </si>
  <si>
    <t xml:space="preserve">    - Autres communes touristiques de montagne </t>
  </si>
  <si>
    <t xml:space="preserve">    - Autres communes touristiques </t>
  </si>
  <si>
    <t xml:space="preserve">    - Communes de montagne</t>
  </si>
  <si>
    <t xml:space="preserve">    - Communes hors montagne</t>
  </si>
  <si>
    <t>Budgets des communes appartenant à :</t>
  </si>
  <si>
    <t xml:space="preserve"> Communes rurales</t>
  </si>
  <si>
    <t xml:space="preserve">      - de 2 000 à 4 999 habitants </t>
  </si>
  <si>
    <t xml:space="preserve">      - de 5 000 à 9 999 habitants </t>
  </si>
  <si>
    <t xml:space="preserve">      - de 10 000 à 19 999 habitants </t>
  </si>
  <si>
    <t xml:space="preserve">      - de 20 000 à 49 999 habitants </t>
  </si>
  <si>
    <t xml:space="preserve">      - de 50 000 à 99 999 habitants </t>
  </si>
  <si>
    <t xml:space="preserve">      - de 100 000 à 199 999 habitants </t>
  </si>
  <si>
    <t xml:space="preserve">      - de 200 000 à 1 999 999 habitants </t>
  </si>
  <si>
    <t xml:space="preserve">      - de Paris</t>
  </si>
  <si>
    <t xml:space="preserve"> Communes en unité urbaine :</t>
  </si>
  <si>
    <t xml:space="preserve">  CC à FPU</t>
  </si>
  <si>
    <t xml:space="preserve">  CC à FA</t>
  </si>
  <si>
    <t xml:space="preserve"> Communes urbaines</t>
  </si>
  <si>
    <t>Nombre d'habitants des communes appartenant à :</t>
  </si>
  <si>
    <t>Pourcentage d'habitants des communes appartenant à :</t>
  </si>
  <si>
    <t>T 1.5</t>
  </si>
  <si>
    <t>DÉPENSES DE FONCTIONNEMENT (1)</t>
  </si>
  <si>
    <t>Achats et charges externes</t>
  </si>
  <si>
    <t>Frais de personnel</t>
  </si>
  <si>
    <t>Charges financières</t>
  </si>
  <si>
    <t>Dépenses d'intervention</t>
  </si>
  <si>
    <t>Autres dépenses de fonctionnement</t>
  </si>
  <si>
    <t>RECETTES DE FONCTIONNEMENT (2)</t>
  </si>
  <si>
    <t>- Impôts locaux</t>
  </si>
  <si>
    <t>- Autres impôts et taxes</t>
  </si>
  <si>
    <t>Concours de l'État</t>
  </si>
  <si>
    <t>- DGF</t>
  </si>
  <si>
    <t>- Autres dotations</t>
  </si>
  <si>
    <t>Subventions reçues et participations</t>
  </si>
  <si>
    <t>Ventes de biens et services</t>
  </si>
  <si>
    <t>Autres recettes de fonctionnement</t>
  </si>
  <si>
    <t>Épargne brute (3) = (2)-(1)</t>
  </si>
  <si>
    <t>Épargne nette = (3)-(8)</t>
  </si>
  <si>
    <t>DÉPENSES D'INVESTISSEMENT hors remboursements (4)</t>
  </si>
  <si>
    <t>Dépenses d'équipement</t>
  </si>
  <si>
    <t>Subventions d'équipement versées</t>
  </si>
  <si>
    <t>Autres depenses d'investissement</t>
  </si>
  <si>
    <t>RECETTES D'INVESTISSEMENT hors emprunts (5)</t>
  </si>
  <si>
    <t>FCTVA</t>
  </si>
  <si>
    <t>Dotations et Subventions d'équipement</t>
  </si>
  <si>
    <t>Autres recettes d'investissement</t>
  </si>
  <si>
    <t>DÉPENSES TOTALES hors remboursements (6) = (1)+(4)</t>
  </si>
  <si>
    <t>RECETTES TOTALES hors emprunts (7) = (2)+(5)</t>
  </si>
  <si>
    <t>Capacité ou besoin de financement = (7)-(6)</t>
  </si>
  <si>
    <t>Remboursements de dette (8)</t>
  </si>
  <si>
    <t>Emprunts (9)</t>
  </si>
  <si>
    <t>Flux net de dette = (9)-(8)</t>
  </si>
  <si>
    <t>DÉPENSES TOTALES (10)=(6)+(8)</t>
  </si>
  <si>
    <t>RECETTES TOTALES (11)=(7)+(9)</t>
  </si>
  <si>
    <t>Variation du fonds de roulement = (11)-(10)</t>
  </si>
  <si>
    <t>Ratios</t>
  </si>
  <si>
    <t>Taux d'épargne brute = (3) / (2)</t>
  </si>
  <si>
    <t xml:space="preserve">Taux d'épargne nette = [(3)-(8)] / (2) </t>
  </si>
  <si>
    <t>Taux d'endettement = (12) / (2)</t>
  </si>
  <si>
    <t>Opérations réelles</t>
  </si>
  <si>
    <t>(dont : fiscalité reversée)</t>
  </si>
  <si>
    <t>Structure de fonctionnement</t>
  </si>
  <si>
    <t>Structure d'investissement</t>
  </si>
  <si>
    <t>Source : DGFiP-Comptes de gestion ; budgets principaux - opérations réelles. Calculs DGCL. Montants calculés hors gestion active de la dette.</t>
  </si>
  <si>
    <t xml:space="preserve"> En €/habitant</t>
  </si>
  <si>
    <t>Habitants décomptés selon la population totale de l'Insee</t>
  </si>
  <si>
    <t>En milliers d'habitants</t>
  </si>
  <si>
    <t>Liste des 11 ratios</t>
  </si>
  <si>
    <t>Pour les communes de 3 500 habitants et plus, les données synthétiques sur la situation financière de la collectivité, prévues par l’article L. 2313-1 du code général des collectivités territoriales (CGCT), comprennent 11 ratios définis à l’article R. 2313-1. Ces ratios sont aussi calculés pour les groupements à fiscalité propre, les départements (articles L. 3313-1 et R. 3313-1) et les régions (articles L. 4313-2 et R. 4313-1). Toutefois, le ratio 8, qui correspond au coefficient de mobilisation du potentiel fiscal, n’est plus calculé.</t>
  </si>
  <si>
    <t>Les ratios 1 à 6 sont exprimés en euros par habitant : la population utilisée est la population totale légale en vigueur de l'année.</t>
  </si>
  <si>
    <t>Les ratios 7 à 11 sont exprimés en pourcentage.</t>
  </si>
  <si>
    <t xml:space="preserve">           - autres communes de montagne</t>
  </si>
  <si>
    <t xml:space="preserve">           - autres communes touristiques</t>
  </si>
  <si>
    <t xml:space="preserve">           - communes rurales</t>
  </si>
  <si>
    <t>en € / habitant «DGF»</t>
  </si>
  <si>
    <t>Données financières en opérations réelles</t>
  </si>
  <si>
    <t xml:space="preserve">      dont :</t>
  </si>
  <si>
    <t xml:space="preserve">           - communes urbaines</t>
  </si>
  <si>
    <t xml:space="preserve">Total des communes en unité urbaine </t>
  </si>
  <si>
    <t>Total des communes rurales et urbaines</t>
  </si>
  <si>
    <t xml:space="preserve">          - communes de montagne touristiques</t>
  </si>
  <si>
    <t xml:space="preserve">          - communes de montagne non touristiques</t>
  </si>
  <si>
    <t>Ensemble des</t>
  </si>
  <si>
    <r>
      <rPr>
        <b/>
        <sz val="10"/>
        <rFont val="Arial"/>
        <family val="2"/>
      </rPr>
      <t>R9</t>
    </r>
    <r>
      <rPr>
        <sz val="10"/>
        <rFont val="Arial"/>
        <family val="2"/>
      </rPr>
      <t xml:space="preserve"> : Marge d'autofinancement courant (MAC)=(DRF+Remboursement de dette) / RRF</t>
    </r>
  </si>
  <si>
    <r>
      <rPr>
        <b/>
        <sz val="10"/>
        <rFont val="Arial"/>
        <family val="2"/>
      </rPr>
      <t xml:space="preserve">R7 </t>
    </r>
    <r>
      <rPr>
        <sz val="10"/>
        <rFont val="Arial"/>
        <family val="2"/>
      </rPr>
      <t>: Dépenses de personnel / dépenses réelles de fonctionnement (DRF)</t>
    </r>
  </si>
  <si>
    <t>Budget de fonctionnement</t>
  </si>
  <si>
    <t>Budget d'investissement</t>
  </si>
  <si>
    <t>calculs sur les montants en € courant</t>
  </si>
  <si>
    <t xml:space="preserve">Ratios </t>
  </si>
  <si>
    <t>Budgets des</t>
  </si>
  <si>
    <t xml:space="preserve">Communes </t>
  </si>
  <si>
    <t>Communes de</t>
  </si>
  <si>
    <t xml:space="preserve">de moins </t>
  </si>
  <si>
    <t>Communes</t>
  </si>
  <si>
    <t xml:space="preserve">       -  : néant</t>
  </si>
  <si>
    <t>Symbole :</t>
  </si>
  <si>
    <t>(dépenses réelles de fonctionnement+remboursement de dette) / recettes réelles de fonctionnement</t>
  </si>
  <si>
    <t xml:space="preserve"> et dépenses pour compte de tiers / recettes réelles de fonctionnement</t>
  </si>
  <si>
    <t>T 5.6</t>
  </si>
  <si>
    <t>Niveau des recettes d'investissement réalisées, en euros par habitant.</t>
  </si>
  <si>
    <t>Strates de communes</t>
  </si>
  <si>
    <t>France métropolitaine</t>
  </si>
  <si>
    <t>et dépenses pour compte de tiers / population</t>
  </si>
  <si>
    <t xml:space="preserve"> Les dépenses d'investissement sont calculées hors gestion active de la dette.</t>
  </si>
  <si>
    <t>Les recettes d'investissement sont calculées hors gestion active de la dette.</t>
  </si>
  <si>
    <t>Dépenses de fonctionnement :</t>
  </si>
  <si>
    <t>Dépenses d'investissement :</t>
  </si>
  <si>
    <t>Dépenses de fonctionnement : débit net du compte 6 hormis les comptes 675, 676 et 68</t>
  </si>
  <si>
    <t>Achats et charges externes : débit net des comptes 60, 61, 62, excepté les comptes 621, 6031</t>
  </si>
  <si>
    <t>Ratio (R1) de l'article L.2313-1 du CGCT</t>
  </si>
  <si>
    <t>Ratio (R7) de l'article L.2313-1 du CGCT</t>
  </si>
  <si>
    <t>Charges financières : débit net du compte 66</t>
  </si>
  <si>
    <t>Autres dépenses de fonctionnement : par déduction des dépenses de fonctionnement précédentes</t>
  </si>
  <si>
    <t>Emprunts réalisés :  crédit du compte 16 excepté les comptes 169, 1645 et 1688</t>
  </si>
  <si>
    <t>FCTVA : recette du compte 10222</t>
  </si>
  <si>
    <t>Emprunts réalisés : cfrédits du compte 16 calculées hors gestion active de la dette.</t>
  </si>
  <si>
    <t>Ratio R9 de l'article L.2313-1 du CGCT</t>
  </si>
  <si>
    <t>Ratio R11 de l'article L.2313-1 du CGCT</t>
  </si>
  <si>
    <t>Part des dépenses réelles de fonctionnement affectée aux autres dépenses de fonctionnement.</t>
  </si>
  <si>
    <t>Part relative des impôts locaux dans le total des recettes réelles de fonctionnement.</t>
  </si>
  <si>
    <t>Part relative de la dotation globale de fonctionnement dans le total des recettes réelles de fonctionnement.</t>
  </si>
  <si>
    <t>Niveau des recettes d'investissement réalisées hors emprunts, en euros par habitant.</t>
  </si>
  <si>
    <t>Ratio (R3) de l'article L.2313-1 du CGCT</t>
  </si>
  <si>
    <t>Ratio (R4) de l'article L.2313-1 du CGCT</t>
  </si>
  <si>
    <t>Ratio (R10) de l'article L.2313-1 du CGCT</t>
  </si>
  <si>
    <t>Ratio (R5) de l'article L.2313-1 du CGCT</t>
  </si>
  <si>
    <t>(b) Il s'agit des 5 départements d'outre-mer (y compris Mayotte).</t>
  </si>
  <si>
    <t>moyenne</t>
  </si>
  <si>
    <t>d'une</t>
  </si>
  <si>
    <t>commune</t>
  </si>
  <si>
    <t>en milliers</t>
  </si>
  <si>
    <t>Nombre total</t>
  </si>
  <si>
    <t>(a) Il s'agit des communes des 5 départements d'outre-mer (y compris Mayotte).</t>
  </si>
  <si>
    <t xml:space="preserve">REGIONS </t>
  </si>
  <si>
    <t>Habitants comptés selon la population totale de l'Insee</t>
  </si>
  <si>
    <t xml:space="preserve">  non membre d'un groupement fiscalisé</t>
  </si>
  <si>
    <t xml:space="preserve"> Total</t>
  </si>
  <si>
    <t xml:space="preserve"> Total </t>
  </si>
  <si>
    <r>
      <t xml:space="preserve">En nombre de communes </t>
    </r>
    <r>
      <rPr>
        <i/>
        <vertAlign val="superscript"/>
        <sz val="10"/>
        <rFont val="Arial"/>
        <family val="2"/>
      </rPr>
      <t>(a)</t>
    </r>
  </si>
  <si>
    <t>(a) Il s'agit, plus précisément, du nombre de budgets principaux de communes.</t>
  </si>
  <si>
    <t>Part des communes non touristiques appartenant à :</t>
  </si>
  <si>
    <t>Proportion d'habitants «DGF» des communes non touristiques appartenant à:</t>
  </si>
  <si>
    <t>Nombre de communes appartenant à :</t>
  </si>
  <si>
    <t>Proportion des communes appartenant à :</t>
  </si>
  <si>
    <t>En nombre d'habitants</t>
  </si>
  <si>
    <t xml:space="preserve">Dette au 31 décembre (12) </t>
  </si>
  <si>
    <t>communes en</t>
  </si>
  <si>
    <t>(a) Les communes touristiques concernent uniquement la France métropolitaine.</t>
  </si>
  <si>
    <t xml:space="preserve">DÉPENSES DE FONCTIONNEMENT </t>
  </si>
  <si>
    <t xml:space="preserve">RECETTES DE FONCTIONNEMENT </t>
  </si>
  <si>
    <t xml:space="preserve">DÉPENSES D'INVESTISSEMENT hors remboursements </t>
  </si>
  <si>
    <t xml:space="preserve">RECETTES D'INVESTISSEMENT hors emprunts </t>
  </si>
  <si>
    <t>RECETTES DE FONCTIONNEMENT</t>
  </si>
  <si>
    <t>DÉPENSES DE FONCTIONNEMENT</t>
  </si>
  <si>
    <t>DÉPENSES D'INVESTISSEMENT hors remboursements</t>
  </si>
  <si>
    <t>RECETTES D'INVESTISSEMENT hors emprunts</t>
  </si>
  <si>
    <t>communes en France</t>
  </si>
  <si>
    <t>(y compris DOM)</t>
  </si>
  <si>
    <t>(a) Habitants comptés selon la population totale de l'Insee</t>
  </si>
  <si>
    <t>(a) Les communes de montagne concernent aussi les départements d'Outre-Mer (DOM), mais ici, on se restreint à la France métropolitaine pour avoir une comparaison cohérente avec les communes touristiques.</t>
  </si>
  <si>
    <t>T 5.2.a – Dépenses réelles de fonctionnement / population</t>
  </si>
  <si>
    <t>T 5.2.b – Achats et charges externes / dépenses réelles de fonctionnement</t>
  </si>
  <si>
    <t>T 5.2.c – (R7) : Frais de personnel / dépenses réelles de fonctionnement</t>
  </si>
  <si>
    <t>T 5.2.d - Dépenses d'intervention / dépenses réelles de fonctionnement</t>
  </si>
  <si>
    <t>T 5.2.e - Charges financières / dépenses réelles de fonctionnement</t>
  </si>
  <si>
    <t>Part des dépenses réelles de fonctionnement affectée aux charges financières.</t>
  </si>
  <si>
    <t>T 5.2.f - Autres dépenses de fonctionnement / dépenses réelles de fonctionnement</t>
  </si>
  <si>
    <t>T 5.3.a - (R3) : Recettes réelles de fonctionnement / population</t>
  </si>
  <si>
    <t>T 5.3.b - Impôts et taxes / population</t>
  </si>
  <si>
    <t>Niveau hors remboursements de dette, en euros par habitant.</t>
  </si>
  <si>
    <t>T 5.4.a bis – Dépenses réelles d'investissement hors remboursements / population</t>
  </si>
  <si>
    <t>T 5.4.b – Dépenses d'équipement / population</t>
  </si>
  <si>
    <t xml:space="preserve">T 5.4.b bis – (R4) : Dépenses d'équipement y compris travaux en régie </t>
  </si>
  <si>
    <t>T 5.5.a bis – Recettes réelles d'investissement hors emprunts / population</t>
  </si>
  <si>
    <t>T 5.6.b – Annuité de la dette / population</t>
  </si>
  <si>
    <t>L'annuité de la dette comprend les remboursements de dettes, soit le débit du compte 16 excepté les comptes 169, 1645 et 1688</t>
  </si>
  <si>
    <t>Intérêt des emprunts et dettes : débit net du compte 6611</t>
  </si>
  <si>
    <t>et les charges d'intérêts des emprunts et dettes (débit net du compte 6611)</t>
  </si>
  <si>
    <t>Champ : France entière (France métropolitaine et DOM).</t>
  </si>
  <si>
    <r>
      <t xml:space="preserve">Ensemble des communes </t>
    </r>
    <r>
      <rPr>
        <i/>
        <vertAlign val="superscript"/>
        <sz val="10"/>
        <rFont val="Arial"/>
        <family val="2"/>
      </rPr>
      <t>(c)</t>
    </r>
  </si>
  <si>
    <r>
      <t xml:space="preserve">communes touristiques </t>
    </r>
    <r>
      <rPr>
        <b/>
        <vertAlign val="superscript"/>
        <sz val="10"/>
        <rFont val="Arial"/>
        <family val="2"/>
      </rPr>
      <t>(d)</t>
    </r>
  </si>
  <si>
    <r>
      <t xml:space="preserve">           - communes du littoral maritime </t>
    </r>
    <r>
      <rPr>
        <vertAlign val="superscript"/>
        <sz val="10"/>
        <rFont val="Arial"/>
        <family val="2"/>
      </rPr>
      <t>(e)</t>
    </r>
  </si>
  <si>
    <r>
      <t xml:space="preserve">communes rurales/urbaines </t>
    </r>
    <r>
      <rPr>
        <b/>
        <vertAlign val="superscript"/>
        <sz val="10"/>
        <rFont val="Arial"/>
        <family val="2"/>
      </rPr>
      <t>(c)</t>
    </r>
  </si>
  <si>
    <t>(d) Les communes touristiques concernent uniquement la France métropolitaine.</t>
  </si>
  <si>
    <t>(e) Le montant élevé pour les communes touristiques du littoral maritime de moins de 100 habitants est dû à la présence de la commune atypique du Mont-Saint-Michel.</t>
  </si>
  <si>
    <t>(dont: fiscalité reversée)</t>
  </si>
  <si>
    <t>Source: DGFiP-Comptes de gestion ; budgets principaux - opérations réelles. Calculs DGCL. Montants calculés hors gestion active de la dette.</t>
  </si>
  <si>
    <t>Parmi les communes touristiques, on distingue les catégories suivantes:</t>
  </si>
  <si>
    <t>Communes touristiques du littoral maritime: ce sont les communes touristiques appartenant également à la liste des communes du littoral maritime. Cette liste comprend les communes de bord de mer et les communes d'estuaires, en aval de la limite transversale de la mer (source: Institut Français de l'Environnement).</t>
  </si>
  <si>
    <t>Communes touristiques de montagne: Les communes de montagne sont repérées à l'aide du classement en zone défavorisée réalisé par le Ministère de l'Agriculture. Les communes retenues sont celles qui sont entièrement classées "montagne" ou "haute montagne" et en métropole (source: Ministère de l'Agriculture, de la pêche, de la ruralité et de l'aménagement du territoire).</t>
  </si>
  <si>
    <t>Communes touristiques "supports de station de sports d'hiver": ce sont les communes touristiques également classées comme "supports de stations de sports d'hiver". Ces dernières sont définies à partir de la capacité d'hébergement et de la présence de remontées mécaniques. Les  critères de sélection des communes touristiques conduisent à exclure du champ d'étude les communes dont l'activité liée au tourisme d'hiver est mineure (faible capacité d'hébergement et nombre réduit de remontées mécaniques) (source: Service d'Etudes d'Aménagement Touristique de la Montagne).</t>
  </si>
  <si>
    <t>T 5.6.e - (R9) : Marge d'autofinancement courant (MAC) :</t>
  </si>
  <si>
    <t>T 5.3.c - Impôts et taxes / Recettes réelles de fonctionnement</t>
  </si>
  <si>
    <t>T 5.3.d - Impôts locaux / recettes réelles de fonctionnement</t>
  </si>
  <si>
    <t>T 5.3.e - Concours et dotations de l'Etat / recettes réelles de fonctionnement</t>
  </si>
  <si>
    <t>T 5.3.f - Dotation globale de fonctionnement / recettes réelles de fonctionnement</t>
  </si>
  <si>
    <t>T 5.3.g - Ventes de produits, prestations de services, marchandises /</t>
  </si>
  <si>
    <t>T 5.3.h – Taux d'épargne brute : épargne brute / recettes réelles de fonctionnement</t>
  </si>
  <si>
    <t>L'analyse traite séparément les communes de France métropolitaine et les communes des cinq départements d'outre-mer en raison de leurs spécificités. Les communes touristiques de France métropolitaine, dont celles du littoral maritime et celles "supports de stations de sports d'hiver", les communes "rurales "et "urbaines", ainsi que les communes de montagne non touristiques sont aussi analysées séparément pour leur particularité.</t>
  </si>
  <si>
    <t>Frais de personnel : débit net des comptes 621, 631, 633, 64</t>
  </si>
  <si>
    <t>T 5.4.c – (R10) Taux d'équipement : dépenses d'équipement y compris travaux en régie</t>
  </si>
  <si>
    <r>
      <rPr>
        <b/>
        <sz val="10"/>
        <color rgb="FF0000FF"/>
        <rFont val="Arial"/>
        <family val="2"/>
      </rPr>
      <t xml:space="preserve">Communes touristiques du littoral maritime : </t>
    </r>
    <r>
      <rPr>
        <sz val="10"/>
        <rFont val="Arial"/>
        <family val="2"/>
      </rPr>
      <t>ce sont les communes touristiques appartenant également à la liste des communes du littoral maritime. Cette liste comprend les communes de bord de mer et les communes d'estuaires, en aval de la limite transversale de la mer (source : Institut Français de l'Environnement).</t>
    </r>
  </si>
  <si>
    <r>
      <rPr>
        <b/>
        <sz val="10"/>
        <color rgb="FF0000FF"/>
        <rFont val="Arial"/>
        <family val="2"/>
      </rPr>
      <t>Communes touristiques de montagne :</t>
    </r>
    <r>
      <rPr>
        <b/>
        <sz val="10"/>
        <rFont val="Arial"/>
        <family val="2"/>
      </rPr>
      <t xml:space="preserve"> </t>
    </r>
    <r>
      <rPr>
        <sz val="10"/>
        <rFont val="Arial"/>
        <family val="2"/>
      </rPr>
      <t>Les communes de montagne sont repérées à l'aide du classement en zone défavorisée réalisé par le Ministère de l'Agriculture. Les communes retenues sont celles qui sont entièrement classées "montagne" ou "haute montagne" et en métropole (source : Ministère de l'Agriculture, de la pêche, de la ruralité et de l'aménagement du territoire).</t>
    </r>
  </si>
  <si>
    <r>
      <rPr>
        <b/>
        <sz val="10"/>
        <color rgb="FF0000FF"/>
        <rFont val="Arial"/>
        <family val="2"/>
      </rPr>
      <t>Communes touristiques "supports de station de sports d'hiver" :</t>
    </r>
    <r>
      <rPr>
        <b/>
        <sz val="10"/>
        <rFont val="Arial"/>
        <family val="2"/>
      </rPr>
      <t xml:space="preserve"> </t>
    </r>
    <r>
      <rPr>
        <sz val="10"/>
        <rFont val="Arial"/>
        <family val="2"/>
      </rPr>
      <t>ce sont les communes touristiques également classées comme "supports de stations de sports d'hiver". Ces dernières sont définies à partir de la capacité d'hébergement et de la présence de remontées mécaniques. Les  critères de sélection des communes touristiques conduisent à exclure du champ d'étude les communes dont l'activité liée au tourisme d'hiver est mineure (faible capacité d'hébergement et nombre réduit de remontées mécaniques) (source : Service d'Etudes d'Aménagement Touristique de la Montagne).</t>
    </r>
  </si>
  <si>
    <r>
      <rPr>
        <b/>
        <sz val="10"/>
        <color rgb="FF0000FF"/>
        <rFont val="Arial"/>
        <family val="2"/>
      </rPr>
      <t>Les communes classées en zone de montagne :</t>
    </r>
    <r>
      <rPr>
        <sz val="10"/>
        <rFont val="Arial"/>
        <family val="2"/>
      </rPr>
      <t xml:space="preserve"> 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r>
  </si>
  <si>
    <t>Sources et définitions des grandeurs comptables et de population utilisées</t>
  </si>
  <si>
    <r>
      <rPr>
        <b/>
        <sz val="10"/>
        <color rgb="FF0000FF"/>
        <rFont val="Arial"/>
        <family val="2"/>
      </rPr>
      <t>France entière :</t>
    </r>
    <r>
      <rPr>
        <sz val="10"/>
        <rFont val="Arial"/>
        <family val="2"/>
      </rPr>
      <t xml:space="preserve"> ensemble constitué de la France métropolitaine et des départements d'Outre-mer y compris Mayotte.</t>
    </r>
  </si>
  <si>
    <r>
      <rPr>
        <u/>
        <sz val="10"/>
        <color rgb="FF0000FF"/>
        <rFont val="Arial"/>
        <family val="2"/>
      </rPr>
      <t>À noter</t>
    </r>
    <r>
      <rPr>
        <sz val="10"/>
        <color rgb="FF0000FF"/>
        <rFont val="Arial"/>
        <family val="2"/>
      </rPr>
      <t xml:space="preserve"> :</t>
    </r>
    <r>
      <rPr>
        <sz val="10"/>
        <color rgb="FF000000"/>
        <rFont val="Arial"/>
        <family val="2"/>
      </rPr>
      <t xml:space="preserve"> pour la détermination des montants de dépenses ou recettes réelles de fonctionnement à retenir pour le calcul des ratios, les reversements de fiscalité liés au FNGIR et aux différents fonds de péréquation horizontale sont comptabilisés en moindres recettes.</t>
    </r>
  </si>
  <si>
    <r>
      <rPr>
        <sz val="10"/>
        <color rgb="FF0000FF"/>
        <rFont val="Arial"/>
        <family val="2"/>
      </rPr>
      <t xml:space="preserve">• </t>
    </r>
    <r>
      <rPr>
        <u/>
        <sz val="10"/>
        <color rgb="FF0000FF"/>
        <rFont val="Arial"/>
        <family val="2"/>
      </rPr>
      <t>Ratio 2 bis</t>
    </r>
    <r>
      <rPr>
        <sz val="10"/>
        <color rgb="FF0000FF"/>
        <rFont val="Arial"/>
        <family val="2"/>
      </rPr>
      <t xml:space="preserve"> = produit net des impositions directes / population :</t>
    </r>
    <r>
      <rPr>
        <sz val="10"/>
        <rFont val="Arial"/>
        <family val="2"/>
      </rPr>
      <t xml:space="preserve"> en plus des impositions directes, ce ratio intègre les prélèvements pour reversements de fiscalité et la fiscalité reversée aux communes par les groupements à fiscalité propre.</t>
    </r>
  </si>
  <si>
    <r>
      <rPr>
        <sz val="10"/>
        <color rgb="FF0000FF"/>
        <rFont val="Arial"/>
        <family val="2"/>
      </rPr>
      <t xml:space="preserve">• </t>
    </r>
    <r>
      <rPr>
        <u/>
        <sz val="10"/>
        <color rgb="FF0000FF"/>
        <rFont val="Arial"/>
        <family val="2"/>
      </rPr>
      <t>Ratio 3</t>
    </r>
    <r>
      <rPr>
        <sz val="10"/>
        <color rgb="FF0000FF"/>
        <rFont val="Arial"/>
        <family val="2"/>
      </rPr>
      <t xml:space="preserve"> = recettes réelles de fonctionnement (RRF) / population :</t>
    </r>
    <r>
      <rPr>
        <sz val="10"/>
        <rFont val="Arial"/>
        <family val="2"/>
      </rPr>
      <t xml:space="preserve"> montant total des recettes de fonctionnement en mouvements réels. Ressources dont dispose la collectivité, à comparer aux dépenses de fonctionnement dans leur rythme de croissance.</t>
    </r>
  </si>
  <si>
    <r>
      <rPr>
        <sz val="10"/>
        <color rgb="FF0000FF"/>
        <rFont val="Arial"/>
        <family val="2"/>
      </rPr>
      <t xml:space="preserve">• </t>
    </r>
    <r>
      <rPr>
        <u/>
        <sz val="10"/>
        <color rgb="FF0000FF"/>
        <rFont val="Arial"/>
        <family val="2"/>
      </rPr>
      <t>Ratio 5</t>
    </r>
    <r>
      <rPr>
        <sz val="10"/>
        <color rgb="FF0000FF"/>
        <rFont val="Arial"/>
        <family val="2"/>
      </rPr>
      <t xml:space="preserve"> = dette / population :</t>
    </r>
    <r>
      <rPr>
        <sz val="10"/>
        <rFont val="Arial"/>
        <family val="2"/>
      </rPr>
      <t xml:space="preserve"> capital restant dû au 31 décembre de l’exercice. Endettement d’une collectivité à compléter avec un ratio de capacité de désendettement (dette / épargne brute) et le taux d’endettement (ratio 11).</t>
    </r>
  </si>
  <si>
    <r>
      <rPr>
        <sz val="10"/>
        <color rgb="FF0000FF"/>
        <rFont val="Arial"/>
        <family val="2"/>
      </rPr>
      <t xml:space="preserve">• </t>
    </r>
    <r>
      <rPr>
        <u/>
        <sz val="10"/>
        <color rgb="FF0000FF"/>
        <rFont val="Arial"/>
        <family val="2"/>
      </rPr>
      <t>Ratio 7</t>
    </r>
    <r>
      <rPr>
        <sz val="10"/>
        <color rgb="FF0000FF"/>
        <rFont val="Arial"/>
        <family val="2"/>
      </rPr>
      <t xml:space="preserve"> = dépenses de personnel / DRF :</t>
    </r>
    <r>
      <rPr>
        <sz val="10"/>
        <color rgb="FF000000"/>
        <rFont val="Arial"/>
        <family val="2"/>
      </rPr>
      <t xml:space="preserve"> mesure la charge de personnel de la collectivité ; c’est un coefficient de rigidité car c’est une dépense incompressible à court terme, quelle que soit la population de la collectivité.</t>
    </r>
  </si>
  <si>
    <r>
      <rPr>
        <sz val="10"/>
        <color rgb="FF0000FF"/>
        <rFont val="Arial"/>
        <family val="2"/>
      </rPr>
      <t xml:space="preserve">• </t>
    </r>
    <r>
      <rPr>
        <u/>
        <sz val="10"/>
        <color rgb="FF0000FF"/>
        <rFont val="Arial"/>
        <family val="2"/>
      </rPr>
      <t>Ratio 11</t>
    </r>
    <r>
      <rPr>
        <sz val="10"/>
        <color rgb="FF0000FF"/>
        <rFont val="Arial"/>
        <family val="2"/>
      </rPr>
      <t xml:space="preserve"> = dette / RRF = taux d’endettement :</t>
    </r>
    <r>
      <rPr>
        <sz val="10"/>
        <rFont val="Arial"/>
        <family val="2"/>
      </rPr>
      <t xml:space="preserve"> mesure la charge de la dette d’une collectivité relativement à ses ressources.</t>
    </r>
  </si>
  <si>
    <t>Annexe 1</t>
  </si>
  <si>
    <t>Annexe 2</t>
  </si>
  <si>
    <t>Annexe 3</t>
  </si>
  <si>
    <t>Définitions des ratios financiers obligatoires</t>
  </si>
  <si>
    <t>Zonages et classifications utilisés</t>
  </si>
  <si>
    <r>
      <rPr>
        <b/>
        <sz val="10"/>
        <color rgb="FF0000FF"/>
        <rFont val="Arial"/>
        <family val="2"/>
      </rPr>
      <t xml:space="preserve">Les communes touristiques : </t>
    </r>
    <r>
      <rPr>
        <sz val="10"/>
        <rFont val="Arial"/>
        <family val="2"/>
      </rPr>
      <t>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 Ministère de l'Intérieur, DGCL). La dotation touristique se fondait sur la capacité d'accueil et d'hébergement de la commune. Les communes touristiques concernent uniquement la France métropolitaine.</t>
    </r>
  </si>
  <si>
    <r>
      <t>Nombre total des communes touristiques</t>
    </r>
    <r>
      <rPr>
        <b/>
        <vertAlign val="superscript"/>
        <sz val="10"/>
        <rFont val="Arial"/>
        <family val="2"/>
      </rPr>
      <t>(b)</t>
    </r>
  </si>
  <si>
    <r>
      <t>Part des communes touristiques</t>
    </r>
    <r>
      <rPr>
        <b/>
        <i/>
        <vertAlign val="superscript"/>
        <sz val="10"/>
        <rFont val="Arial"/>
        <family val="2"/>
      </rPr>
      <t>(b)</t>
    </r>
    <r>
      <rPr>
        <b/>
        <i/>
        <sz val="10"/>
        <rFont val="Arial"/>
        <family val="2"/>
      </rPr>
      <t xml:space="preserve"> appartenant à :</t>
    </r>
  </si>
  <si>
    <t>(b) Les communes touristiques concernent uniquement la France métropolitaine.</t>
  </si>
  <si>
    <r>
      <t>Nombre total d'habitants «DGF» des communes touristiques</t>
    </r>
    <r>
      <rPr>
        <b/>
        <vertAlign val="superscript"/>
        <sz val="10"/>
        <rFont val="Arial"/>
        <family val="2"/>
      </rPr>
      <t>(b)</t>
    </r>
  </si>
  <si>
    <r>
      <t>Proportion d'habitants «DGF» des communes touristiques</t>
    </r>
    <r>
      <rPr>
        <b/>
        <i/>
        <vertAlign val="superscript"/>
        <sz val="10"/>
        <rFont val="Arial"/>
        <family val="2"/>
      </rPr>
      <t>(b)</t>
    </r>
    <r>
      <rPr>
        <b/>
        <i/>
        <sz val="10"/>
        <rFont val="Arial"/>
        <family val="2"/>
      </rPr>
      <t xml:space="preserve"> appartenant à :</t>
    </r>
  </si>
  <si>
    <t>(a) Il s'agit, plus précisément, du nombre de budgets principaux de communes présents dans le fichier des comptes de gestion.</t>
  </si>
  <si>
    <t>(e) Les communes touristiques concernent uniquement la France métropolitaine.</t>
  </si>
  <si>
    <t>(f) Le montant élevé pour les communes touristiques du littoral maritime de moins de 100 habitants est dû à la présence de la commune atypique du Mont-Saint-Michel.</t>
  </si>
  <si>
    <r>
      <t xml:space="preserve">Ensemble des communes </t>
    </r>
    <r>
      <rPr>
        <i/>
        <vertAlign val="superscript"/>
        <sz val="10"/>
        <rFont val="Arial"/>
        <family val="2"/>
      </rPr>
      <t>(d)</t>
    </r>
  </si>
  <si>
    <r>
      <t xml:space="preserve">communes touristiques </t>
    </r>
    <r>
      <rPr>
        <b/>
        <vertAlign val="superscript"/>
        <sz val="10"/>
        <rFont val="Arial"/>
        <family val="2"/>
      </rPr>
      <t>(e)</t>
    </r>
  </si>
  <si>
    <r>
      <t xml:space="preserve">           - communes du littoral maritime </t>
    </r>
    <r>
      <rPr>
        <vertAlign val="superscript"/>
        <sz val="10"/>
        <rFont val="Arial"/>
        <family val="2"/>
      </rPr>
      <t>(f)</t>
    </r>
  </si>
  <si>
    <r>
      <t xml:space="preserve">communes rurales/urbaines </t>
    </r>
    <r>
      <rPr>
        <b/>
        <vertAlign val="superscript"/>
        <sz val="10"/>
        <rFont val="Arial"/>
        <family val="2"/>
      </rPr>
      <t>(d)</t>
    </r>
  </si>
  <si>
    <r>
      <t xml:space="preserve">communes non touristiques </t>
    </r>
    <r>
      <rPr>
        <b/>
        <vertAlign val="superscript"/>
        <sz val="10"/>
        <rFont val="Arial"/>
        <family val="2"/>
      </rPr>
      <t>(f)</t>
    </r>
  </si>
  <si>
    <r>
      <rPr>
        <sz val="10"/>
        <color rgb="FF0000FF"/>
        <rFont val="Arial"/>
        <family val="2"/>
      </rPr>
      <t xml:space="preserve">• </t>
    </r>
    <r>
      <rPr>
        <u/>
        <sz val="10"/>
        <color rgb="FF0000FF"/>
        <rFont val="Arial"/>
        <family val="2"/>
      </rPr>
      <t>Ratio 6</t>
    </r>
    <r>
      <rPr>
        <sz val="10"/>
        <color rgb="FF0000FF"/>
        <rFont val="Arial"/>
        <family val="2"/>
      </rPr>
      <t xml:space="preserve"> = dotation globale de fonctionnement (DGF) / population :</t>
    </r>
    <r>
      <rPr>
        <sz val="10"/>
        <color rgb="FF000000"/>
        <rFont val="Arial"/>
        <family val="2"/>
      </rPr>
      <t xml:space="preserve"> recettes du compte 741 en mouvements réels. Part de la contribution de l’État au fonctionnement de la collectivité.</t>
    </r>
  </si>
  <si>
    <t>T 4.9</t>
  </si>
  <si>
    <t>T 4.10</t>
  </si>
  <si>
    <r>
      <t xml:space="preserve">(b) On se restreint ici à la France métropolitaine pour les communes non touristiques afin de pouvoir effectuer une comparaison cohérente avec les communes touristiques (les communes des DOM n'étant pas classées </t>
    </r>
    <r>
      <rPr>
        <sz val="10"/>
        <color theme="1"/>
        <rFont val="Calibri"/>
        <family val="2"/>
      </rPr>
      <t>«</t>
    </r>
    <r>
      <rPr>
        <i/>
        <sz val="10"/>
        <color theme="1"/>
        <rFont val="Arial"/>
        <family val="2"/>
      </rPr>
      <t>touristiques</t>
    </r>
    <r>
      <rPr>
        <sz val="10"/>
        <color theme="1"/>
        <rFont val="Calibri"/>
        <family val="2"/>
      </rPr>
      <t>»</t>
    </r>
    <r>
      <rPr>
        <i/>
        <sz val="10"/>
        <color theme="1"/>
        <rFont val="Arial"/>
        <family val="2"/>
      </rPr>
      <t>).</t>
    </r>
  </si>
  <si>
    <t>(a) On se restreint ici à la France métropolitaine pour les communes non touristiques afin de pouvoir effectuer une comparaison cohérente avec les communes touristiques (les communes des DOM n'étant pas classées «touristiques»).</t>
  </si>
  <si>
    <t>Évaluation des dépenses de fonctionnement, en euros par habitant.</t>
  </si>
  <si>
    <t>Part des dépenses réelles de fonctionnement affectée aux achats et charges externes.</t>
  </si>
  <si>
    <t>Subventions d'équipement versées : débit du compte 204</t>
  </si>
  <si>
    <t>Rapport entre les subventions d'équipement versées et les dépenses d'investissement.</t>
  </si>
  <si>
    <t>Dotations et subventions d'équipement : crédit des comptes 13, 102 excepté les comptes 139, 1027, 10222, 10229</t>
  </si>
  <si>
    <r>
      <t>Epargne brute :</t>
    </r>
    <r>
      <rPr>
        <sz val="10"/>
        <rFont val="Arial"/>
        <family val="2"/>
      </rPr>
      <t xml:space="preserve"> excédent des recettes réelles de fonctionnement sur les dépenses réelles de fonctionnement. </t>
    </r>
  </si>
  <si>
    <t>Nombre de</t>
  </si>
  <si>
    <t xml:space="preserve"> communes</t>
  </si>
  <si>
    <r>
      <t xml:space="preserve">  CU ou métropoles</t>
    </r>
    <r>
      <rPr>
        <vertAlign val="superscript"/>
        <sz val="10"/>
        <rFont val="Arial"/>
        <family val="2"/>
      </rPr>
      <t>(c)</t>
    </r>
  </si>
  <si>
    <r>
      <t xml:space="preserve">  CU ou métropoles</t>
    </r>
    <r>
      <rPr>
        <vertAlign val="superscript"/>
        <sz val="10"/>
        <rFont val="Arial"/>
        <family val="2"/>
      </rPr>
      <t>(a)</t>
    </r>
  </si>
  <si>
    <t xml:space="preserve"> de 10 000 hab. </t>
  </si>
  <si>
    <r>
      <t xml:space="preserve">montagne et tourisme </t>
    </r>
    <r>
      <rPr>
        <b/>
        <vertAlign val="superscript"/>
        <sz val="10"/>
        <rFont val="Arial"/>
        <family val="2"/>
      </rPr>
      <t>(f)</t>
    </r>
  </si>
  <si>
    <t xml:space="preserve">          - communes non touristiques et hors montagne</t>
  </si>
  <si>
    <r>
      <t xml:space="preserve">montagne et tourisme </t>
    </r>
    <r>
      <rPr>
        <b/>
        <vertAlign val="superscript"/>
        <sz val="10"/>
        <rFont val="Arial"/>
        <family val="2"/>
      </rPr>
      <t>(g)</t>
    </r>
  </si>
  <si>
    <r>
      <t xml:space="preserve">          - communes touristiques et hors montagne </t>
    </r>
    <r>
      <rPr>
        <vertAlign val="superscript"/>
        <sz val="10"/>
        <rFont val="Arial"/>
        <family val="2"/>
      </rPr>
      <t>(e)</t>
    </r>
  </si>
  <si>
    <t>T 5.1.a – Dépenses réelles totales / population</t>
  </si>
  <si>
    <t>T 5.1.b – Dépenses réelles totales hors remboursements de dettes / population</t>
  </si>
  <si>
    <t>Part des dépenses réelles de fonctionnement affectée aux dépenses d'intervention.</t>
  </si>
  <si>
    <t xml:space="preserve">    - Communes touristiques du littoral maritime</t>
  </si>
  <si>
    <t xml:space="preserve">    - Communes touristiques "supports de station de sport d'hiver" </t>
  </si>
  <si>
    <r>
      <t xml:space="preserve">Outre-Mer </t>
    </r>
    <r>
      <rPr>
        <b/>
        <i/>
        <vertAlign val="superscript"/>
        <sz val="10"/>
        <rFont val="Arial"/>
        <family val="2"/>
      </rPr>
      <t>(b)</t>
    </r>
  </si>
  <si>
    <r>
      <t xml:space="preserve">France entière </t>
    </r>
    <r>
      <rPr>
        <b/>
        <vertAlign val="superscript"/>
        <sz val="10"/>
        <rFont val="Arial"/>
        <family val="2"/>
      </rPr>
      <t>(c)</t>
    </r>
  </si>
  <si>
    <r>
      <t xml:space="preserve">Outre-Mer </t>
    </r>
    <r>
      <rPr>
        <b/>
        <i/>
        <vertAlign val="superscript"/>
        <sz val="10"/>
        <rFont val="Arial"/>
        <family val="2"/>
      </rPr>
      <t>(a)</t>
    </r>
  </si>
  <si>
    <r>
      <rPr>
        <b/>
        <sz val="11"/>
        <rFont val="Arial"/>
        <family val="2"/>
      </rPr>
      <t xml:space="preserve">R2 </t>
    </r>
    <r>
      <rPr>
        <sz val="11"/>
        <rFont val="Arial"/>
        <family val="2"/>
      </rPr>
      <t>: Produit des impositions directes hors fiscalité reversée / habitant</t>
    </r>
  </si>
  <si>
    <r>
      <rPr>
        <b/>
        <sz val="11"/>
        <rFont val="Arial"/>
        <family val="2"/>
      </rPr>
      <t>R2 bis</t>
    </r>
    <r>
      <rPr>
        <sz val="11"/>
        <rFont val="Arial"/>
        <family val="2"/>
      </rPr>
      <t xml:space="preserve"> : Produit des impositions directes y compris fiscalité reversée / habitant</t>
    </r>
  </si>
  <si>
    <r>
      <rPr>
        <b/>
        <sz val="11"/>
        <rFont val="Arial"/>
        <family val="2"/>
      </rPr>
      <t>R3</t>
    </r>
    <r>
      <rPr>
        <sz val="11"/>
        <rFont val="Arial"/>
        <family val="2"/>
      </rPr>
      <t xml:space="preserve"> : Recettes réelles de fonctionnement (RRF) / habitant</t>
    </r>
  </si>
  <si>
    <r>
      <rPr>
        <b/>
        <sz val="11"/>
        <rFont val="Arial"/>
        <family val="2"/>
      </rPr>
      <t>R5</t>
    </r>
    <r>
      <rPr>
        <sz val="11"/>
        <rFont val="Arial"/>
        <family val="2"/>
      </rPr>
      <t xml:space="preserve"> : Dette / habitant</t>
    </r>
  </si>
  <si>
    <r>
      <rPr>
        <b/>
        <sz val="11"/>
        <rFont val="Arial"/>
        <family val="2"/>
      </rPr>
      <t xml:space="preserve">R6 </t>
    </r>
    <r>
      <rPr>
        <sz val="11"/>
        <rFont val="Arial"/>
        <family val="2"/>
      </rPr>
      <t>: DGF / habitant</t>
    </r>
  </si>
  <si>
    <r>
      <rPr>
        <b/>
        <sz val="11"/>
        <rFont val="Arial"/>
        <family val="2"/>
      </rPr>
      <t>R2</t>
    </r>
    <r>
      <rPr>
        <sz val="11"/>
        <rFont val="Arial"/>
        <family val="2"/>
      </rPr>
      <t xml:space="preserve"> : Produit des impositions directes hors fiscalité reversée / habitant</t>
    </r>
  </si>
  <si>
    <r>
      <rPr>
        <b/>
        <sz val="11"/>
        <rFont val="Arial"/>
        <family val="2"/>
      </rPr>
      <t>R6</t>
    </r>
    <r>
      <rPr>
        <sz val="11"/>
        <rFont val="Arial"/>
        <family val="2"/>
      </rPr>
      <t xml:space="preserve"> : DGF / habitant</t>
    </r>
  </si>
  <si>
    <r>
      <t xml:space="preserve">T 3.e - Taux d'épargne brute </t>
    </r>
    <r>
      <rPr>
        <b/>
        <vertAlign val="superscript"/>
        <sz val="10"/>
        <color indexed="12"/>
        <rFont val="Arial"/>
        <family val="2"/>
      </rPr>
      <t>(b)</t>
    </r>
    <r>
      <rPr>
        <b/>
        <sz val="10"/>
        <color indexed="12"/>
        <rFont val="Arial"/>
        <family val="2"/>
      </rPr>
      <t xml:space="preserve"> selon les caractéristiques des communes</t>
    </r>
  </si>
  <si>
    <r>
      <rPr>
        <b/>
        <sz val="11"/>
        <color theme="1"/>
        <rFont val="Arial"/>
        <family val="2"/>
      </rPr>
      <t>R2 :</t>
    </r>
    <r>
      <rPr>
        <sz val="11"/>
        <color theme="1"/>
        <rFont val="Arial"/>
        <family val="2"/>
      </rPr>
      <t xml:space="preserve"> Produit des impositions directes hors fiscalité reversée / habitant «DGF»</t>
    </r>
    <r>
      <rPr>
        <vertAlign val="superscript"/>
        <sz val="11"/>
        <color theme="1"/>
        <rFont val="Arial"/>
        <family val="2"/>
      </rPr>
      <t xml:space="preserve"> </t>
    </r>
  </si>
  <si>
    <r>
      <rPr>
        <b/>
        <sz val="11"/>
        <color theme="1"/>
        <rFont val="Arial"/>
        <family val="2"/>
      </rPr>
      <t>R2 bis :</t>
    </r>
    <r>
      <rPr>
        <sz val="11"/>
        <color theme="1"/>
        <rFont val="Arial"/>
        <family val="2"/>
      </rPr>
      <t xml:space="preserve"> Produit des impositions directes y compris fiscalité reversée / habitant «DGF» </t>
    </r>
  </si>
  <si>
    <r>
      <rPr>
        <b/>
        <sz val="11"/>
        <color theme="1"/>
        <rFont val="Arial"/>
        <family val="2"/>
      </rPr>
      <t xml:space="preserve">R3 : </t>
    </r>
    <r>
      <rPr>
        <sz val="11"/>
        <color theme="1"/>
        <rFont val="Arial"/>
        <family val="2"/>
      </rPr>
      <t xml:space="preserve">Recettes réelles de fonctionnement (RRF) / habitant «DGF» </t>
    </r>
  </si>
  <si>
    <r>
      <rPr>
        <b/>
        <sz val="11"/>
        <color theme="1"/>
        <rFont val="Arial"/>
        <family val="2"/>
      </rPr>
      <t xml:space="preserve">R5 : </t>
    </r>
    <r>
      <rPr>
        <sz val="11"/>
        <color theme="1"/>
        <rFont val="Arial"/>
        <family val="2"/>
      </rPr>
      <t>Dette / habitant «DGF»</t>
    </r>
  </si>
  <si>
    <r>
      <rPr>
        <b/>
        <sz val="11"/>
        <color theme="1"/>
        <rFont val="Arial"/>
        <family val="2"/>
      </rPr>
      <t xml:space="preserve">R6 : </t>
    </r>
    <r>
      <rPr>
        <sz val="11"/>
        <color theme="1"/>
        <rFont val="Arial"/>
        <family val="2"/>
      </rPr>
      <t xml:space="preserve">DGF / habitant «DGF» </t>
    </r>
  </si>
  <si>
    <r>
      <rPr>
        <b/>
        <sz val="11"/>
        <color theme="1"/>
        <rFont val="Arial"/>
        <family val="2"/>
      </rPr>
      <t>R7 :</t>
    </r>
    <r>
      <rPr>
        <sz val="11"/>
        <color theme="1"/>
        <rFont val="Arial"/>
        <family val="2"/>
      </rPr>
      <t xml:space="preserve"> Dépenses de personnel / DRF</t>
    </r>
  </si>
  <si>
    <r>
      <rPr>
        <b/>
        <sz val="11"/>
        <color theme="1"/>
        <rFont val="Arial"/>
        <family val="2"/>
      </rPr>
      <t>R9 :</t>
    </r>
    <r>
      <rPr>
        <sz val="11"/>
        <color theme="1"/>
        <rFont val="Arial"/>
        <family val="2"/>
      </rPr>
      <t xml:space="preserve"> Marge d'autofinancement courant (MAC)=(DRF+Remboursement de dette) / RRF</t>
    </r>
  </si>
  <si>
    <r>
      <rPr>
        <b/>
        <sz val="11"/>
        <color theme="1"/>
        <rFont val="Arial"/>
        <family val="2"/>
      </rPr>
      <t xml:space="preserve">R11 : </t>
    </r>
    <r>
      <rPr>
        <sz val="11"/>
        <color theme="1"/>
        <rFont val="Arial"/>
        <family val="2"/>
      </rPr>
      <t>Dette / RRF (taux d'endettement)</t>
    </r>
  </si>
  <si>
    <r>
      <rPr>
        <b/>
        <sz val="11"/>
        <rFont val="Arial"/>
        <family val="2"/>
      </rPr>
      <t>R2 :</t>
    </r>
    <r>
      <rPr>
        <sz val="11"/>
        <rFont val="Arial"/>
        <family val="2"/>
      </rPr>
      <t xml:space="preserve"> Produit des impositions directes hors fiscalité reversée / habitant «DGF»</t>
    </r>
  </si>
  <si>
    <r>
      <rPr>
        <b/>
        <sz val="11"/>
        <rFont val="Arial"/>
        <family val="2"/>
      </rPr>
      <t>R2 bis :</t>
    </r>
    <r>
      <rPr>
        <sz val="11"/>
        <rFont val="Arial"/>
        <family val="2"/>
      </rPr>
      <t xml:space="preserve"> Produit des impositions directes y compris fiscalité reversée / habitant «DGF»</t>
    </r>
  </si>
  <si>
    <r>
      <rPr>
        <b/>
        <sz val="11"/>
        <rFont val="Arial"/>
        <family val="2"/>
      </rPr>
      <t>R3 :</t>
    </r>
    <r>
      <rPr>
        <sz val="11"/>
        <rFont val="Arial"/>
        <family val="2"/>
      </rPr>
      <t xml:space="preserve"> Recettes réelles de fonctionnement (RRF) / habitant «DGF»</t>
    </r>
  </si>
  <si>
    <r>
      <rPr>
        <b/>
        <sz val="11"/>
        <rFont val="Arial"/>
        <family val="2"/>
      </rPr>
      <t>R5 :</t>
    </r>
    <r>
      <rPr>
        <sz val="11"/>
        <rFont val="Arial"/>
        <family val="2"/>
      </rPr>
      <t xml:space="preserve"> Dette / habitant «DGF»</t>
    </r>
  </si>
  <si>
    <r>
      <rPr>
        <b/>
        <sz val="11"/>
        <rFont val="Arial"/>
        <family val="2"/>
      </rPr>
      <t>R6 :</t>
    </r>
    <r>
      <rPr>
        <sz val="11"/>
        <rFont val="Arial"/>
        <family val="2"/>
      </rPr>
      <t xml:space="preserve"> DGF / habitant «DGF»</t>
    </r>
  </si>
  <si>
    <r>
      <rPr>
        <b/>
        <sz val="11"/>
        <color theme="1"/>
        <rFont val="Arial"/>
        <family val="2"/>
      </rPr>
      <t xml:space="preserve">R9 </t>
    </r>
    <r>
      <rPr>
        <sz val="11"/>
        <color theme="1"/>
        <rFont val="Arial"/>
        <family val="2"/>
      </rPr>
      <t>: Marge d'autofinancement courant (MAC)=(DRF+Remboursement de dette) / RRF</t>
    </r>
  </si>
  <si>
    <r>
      <rPr>
        <b/>
        <sz val="11"/>
        <color theme="1"/>
        <rFont val="Arial"/>
        <family val="2"/>
      </rPr>
      <t xml:space="preserve">R5 : </t>
    </r>
    <r>
      <rPr>
        <sz val="11"/>
        <color theme="1"/>
        <rFont val="Arial"/>
        <family val="2"/>
      </rPr>
      <t xml:space="preserve">Dette / habitant «DGF» </t>
    </r>
  </si>
  <si>
    <r>
      <rPr>
        <b/>
        <sz val="11"/>
        <color theme="1"/>
        <rFont val="Arial"/>
        <family val="2"/>
      </rPr>
      <t xml:space="preserve">R7 : </t>
    </r>
    <r>
      <rPr>
        <sz val="11"/>
        <color theme="1"/>
        <rFont val="Arial"/>
        <family val="2"/>
      </rPr>
      <t xml:space="preserve">Dépenses de personnel / DRF </t>
    </r>
    <r>
      <rPr>
        <vertAlign val="superscript"/>
        <sz val="11"/>
        <color theme="1"/>
        <rFont val="Arial"/>
        <family val="2"/>
      </rPr>
      <t>(c)</t>
    </r>
  </si>
  <si>
    <r>
      <rPr>
        <b/>
        <sz val="11"/>
        <color theme="1"/>
        <rFont val="Arial"/>
        <family val="2"/>
      </rPr>
      <t>R9 :</t>
    </r>
    <r>
      <rPr>
        <sz val="11"/>
        <color theme="1"/>
        <rFont val="Arial"/>
        <family val="2"/>
      </rPr>
      <t xml:space="preserve"> Marge d'autofinancement courant (MAC)=(DRF+Remboursement de dette) / RRF </t>
    </r>
    <r>
      <rPr>
        <vertAlign val="superscript"/>
        <sz val="11"/>
        <color theme="1"/>
        <rFont val="Arial"/>
        <family val="2"/>
      </rPr>
      <t>(c)</t>
    </r>
  </si>
  <si>
    <r>
      <rPr>
        <b/>
        <sz val="11"/>
        <color theme="1"/>
        <rFont val="Arial"/>
        <family val="2"/>
      </rPr>
      <t xml:space="preserve">R11 : </t>
    </r>
    <r>
      <rPr>
        <sz val="11"/>
        <color theme="1"/>
        <rFont val="Arial"/>
        <family val="2"/>
      </rPr>
      <t xml:space="preserve">Dette / RRF (taux d'endettement) </t>
    </r>
    <r>
      <rPr>
        <vertAlign val="superscript"/>
        <sz val="11"/>
        <color theme="1"/>
        <rFont val="Arial"/>
        <family val="2"/>
      </rPr>
      <t>(c)</t>
    </r>
  </si>
  <si>
    <r>
      <rPr>
        <b/>
        <sz val="11"/>
        <color theme="1"/>
        <rFont val="Arial"/>
        <family val="2"/>
      </rPr>
      <t xml:space="preserve">R9 : </t>
    </r>
    <r>
      <rPr>
        <sz val="11"/>
        <color theme="1"/>
        <rFont val="Arial"/>
        <family val="2"/>
      </rPr>
      <t>Marge d'autofinancement courant (MAC)=(DRF+Remboursement de dette) / RRF</t>
    </r>
  </si>
  <si>
    <t>Epargne brute / RRF (Taux d'épargne brute)</t>
  </si>
  <si>
    <r>
      <t xml:space="preserve">Epargne brute / RRF (Taux d'épargne brute) </t>
    </r>
    <r>
      <rPr>
        <vertAlign val="superscript"/>
        <sz val="11"/>
        <color theme="1"/>
        <rFont val="Arial"/>
        <family val="2"/>
      </rPr>
      <t>(c)</t>
    </r>
  </si>
  <si>
    <t>Annexe 2 : Zonages et classifications utilisés</t>
  </si>
  <si>
    <t>Annexe 3 : Les ratios financiers obligatoires</t>
  </si>
  <si>
    <t>Part des dépenses réelles de fonctionnement affectée aux charges financières</t>
  </si>
  <si>
    <t>Dette au 31 décembre (12)</t>
  </si>
  <si>
    <t>Pourcentage de communes appartenant à :</t>
  </si>
  <si>
    <t>Pourcentage d'habitants appartenant à :</t>
  </si>
  <si>
    <t>(c) Y compris la métropole de Lyon.</t>
  </si>
  <si>
    <t xml:space="preserve">  CA</t>
  </si>
  <si>
    <r>
      <t>CC</t>
    </r>
    <r>
      <rPr>
        <sz val="8"/>
        <rFont val="Arial"/>
        <family val="2"/>
      </rPr>
      <t>: Communauté de Communes</t>
    </r>
    <r>
      <rPr>
        <sz val="8"/>
        <rFont val="Arial"/>
        <family val="2"/>
      </rPr>
      <t>.</t>
    </r>
  </si>
  <si>
    <t>(a) Y compris la métropole de Lyon.</t>
  </si>
  <si>
    <r>
      <t>CU</t>
    </r>
    <r>
      <rPr>
        <sz val="8"/>
        <rFont val="Arial"/>
        <family val="2"/>
      </rPr>
      <t xml:space="preserve">: Communauté Urbaine ; </t>
    </r>
    <r>
      <rPr>
        <b/>
        <sz val="8"/>
        <rFont val="Arial"/>
        <family val="2"/>
      </rPr>
      <t>CA</t>
    </r>
    <r>
      <rPr>
        <sz val="8"/>
        <rFont val="Arial"/>
        <family val="2"/>
      </rPr>
      <t>: Communauté d'Agglomération ;</t>
    </r>
  </si>
  <si>
    <r>
      <t>Communes touristiques</t>
    </r>
    <r>
      <rPr>
        <b/>
        <i/>
        <vertAlign val="superscript"/>
        <sz val="10"/>
        <rFont val="Arial"/>
        <family val="2"/>
      </rPr>
      <t>(b)</t>
    </r>
    <r>
      <rPr>
        <b/>
        <i/>
        <sz val="10"/>
        <rFont val="Arial"/>
        <family val="2"/>
      </rPr>
      <t xml:space="preserve"> :</t>
    </r>
  </si>
  <si>
    <t>Communes non touristiques :</t>
  </si>
  <si>
    <t>Nombre total des communes non touristiques</t>
  </si>
  <si>
    <r>
      <t>Ensemble des communes touristiques</t>
    </r>
    <r>
      <rPr>
        <b/>
        <vertAlign val="superscript"/>
        <sz val="10"/>
        <rFont val="Arial"/>
        <family val="2"/>
      </rPr>
      <t>(b)</t>
    </r>
  </si>
  <si>
    <t>Ensemble des communes non touristiques</t>
  </si>
  <si>
    <r>
      <t>Nombre d'habitants «DGF» des communes touristiques</t>
    </r>
    <r>
      <rPr>
        <b/>
        <i/>
        <vertAlign val="superscript"/>
        <sz val="10"/>
        <rFont val="Arial"/>
        <family val="2"/>
      </rPr>
      <t>(b)</t>
    </r>
    <r>
      <rPr>
        <b/>
        <i/>
        <sz val="10"/>
        <rFont val="Arial"/>
        <family val="2"/>
      </rPr>
      <t xml:space="preserve"> :</t>
    </r>
  </si>
  <si>
    <t>Nombre d'habitants «DGF» des communes non touristiques :</t>
  </si>
  <si>
    <t>Ensemble des communes rurales et urbaines</t>
  </si>
  <si>
    <t xml:space="preserve">Ensemble des communes en unité urbaine </t>
  </si>
  <si>
    <t>Ensemble des communes en unité urbaine</t>
  </si>
  <si>
    <r>
      <t>Ratios</t>
    </r>
    <r>
      <rPr>
        <i/>
        <sz val="11"/>
        <rFont val="Arial"/>
        <family val="2"/>
      </rPr>
      <t xml:space="preserve"> (voir définitions en annexe 3)</t>
    </r>
  </si>
  <si>
    <r>
      <rPr>
        <b/>
        <sz val="11"/>
        <rFont val="Arial"/>
        <family val="2"/>
      </rPr>
      <t>R9</t>
    </r>
    <r>
      <rPr>
        <sz val="11"/>
        <rFont val="Arial"/>
        <family val="2"/>
      </rPr>
      <t xml:space="preserve"> : Marge d'autofinancement courant (MAC)=(DRF+Remboursement de dette) / RRF </t>
    </r>
    <r>
      <rPr>
        <vertAlign val="superscript"/>
        <sz val="11"/>
        <rFont val="Arial"/>
        <family val="2"/>
      </rPr>
      <t>(b)</t>
    </r>
  </si>
  <si>
    <t>(c) Écarts en nombre d'années.</t>
  </si>
  <si>
    <r>
      <t xml:space="preserve">T 2.3.b - Évolution à champ constant </t>
    </r>
    <r>
      <rPr>
        <b/>
        <vertAlign val="superscript"/>
        <sz val="14"/>
        <color indexed="12"/>
        <rFont val="Arial"/>
        <family val="2"/>
      </rPr>
      <t>(a)</t>
    </r>
    <r>
      <rPr>
        <b/>
        <sz val="14"/>
        <color indexed="12"/>
        <rFont val="Arial"/>
        <family val="2"/>
      </rPr>
      <t xml:space="preserve"> par strate de population des communes </t>
    </r>
  </si>
  <si>
    <t xml:space="preserve">T 2.3.a - Évolution par strate de population des communes </t>
  </si>
  <si>
    <r>
      <rPr>
        <b/>
        <sz val="11"/>
        <rFont val="Arial"/>
        <family val="2"/>
      </rPr>
      <t>R4</t>
    </r>
    <r>
      <rPr>
        <sz val="11"/>
        <rFont val="Arial"/>
        <family val="2"/>
      </rPr>
      <t xml:space="preserve"> : Dépenses d'équipement brutes</t>
    </r>
    <r>
      <rPr>
        <vertAlign val="superscript"/>
        <sz val="11"/>
        <rFont val="Arial"/>
        <family val="2"/>
      </rPr>
      <t xml:space="preserve"> (e)</t>
    </r>
    <r>
      <rPr>
        <sz val="11"/>
        <rFont val="Arial"/>
        <family val="2"/>
      </rPr>
      <t xml:space="preserve"> / habitant</t>
    </r>
  </si>
  <si>
    <t>(c) En France entière (France métropolitaine et DOM).</t>
  </si>
  <si>
    <t>(f) En France métropolitaine.</t>
  </si>
  <si>
    <t>(d) En France entière (France métropolitaine et DOM).</t>
  </si>
  <si>
    <t>(g) En France métropolitaine.</t>
  </si>
  <si>
    <r>
      <t xml:space="preserve">T 3.c - Dépenses d'investissement hors remboursements de dette par «habitant DGF» </t>
    </r>
    <r>
      <rPr>
        <b/>
        <vertAlign val="superscript"/>
        <sz val="10"/>
        <color indexed="12"/>
        <rFont val="Arial"/>
        <family val="2"/>
      </rPr>
      <t>(b)</t>
    </r>
    <r>
      <rPr>
        <b/>
        <sz val="10"/>
        <color indexed="12"/>
        <rFont val="Arial"/>
        <family val="2"/>
      </rPr>
      <t xml:space="preserve"> selon les caractéristiques des communes</t>
    </r>
  </si>
  <si>
    <r>
      <t xml:space="preserve">T 3.b - Recettes de fonctionnement par «habitant DGF» </t>
    </r>
    <r>
      <rPr>
        <b/>
        <vertAlign val="superscript"/>
        <sz val="10"/>
        <color indexed="12"/>
        <rFont val="Arial"/>
        <family val="2"/>
      </rPr>
      <t>(b)</t>
    </r>
    <r>
      <rPr>
        <b/>
        <sz val="10"/>
        <color indexed="12"/>
        <rFont val="Arial"/>
        <family val="2"/>
      </rPr>
      <t xml:space="preserve"> selon les caractéristiques des communes</t>
    </r>
  </si>
  <si>
    <r>
      <t xml:space="preserve">T 3.a - Dépenses de fonctionnement par «habitant DGF» </t>
    </r>
    <r>
      <rPr>
        <b/>
        <vertAlign val="superscript"/>
        <sz val="10"/>
        <color indexed="12"/>
        <rFont val="Arial"/>
        <family val="2"/>
      </rPr>
      <t>(b)</t>
    </r>
    <r>
      <rPr>
        <b/>
        <sz val="10"/>
        <color indexed="12"/>
        <rFont val="Arial"/>
        <family val="2"/>
      </rPr>
      <t xml:space="preserve"> selon les caractéristiques des communes</t>
    </r>
  </si>
  <si>
    <t>(e) Le montant faible pour les communes touristiques du littoral maritime de moins de 100 habitants est dû à la présence de la commune atypique du Mont-Saint-Michel.</t>
  </si>
  <si>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(c)</t>
    </r>
    <r>
      <rPr>
        <sz val="11"/>
        <color theme="1"/>
        <rFont val="Arial"/>
        <family val="2"/>
      </rPr>
      <t xml:space="preserve"> / RRF (Taux d'équipement)</t>
    </r>
  </si>
  <si>
    <r>
      <rPr>
        <b/>
        <sz val="10"/>
        <rFont val="Arial"/>
        <family val="2"/>
      </rPr>
      <t>R10</t>
    </r>
    <r>
      <rPr>
        <sz val="10"/>
        <rFont val="Arial"/>
        <family val="2"/>
      </rPr>
      <t xml:space="preserve"> : Dépenses d'équipement brutes</t>
    </r>
    <r>
      <rPr>
        <vertAlign val="superscript"/>
        <sz val="10"/>
        <rFont val="Arial"/>
        <family val="2"/>
      </rPr>
      <t xml:space="preserve"> (a) </t>
    </r>
    <r>
      <rPr>
        <sz val="10"/>
        <rFont val="Arial"/>
        <family val="2"/>
      </rPr>
      <t>/ RRF (Taux d'équipement)</t>
    </r>
  </si>
  <si>
    <t>(b) Diminuées des travaux en régie.</t>
  </si>
  <si>
    <r>
      <rPr>
        <b/>
        <sz val="11"/>
        <rFont val="Arial"/>
        <family val="2"/>
      </rPr>
      <t>R4</t>
    </r>
    <r>
      <rPr>
        <sz val="11"/>
        <rFont val="Arial"/>
        <family val="2"/>
      </rPr>
      <t xml:space="preserve"> : Dépenses d'équipement brutes</t>
    </r>
    <r>
      <rPr>
        <vertAlign val="superscript"/>
        <sz val="12"/>
        <rFont val="Arial"/>
        <family val="2"/>
      </rPr>
      <t xml:space="preserve"> (c)</t>
    </r>
    <r>
      <rPr>
        <sz val="11"/>
        <rFont val="Arial"/>
        <family val="2"/>
      </rPr>
      <t xml:space="preserve"> / habitant</t>
    </r>
  </si>
  <si>
    <r>
      <rPr>
        <b/>
        <sz val="11"/>
        <rFont val="Arial"/>
        <family val="2"/>
      </rPr>
      <t>R1</t>
    </r>
    <r>
      <rPr>
        <sz val="11"/>
        <rFont val="Arial"/>
        <family val="2"/>
      </rPr>
      <t xml:space="preserve"> : Dépenses réelles de fonctionnement (DRF)</t>
    </r>
    <r>
      <rPr>
        <vertAlign val="superscript"/>
        <sz val="11"/>
        <rFont val="Arial"/>
        <family val="2"/>
      </rPr>
      <t xml:space="preserve"> (b)</t>
    </r>
    <r>
      <rPr>
        <sz val="11"/>
        <rFont val="Arial"/>
        <family val="2"/>
      </rPr>
      <t xml:space="preserve"> / habitant</t>
    </r>
  </si>
  <si>
    <t>(d) Diminuées des travaux en régie.</t>
  </si>
  <si>
    <r>
      <rPr>
        <b/>
        <sz val="11"/>
        <rFont val="Arial"/>
        <family val="2"/>
      </rPr>
      <t>R1 :</t>
    </r>
    <r>
      <rPr>
        <sz val="11"/>
        <rFont val="Arial"/>
        <family val="2"/>
      </rPr>
      <t xml:space="preserve"> Dépenses réelles de fonctionnement (DRF)</t>
    </r>
    <r>
      <rPr>
        <vertAlign val="superscript"/>
        <sz val="11"/>
        <rFont val="Arial"/>
        <family val="2"/>
      </rPr>
      <t xml:space="preserve"> (d)</t>
    </r>
    <r>
      <rPr>
        <sz val="11"/>
        <rFont val="Arial"/>
        <family val="2"/>
      </rPr>
      <t xml:space="preserve"> / habitant «DGF»</t>
    </r>
  </si>
  <si>
    <r>
      <rPr>
        <b/>
        <sz val="11"/>
        <rFont val="Arial"/>
        <family val="2"/>
      </rPr>
      <t>R4 :</t>
    </r>
    <r>
      <rPr>
        <sz val="11"/>
        <rFont val="Arial"/>
        <family val="2"/>
      </rPr>
      <t xml:space="preserve"> Dépenses d'équipement brutes </t>
    </r>
    <r>
      <rPr>
        <vertAlign val="superscript"/>
        <sz val="11"/>
        <rFont val="Arial"/>
        <family val="2"/>
      </rPr>
      <t>(e)</t>
    </r>
    <r>
      <rPr>
        <sz val="11"/>
        <rFont val="Arial"/>
        <family val="2"/>
      </rPr>
      <t xml:space="preserve"> / habitant «DGF»</t>
    </r>
  </si>
  <si>
    <r>
      <rPr>
        <b/>
        <sz val="11"/>
        <color theme="1"/>
        <rFont val="Arial"/>
        <family val="2"/>
      </rPr>
      <t xml:space="preserve">R1 : </t>
    </r>
    <r>
      <rPr>
        <sz val="11"/>
        <color theme="1"/>
        <rFont val="Arial"/>
        <family val="2"/>
      </rPr>
      <t xml:space="preserve">Dépenses réelles de fonctionnement (DRF) diminuées des travaux en régie / habitant «DGF» </t>
    </r>
  </si>
  <si>
    <r>
      <rPr>
        <b/>
        <sz val="11"/>
        <rFont val="Arial"/>
        <family val="2"/>
      </rPr>
      <t>R1 :</t>
    </r>
    <r>
      <rPr>
        <sz val="11"/>
        <rFont val="Arial"/>
        <family val="2"/>
      </rPr>
      <t xml:space="preserve"> Dépenses réelles de fonctionnement (DRF)</t>
    </r>
    <r>
      <rPr>
        <vertAlign val="superscript"/>
        <sz val="11"/>
        <rFont val="Arial"/>
        <family val="2"/>
      </rPr>
      <t xml:space="preserve"> (c)</t>
    </r>
    <r>
      <rPr>
        <sz val="11"/>
        <rFont val="Arial"/>
        <family val="2"/>
      </rPr>
      <t xml:space="preserve"> / habitant «DGF»</t>
    </r>
  </si>
  <si>
    <r>
      <rPr>
        <b/>
        <sz val="11"/>
        <rFont val="Arial"/>
        <family val="2"/>
      </rPr>
      <t>R4 :</t>
    </r>
    <r>
      <rPr>
        <sz val="11"/>
        <rFont val="Arial"/>
        <family val="2"/>
      </rPr>
      <t xml:space="preserve"> Dépenses d'équipement brutes</t>
    </r>
    <r>
      <rPr>
        <vertAlign val="superscript"/>
        <sz val="11"/>
        <rFont val="Arial"/>
        <family val="2"/>
      </rPr>
      <t xml:space="preserve"> (d)</t>
    </r>
    <r>
      <rPr>
        <sz val="11"/>
        <rFont val="Arial"/>
        <family val="2"/>
      </rPr>
      <t xml:space="preserve"> / habitant «DGF»</t>
    </r>
  </si>
  <si>
    <t>(c) Diminuées des travaux en régie.</t>
  </si>
  <si>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(b) </t>
    </r>
    <r>
      <rPr>
        <sz val="11"/>
        <color theme="1"/>
        <rFont val="Arial"/>
        <family val="2"/>
      </rPr>
      <t>/ RRF (Taux d'équipement)</t>
    </r>
  </si>
  <si>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(d) </t>
    </r>
    <r>
      <rPr>
        <sz val="11"/>
        <color theme="1"/>
        <rFont val="Arial"/>
        <family val="2"/>
      </rPr>
      <t xml:space="preserve">/ RRF (Taux d'équipement) </t>
    </r>
    <r>
      <rPr>
        <vertAlign val="superscript"/>
        <sz val="11"/>
        <color theme="1"/>
        <rFont val="Arial"/>
        <family val="2"/>
      </rPr>
      <t>(c)</t>
    </r>
  </si>
  <si>
    <r>
      <rPr>
        <b/>
        <sz val="11"/>
        <rFont val="Arial"/>
        <family val="2"/>
      </rPr>
      <t>R4 :</t>
    </r>
    <r>
      <rPr>
        <sz val="11"/>
        <rFont val="Arial"/>
        <family val="2"/>
      </rPr>
      <t xml:space="preserve"> Dépenses d'équipement brutes</t>
    </r>
    <r>
      <rPr>
        <vertAlign val="superscript"/>
        <sz val="11"/>
        <rFont val="Arial"/>
        <family val="2"/>
      </rPr>
      <t xml:space="preserve"> (e)</t>
    </r>
    <r>
      <rPr>
        <sz val="11"/>
        <rFont val="Arial"/>
        <family val="2"/>
      </rPr>
      <t xml:space="preserve"> / habitant «DGF»</t>
    </r>
  </si>
  <si>
    <t xml:space="preserve">Autres recettes d'investissement </t>
  </si>
  <si>
    <r>
      <rPr>
        <b/>
        <sz val="11"/>
        <color theme="1"/>
        <rFont val="Arial"/>
        <family val="2"/>
      </rPr>
      <t xml:space="preserve">R10 : </t>
    </r>
    <r>
      <rPr>
        <sz val="11"/>
        <color theme="1"/>
        <rFont val="Arial"/>
        <family val="2"/>
      </rPr>
      <t>Dépenses d'équipement brutes</t>
    </r>
    <r>
      <rPr>
        <vertAlign val="superscript"/>
        <sz val="11"/>
        <color theme="1"/>
        <rFont val="Arial"/>
        <family val="2"/>
      </rPr>
      <t xml:space="preserve"> (c) </t>
    </r>
    <r>
      <rPr>
        <sz val="11"/>
        <color theme="1"/>
        <rFont val="Arial"/>
        <family val="2"/>
      </rPr>
      <t>/ RRF (Taux d'équipement)</t>
    </r>
  </si>
  <si>
    <t>Dette / Epargne brute (Capacité de désendettement, en années)</t>
  </si>
  <si>
    <t>(b) Les communes de montagne concernent aussi les départements d'Outre-Mer (DOM), mais ici, on se restreint à la France métropolitaine pour avoir une comparaison cohérente avec les communes touristiques.</t>
  </si>
  <si>
    <t>(b) Les communes urbaines concernent la France entière (y compris les DOM).</t>
  </si>
  <si>
    <t>(a) Les communes urbaines concernent la France entière (y compris les DOM).</t>
  </si>
  <si>
    <r>
      <rPr>
        <b/>
        <sz val="11"/>
        <color theme="1"/>
        <rFont val="Arial"/>
        <family val="2"/>
      </rPr>
      <t xml:space="preserve">R4 : </t>
    </r>
    <r>
      <rPr>
        <sz val="11"/>
        <color theme="1"/>
        <rFont val="Arial"/>
        <family val="2"/>
      </rPr>
      <t>Dépenses d'équipement brutes</t>
    </r>
    <r>
      <rPr>
        <vertAlign val="superscript"/>
        <sz val="11"/>
        <color theme="1"/>
        <rFont val="Arial"/>
        <family val="2"/>
      </rPr>
      <t xml:space="preserve"> (d) </t>
    </r>
    <r>
      <rPr>
        <sz val="11"/>
        <color theme="1"/>
        <rFont val="Arial"/>
        <family val="2"/>
      </rPr>
      <t xml:space="preserve">/ habitant «DGF» </t>
    </r>
  </si>
  <si>
    <t>- à une CA</t>
  </si>
  <si>
    <t>CU : communauté urbaine, CA : communauté d'agglomération, CC à FPU : communauté de communes à fiscalité professionnelle unique, CC à FA : communauté de communes à fiscalité additionnellle.</t>
  </si>
  <si>
    <t>T 5.2.a bis – (R1) : Dépenses réelles de fonctionnement diminuées des travaux en régie / population</t>
  </si>
  <si>
    <t>Aux dépenses réelles de fonctionnement, on retire les travaux en régie (crédit du compte 72, en opérations budgétaires).</t>
  </si>
  <si>
    <t>Part des recettes provenant des impôts et taxes</t>
  </si>
  <si>
    <t>Part relative des concours et dotations de l'État dans le total des recettes réelles de fonctionnement.</t>
  </si>
  <si>
    <t>T 5.4.d – Subventions d'équipement versées  / dépenses réelles d'investissement (y compris remboursements de dettes)</t>
  </si>
  <si>
    <t>T 5.4.e – Emprunts réalisés / dépenses réelles d'investissement (y compris remboursements de dettes)</t>
  </si>
  <si>
    <t>Les emprunts réalisés et les remboursements de dettes sont calculés hors gestion active de la dette.</t>
  </si>
  <si>
    <t>T 5.5.a – Recettes réelles d'investissement (y compris emprunts) / population</t>
  </si>
  <si>
    <t>T 5.5.b – Dotations et subventions d'équipement / recettes réelles d'investissement (y compris emprunts)</t>
  </si>
  <si>
    <t>T 5.5.c – Fonds de compensation pour la TVA (FCTVA) / recettes réelles d'investissement (y compris emprunts)</t>
  </si>
  <si>
    <t>T 5.5.d – Autres recettes d'investissement / recettes réelles d'investissement (y compris emprunts)</t>
  </si>
  <si>
    <t>Répartition des communes et de leur population par région et strate de population</t>
  </si>
  <si>
    <t>Répartition des communes appartenant à un groupement à fiscalité propre selon le type de groupement</t>
  </si>
  <si>
    <t>Répartition des communes selon leur caractère touristique et de montagne par strate de population</t>
  </si>
  <si>
    <t>Répartition des communes selon leur caractère urbain ou rural par strate de population</t>
  </si>
  <si>
    <t>Les dépenses et recettes par habitant des communes par strate de population</t>
  </si>
  <si>
    <t>Données financières des communes touristiques par strate de population (France métropolitaine)</t>
  </si>
  <si>
    <t>Données financières des communes touristiques du littoral maritime par strate de population (France métropolitaine)</t>
  </si>
  <si>
    <t>Données financières des communes touristiques «supports de stations de sports d'hiver» par strate de population (France métropolitaine)</t>
  </si>
  <si>
    <t>Données financières des autres communes touristiques de montagne par strate de population (France métropolitaine)</t>
  </si>
  <si>
    <t>Données financières des autres communes touristiques par strate de population (France métropolitaine)</t>
  </si>
  <si>
    <t>Données financières des communes «rurales» par strate de population</t>
  </si>
  <si>
    <t>Données financières des communes «urbaines» par strate de population</t>
  </si>
  <si>
    <t>Données financières des communes de montagne non touristiques (France métropolitaine)</t>
  </si>
  <si>
    <t>Données financières des communes n'étant pas de montagne (France métropolitaine)</t>
  </si>
  <si>
    <t>Données financières des communes non touristiques (France métropolitaine)</t>
  </si>
  <si>
    <t>(b) Il s'agit des communes des 5 départements d'outre-mer (y compris Mayotte).</t>
  </si>
  <si>
    <r>
      <t>Communes selon l'appartenance à une région</t>
    </r>
    <r>
      <rPr>
        <b/>
        <i/>
        <sz val="11"/>
        <rFont val="Arial"/>
        <family val="2"/>
      </rPr>
      <t xml:space="preserve"> :</t>
    </r>
  </si>
  <si>
    <r>
      <t xml:space="preserve">- à une CU ou métropole </t>
    </r>
    <r>
      <rPr>
        <vertAlign val="superscript"/>
        <sz val="11"/>
        <rFont val="Arial"/>
        <family val="2"/>
      </rPr>
      <t>(b)</t>
    </r>
  </si>
  <si>
    <t>(b) Y compris la métropole de Lyon.</t>
  </si>
  <si>
    <t>(b) En vue de pouvoir comparer ce tableau avec ceux relatifs aux communes touristiques, on se restreint ici aussi à la France métropolitaine.</t>
  </si>
  <si>
    <t>(a) En vue de pouvoir comparer ce tableau avec ceux relatifs aux communes touristiques, on se restreint ici aussi à la France métropolitaine.</t>
  </si>
  <si>
    <t>Rapport entre les charges courantes augmentées des remboursements de la dette et les recettes courantes.</t>
  </si>
  <si>
    <r>
      <rPr>
        <b/>
        <sz val="10"/>
        <color rgb="FF0000FF"/>
        <rFont val="Arial"/>
        <family val="2"/>
      </rPr>
      <t>Population totale et population « DGF »</t>
    </r>
    <r>
      <rPr>
        <sz val="10"/>
        <rFont val="Arial"/>
        <family val="2"/>
      </rPr>
      <t xml:space="preserve"> : Dans le recensement de la population, la «population totale» est égale à la  «population municipale» augmentée de la «population comptée à part»,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</si>
  <si>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t>Les Finances des</t>
  </si>
  <si>
    <t>Collection</t>
  </si>
  <si>
    <t>Statistiques et finances locales (tableaux)</t>
  </si>
  <si>
    <t>par Guillaume LEFORESTIER</t>
  </si>
  <si>
    <t>ont été élaborés au Département des études et des statistiques locales (DESL)</t>
  </si>
  <si>
    <t>de la Direction générale des collectivités locales (DGCL)</t>
  </si>
  <si>
    <t xml:space="preserve">       </t>
  </si>
  <si>
    <r>
      <t>Nombre de communes</t>
    </r>
    <r>
      <rPr>
        <i/>
        <vertAlign val="superscript"/>
        <sz val="10"/>
        <rFont val="Arial"/>
        <family val="2"/>
      </rPr>
      <t>(a)</t>
    </r>
  </si>
  <si>
    <t>Nombre d'habitants appartenant à :</t>
  </si>
  <si>
    <t xml:space="preserve">Impôts et taxes </t>
  </si>
  <si>
    <t xml:space="preserve">- Impôts locaux </t>
  </si>
  <si>
    <t xml:space="preserve">Concours de l'État </t>
  </si>
  <si>
    <t xml:space="preserve">- DGF </t>
  </si>
  <si>
    <t>(b) Écarts en nombre d'années.</t>
  </si>
  <si>
    <r>
      <t>Taux d'épargne brute</t>
    </r>
    <r>
      <rPr>
        <vertAlign val="superscript"/>
        <sz val="11"/>
        <rFont val="Arial"/>
        <family val="2"/>
      </rPr>
      <t xml:space="preserve"> (a)</t>
    </r>
    <r>
      <rPr>
        <sz val="11"/>
        <rFont val="Arial"/>
        <family val="2"/>
      </rPr>
      <t xml:space="preserve"> = (3) / (2)  </t>
    </r>
  </si>
  <si>
    <r>
      <t>Taux d'épargne nette</t>
    </r>
    <r>
      <rPr>
        <vertAlign val="superscript"/>
        <sz val="11"/>
        <rFont val="Arial"/>
        <family val="2"/>
      </rPr>
      <t xml:space="preserve"> (a)</t>
    </r>
    <r>
      <rPr>
        <sz val="11"/>
        <rFont val="Arial"/>
        <family val="2"/>
      </rPr>
      <t xml:space="preserve"> = [(3)-(8)] / (2)  </t>
    </r>
  </si>
  <si>
    <r>
      <t>Taux d'endettement</t>
    </r>
    <r>
      <rPr>
        <vertAlign val="superscript"/>
        <sz val="11"/>
        <rFont val="Arial"/>
        <family val="2"/>
      </rPr>
      <t xml:space="preserve"> (a)</t>
    </r>
    <r>
      <rPr>
        <sz val="11"/>
        <rFont val="Arial"/>
        <family val="2"/>
      </rPr>
      <t xml:space="preserve"> = (12) / (2) </t>
    </r>
  </si>
  <si>
    <r>
      <rPr>
        <b/>
        <sz val="11"/>
        <rFont val="Arial"/>
        <family val="2"/>
      </rPr>
      <t>R4</t>
    </r>
    <r>
      <rPr>
        <sz val="11"/>
        <rFont val="Arial"/>
        <family val="2"/>
      </rPr>
      <t xml:space="preserve"> : Dépenses d'équipement brutes</t>
    </r>
    <r>
      <rPr>
        <vertAlign val="superscript"/>
        <sz val="11"/>
        <rFont val="Arial"/>
        <family val="2"/>
      </rPr>
      <t xml:space="preserve"> (d)</t>
    </r>
    <r>
      <rPr>
        <sz val="11"/>
        <rFont val="Arial"/>
        <family val="2"/>
      </rPr>
      <t xml:space="preserve"> / habitant</t>
    </r>
  </si>
  <si>
    <r>
      <rPr>
        <b/>
        <sz val="11"/>
        <rFont val="Arial"/>
        <family val="2"/>
      </rPr>
      <t>R7</t>
    </r>
    <r>
      <rPr>
        <sz val="11"/>
        <rFont val="Arial"/>
        <family val="2"/>
      </rPr>
      <t xml:space="preserve"> : Dépenses de personnel / dépenses réelles de fonctionnement</t>
    </r>
    <r>
      <rPr>
        <vertAlign val="superscript"/>
        <sz val="11"/>
        <rFont val="Arial"/>
        <family val="2"/>
      </rPr>
      <t xml:space="preserve"> (a)</t>
    </r>
  </si>
  <si>
    <r>
      <rPr>
        <b/>
        <sz val="11"/>
        <rFont val="Arial"/>
        <family val="2"/>
      </rPr>
      <t>R9</t>
    </r>
    <r>
      <rPr>
        <sz val="11"/>
        <rFont val="Arial"/>
        <family val="2"/>
      </rPr>
      <t xml:space="preserve"> : Marge d'autofinancement courant (MAC)=(DRF+Remboursement de dette) / RRF </t>
    </r>
    <r>
      <rPr>
        <vertAlign val="superscript"/>
        <sz val="11"/>
        <rFont val="Arial"/>
        <family val="2"/>
      </rPr>
      <t>(a)</t>
    </r>
  </si>
  <si>
    <r>
      <rPr>
        <b/>
        <sz val="11"/>
        <rFont val="Arial"/>
        <family val="2"/>
      </rPr>
      <t>R10</t>
    </r>
    <r>
      <rPr>
        <sz val="11"/>
        <rFont val="Arial"/>
        <family val="2"/>
      </rPr>
      <t xml:space="preserve"> : Dépenses d'équipement brutes</t>
    </r>
    <r>
      <rPr>
        <vertAlign val="superscript"/>
        <sz val="11"/>
        <rFont val="Arial"/>
        <family val="2"/>
      </rPr>
      <t xml:space="preserve"> (d) </t>
    </r>
    <r>
      <rPr>
        <sz val="11"/>
        <rFont val="Arial"/>
        <family val="2"/>
      </rPr>
      <t xml:space="preserve">/ RRF (Taux d'équipement) </t>
    </r>
    <r>
      <rPr>
        <vertAlign val="superscript"/>
        <sz val="11"/>
        <rFont val="Arial"/>
        <family val="2"/>
      </rPr>
      <t>(a)</t>
    </r>
  </si>
  <si>
    <t xml:space="preserve">(dont : fiscalité reversée) </t>
  </si>
  <si>
    <r>
      <t>- DGF</t>
    </r>
    <r>
      <rPr>
        <vertAlign val="superscript"/>
        <sz val="11"/>
        <rFont val="Arial"/>
        <family val="2"/>
      </rPr>
      <t xml:space="preserve"> </t>
    </r>
  </si>
  <si>
    <r>
      <t xml:space="preserve">Taux d'épargne brute </t>
    </r>
    <r>
      <rPr>
        <vertAlign val="superscript"/>
        <sz val="11"/>
        <rFont val="Arial"/>
        <family val="2"/>
      </rPr>
      <t>(b)</t>
    </r>
    <r>
      <rPr>
        <sz val="11"/>
        <rFont val="Arial"/>
        <family val="2"/>
      </rPr>
      <t xml:space="preserve"> = (3) / (2) </t>
    </r>
    <r>
      <rPr>
        <vertAlign val="superscript"/>
        <sz val="11"/>
        <rFont val="Arial"/>
        <family val="2"/>
      </rPr>
      <t xml:space="preserve"> </t>
    </r>
  </si>
  <si>
    <r>
      <t xml:space="preserve">Taux d'épargne nette </t>
    </r>
    <r>
      <rPr>
        <vertAlign val="superscript"/>
        <sz val="11"/>
        <rFont val="Arial"/>
        <family val="2"/>
      </rPr>
      <t>(b)</t>
    </r>
    <r>
      <rPr>
        <sz val="11"/>
        <rFont val="Arial"/>
        <family val="2"/>
      </rPr>
      <t xml:space="preserve"> = [(3)-(8)] / (2)  </t>
    </r>
  </si>
  <si>
    <r>
      <t xml:space="preserve">Taux d'endettement </t>
    </r>
    <r>
      <rPr>
        <vertAlign val="superscript"/>
        <sz val="11"/>
        <rFont val="Arial"/>
        <family val="2"/>
      </rPr>
      <t>(b)</t>
    </r>
    <r>
      <rPr>
        <sz val="11"/>
        <rFont val="Arial"/>
        <family val="2"/>
      </rPr>
      <t xml:space="preserve"> = (12) / (2) </t>
    </r>
  </si>
  <si>
    <r>
      <rPr>
        <b/>
        <sz val="11"/>
        <rFont val="Arial"/>
        <family val="2"/>
      </rPr>
      <t>R1</t>
    </r>
    <r>
      <rPr>
        <sz val="11"/>
        <rFont val="Arial"/>
        <family val="2"/>
      </rPr>
      <t xml:space="preserve"> : Dépenses réelles de fonctionnement (DRF)</t>
    </r>
    <r>
      <rPr>
        <vertAlign val="superscript"/>
        <sz val="11"/>
        <rFont val="Arial"/>
        <family val="2"/>
      </rPr>
      <t xml:space="preserve"> (d)</t>
    </r>
    <r>
      <rPr>
        <sz val="11"/>
        <rFont val="Arial"/>
        <family val="2"/>
      </rPr>
      <t xml:space="preserve"> / habitant</t>
    </r>
  </si>
  <si>
    <r>
      <rPr>
        <b/>
        <sz val="11"/>
        <rFont val="Arial"/>
        <family val="2"/>
      </rPr>
      <t xml:space="preserve">R7 </t>
    </r>
    <r>
      <rPr>
        <sz val="11"/>
        <rFont val="Arial"/>
        <family val="2"/>
      </rPr>
      <t xml:space="preserve">: Dépenses de personnel / dépenses réelles de fonctionnement </t>
    </r>
    <r>
      <rPr>
        <vertAlign val="superscript"/>
        <sz val="11"/>
        <rFont val="Arial"/>
        <family val="2"/>
      </rPr>
      <t>(b)</t>
    </r>
  </si>
  <si>
    <r>
      <rPr>
        <b/>
        <sz val="11"/>
        <rFont val="Arial"/>
        <family val="2"/>
      </rPr>
      <t>R10</t>
    </r>
    <r>
      <rPr>
        <sz val="11"/>
        <rFont val="Arial"/>
        <family val="2"/>
      </rPr>
      <t xml:space="preserve"> : Dépenses d'équipement brutes</t>
    </r>
    <r>
      <rPr>
        <vertAlign val="superscript"/>
        <sz val="11"/>
        <rFont val="Arial"/>
        <family val="2"/>
      </rPr>
      <t xml:space="preserve"> (e)</t>
    </r>
    <r>
      <rPr>
        <sz val="11"/>
        <rFont val="Arial"/>
        <family val="2"/>
      </rPr>
      <t xml:space="preserve"> / RRF (Taux d'équipement) </t>
    </r>
    <r>
      <rPr>
        <vertAlign val="superscript"/>
        <sz val="11"/>
        <rFont val="Arial"/>
        <family val="2"/>
      </rPr>
      <t>(b)</t>
    </r>
  </si>
  <si>
    <t>T 6.1.a – Montants des dépenses de fonctionnement</t>
  </si>
  <si>
    <t>en millions d'euros</t>
  </si>
  <si>
    <t>Dépenses de fonctionnement</t>
  </si>
  <si>
    <t>3 500 hab. à moins</t>
  </si>
  <si>
    <t>Services généraux des administrations publiques locales</t>
  </si>
  <si>
    <t>Administration générale</t>
  </si>
  <si>
    <t>Conseil, assemblée locale</t>
  </si>
  <si>
    <t>Sécurité et salubrité publiques</t>
  </si>
  <si>
    <t>Gendarmerie, police, sécurité, justice</t>
  </si>
  <si>
    <t>Pompiers, incendies et secours</t>
  </si>
  <si>
    <t>Hygiène et salubrité publique</t>
  </si>
  <si>
    <t>Autres services de protection civile</t>
  </si>
  <si>
    <t>Enseignement, formation et apprentissage</t>
  </si>
  <si>
    <t>Services communs</t>
  </si>
  <si>
    <t>Enseignement du premier degré</t>
  </si>
  <si>
    <t>Enseignement du second degré</t>
  </si>
  <si>
    <t>Enseignement supérieur, professionnel et continue</t>
  </si>
  <si>
    <t>Hébergement et restauration scolaire</t>
  </si>
  <si>
    <t>Autres services annexes de l'enseignement</t>
  </si>
  <si>
    <t>Culture</t>
  </si>
  <si>
    <t>Expression et action culturelles</t>
  </si>
  <si>
    <t>Conservation et diffusion des patrimoines</t>
  </si>
  <si>
    <t>Sport et jeunesse</t>
  </si>
  <si>
    <t>Sports</t>
  </si>
  <si>
    <t>Jeunesse et loisirs</t>
  </si>
  <si>
    <t>Santé, action sociale et familiale</t>
  </si>
  <si>
    <t>Santé</t>
  </si>
  <si>
    <t>Personnes handicapées</t>
  </si>
  <si>
    <t>Personnes âgées</t>
  </si>
  <si>
    <t>Autre actions sociales et familiales</t>
  </si>
  <si>
    <t>Logement, habitat</t>
  </si>
  <si>
    <t>Environnement, aménagement et services urbains</t>
  </si>
  <si>
    <t>Eau et assainissement</t>
  </si>
  <si>
    <t>Déchets et propreté urbaine</t>
  </si>
  <si>
    <t>Eclairage public</t>
  </si>
  <si>
    <t>Espaces verts urbains</t>
  </si>
  <si>
    <t>Autres aménagements et services urbains divers</t>
  </si>
  <si>
    <t>Transports</t>
  </si>
  <si>
    <t>Transports scolaires</t>
  </si>
  <si>
    <t>Transports (hors scolaire)</t>
  </si>
  <si>
    <t>Voirie et routes</t>
  </si>
  <si>
    <t>Equipement de voirie</t>
  </si>
  <si>
    <t>Action économique transversale</t>
  </si>
  <si>
    <t>Interventions économiques</t>
  </si>
  <si>
    <t>Foires et marchés</t>
  </si>
  <si>
    <t>Aides au tourisme</t>
  </si>
  <si>
    <t>Autres aides sectorielles</t>
  </si>
  <si>
    <t>Autres opérations non ventilées</t>
  </si>
  <si>
    <t>TOTAL</t>
  </si>
  <si>
    <t>T 6.1.c – Dépenses de fonctionnement par habitant</t>
  </si>
  <si>
    <t>en € / habitant</t>
  </si>
  <si>
    <r>
      <rPr>
        <b/>
        <sz val="8"/>
        <rFont val="Arial"/>
        <family val="2"/>
      </rPr>
      <t>Article L2312-3 du Code général des collectivités territoriales :</t>
    </r>
    <r>
      <rPr>
        <sz val="8"/>
        <rFont val="Arial"/>
        <family val="2"/>
      </rPr>
      <t xml:space="preserve"> Entrée en vigueur 2006-01-01; Le budget des communes de 10 000 habitants et plus est voté soit par nature, soit par fonction. S'il est voté par nature, il comporte une présentation fonctionnelle ; s'il est voté par fonction, il comporte une présentation par nature. Le budget des communes de moins de 10 000 habitants est voté par nature. Il comporte pour les communes de 3 500 habitants et plus une présentation fonctionnelle. La nomenclature par nature et la nomenclature par fonction ainsi que la présentation des documents budgétaires sont fixées par voie réglementaire. Un décret en Conseil d'Etat précise les modalités d'application des premier et deuxième alinéas du présent article. Nota: Ordonnance 2005-1027 du 26 août 2005 art. 27 : Les dispositions de la présente ordonnance entrent en vigueur à compter de l'exercice 2006.</t>
    </r>
  </si>
  <si>
    <t>Dépenses d'investissement hors remboursement</t>
  </si>
  <si>
    <t xml:space="preserve">Services communs </t>
  </si>
  <si>
    <t xml:space="preserve">Services communs  </t>
  </si>
  <si>
    <t xml:space="preserve">Services communs   </t>
  </si>
  <si>
    <t xml:space="preserve">Services communs     </t>
  </si>
  <si>
    <t xml:space="preserve">Logement, habitat </t>
  </si>
  <si>
    <t xml:space="preserve">Services communs      </t>
  </si>
  <si>
    <t>Dépenses totales hors remboursement</t>
  </si>
  <si>
    <t xml:space="preserve">Dépenses réelles totales hors remboursement : Somme des dépenses réelles de fonctionnement et des dépenses réelles d'investissement hors remboursement </t>
  </si>
  <si>
    <t>T 6.1</t>
  </si>
  <si>
    <t>T 6.2</t>
  </si>
  <si>
    <t>T 6.3</t>
  </si>
  <si>
    <r>
      <rPr>
        <sz val="10"/>
        <color rgb="FF0000FF"/>
        <rFont val="Arial"/>
        <family val="2"/>
      </rPr>
      <t xml:space="preserve">• </t>
    </r>
    <r>
      <rPr>
        <u/>
        <sz val="10"/>
        <color rgb="FF0000FF"/>
        <rFont val="Arial"/>
        <family val="2"/>
      </rPr>
      <t>Ratio 10</t>
    </r>
    <r>
      <rPr>
        <sz val="10"/>
        <color rgb="FF0000FF"/>
        <rFont val="Arial"/>
        <family val="2"/>
      </rPr>
      <t xml:space="preserve"> = dépenses d’équipement "brutes" / RRF = taux d’équipement : </t>
    </r>
    <r>
      <rPr>
        <sz val="10"/>
        <rFont val="Arial"/>
        <family val="2"/>
      </rPr>
      <t>effort d’équipement de la collectivité au regard de ses ressources. À relativiser sur une année donnée car les programmes d’équipement se jouent souvent sur plusieurs années. Voir le ratio 4 pour la définition des dépenses d'équipement "brutes".</t>
    </r>
  </si>
  <si>
    <t>Communes de 10 000 habitants et plus (y. c. Paris)</t>
  </si>
  <si>
    <t xml:space="preserve">  - dont Guadeloupe</t>
  </si>
  <si>
    <t xml:space="preserve">  - dont Martinique</t>
  </si>
  <si>
    <t xml:space="preserve">  - dont Guyane</t>
  </si>
  <si>
    <t xml:space="preserve">  - dont Réunion</t>
  </si>
  <si>
    <t xml:space="preserve">  - dont Mayotte</t>
  </si>
  <si>
    <t>Lecture : la taille moyenne d'une commune de moins de 100 habitants en région Auvergne-Rhône-Alpes est de 60 habitants.</t>
  </si>
  <si>
    <r>
      <rPr>
        <b/>
        <sz val="11"/>
        <rFont val="Arial"/>
        <family val="2"/>
      </rPr>
      <t>R1</t>
    </r>
    <r>
      <rPr>
        <sz val="11"/>
        <rFont val="Arial"/>
        <family val="2"/>
      </rPr>
      <t xml:space="preserve"> : Dépenses réelles de fonctionnement (DRF)</t>
    </r>
    <r>
      <rPr>
        <vertAlign val="superscript"/>
        <sz val="11"/>
        <rFont val="Arial"/>
        <family val="2"/>
      </rPr>
      <t xml:space="preserve"> (c)</t>
    </r>
    <r>
      <rPr>
        <sz val="11"/>
        <rFont val="Arial"/>
        <family val="2"/>
      </rPr>
      <t xml:space="preserve"> / habitant</t>
    </r>
  </si>
  <si>
    <t>(b) Y compris les travaux en régie, les travaux effectués d'office pour le compte de tiers, les opérations di'nvestissement sur établissements d'enseignement et les opérations sous mandat.</t>
  </si>
  <si>
    <r>
      <t xml:space="preserve">T 3.d - Dépenses d'équipement </t>
    </r>
    <r>
      <rPr>
        <b/>
        <sz val="10"/>
        <color indexed="12"/>
        <rFont val="Calibri"/>
        <family val="2"/>
      </rPr>
      <t>«</t>
    </r>
    <r>
      <rPr>
        <b/>
        <sz val="10"/>
        <color indexed="12"/>
        <rFont val="Arial"/>
        <family val="2"/>
      </rPr>
      <t>brutes</t>
    </r>
    <r>
      <rPr>
        <b/>
        <sz val="10"/>
        <color indexed="12"/>
        <rFont val="Calibri"/>
        <family val="2"/>
      </rPr>
      <t>»</t>
    </r>
    <r>
      <rPr>
        <b/>
        <sz val="10"/>
        <color indexed="12"/>
        <rFont val="Arial"/>
        <family val="2"/>
      </rPr>
      <t xml:space="preserve"> </t>
    </r>
    <r>
      <rPr>
        <b/>
        <vertAlign val="superscript"/>
        <sz val="10"/>
        <color indexed="12"/>
        <rFont val="Arial"/>
        <family val="2"/>
      </rPr>
      <t>(b)</t>
    </r>
    <r>
      <rPr>
        <b/>
        <sz val="10"/>
        <color indexed="12"/>
        <rFont val="Arial"/>
        <family val="2"/>
      </rPr>
      <t xml:space="preserve"> par «habitant DGF» </t>
    </r>
    <r>
      <rPr>
        <b/>
        <vertAlign val="superscript"/>
        <sz val="10"/>
        <color indexed="12"/>
        <rFont val="Arial"/>
        <family val="2"/>
      </rPr>
      <t>(c)</t>
    </r>
    <r>
      <rPr>
        <b/>
        <sz val="10"/>
        <color indexed="12"/>
        <rFont val="Arial"/>
        <family val="2"/>
      </rPr>
      <t xml:space="preserve"> selon les caractéristiques des communes  </t>
    </r>
  </si>
  <si>
    <r>
      <t xml:space="preserve">communes non touristiques </t>
    </r>
    <r>
      <rPr>
        <b/>
        <vertAlign val="superscript"/>
        <sz val="10"/>
        <rFont val="Arial"/>
        <family val="2"/>
      </rPr>
      <t>(g)</t>
    </r>
  </si>
  <si>
    <r>
      <t xml:space="preserve">          - communes touristiques et hors montagne </t>
    </r>
    <r>
      <rPr>
        <vertAlign val="superscript"/>
        <sz val="10"/>
        <rFont val="Arial"/>
        <family val="2"/>
      </rPr>
      <t>(f)</t>
    </r>
  </si>
  <si>
    <t xml:space="preserve">          - communes touristique et hors montagne </t>
  </si>
  <si>
    <t>(c) C'est-à-dire y compris les travaux en régie, les travaux effectués d'office pour le compte de tiers, les opérations di'nvestissement sur établissements d'enseignement et les opérations sous mandat.</t>
  </si>
  <si>
    <t>(b) C'est-à-dire y compris  les travaux en régie, les travaux effectués d'office pour le compte de tiers, les opérations di'nvestissement sur établissements d'enseignement et les opérations sous mandat.</t>
  </si>
  <si>
    <t xml:space="preserve">Dépenses d'équipement </t>
  </si>
  <si>
    <r>
      <t>FCTVA</t>
    </r>
    <r>
      <rPr>
        <vertAlign val="superscript"/>
        <sz val="11"/>
        <color theme="1"/>
        <rFont val="Arial"/>
        <family val="2"/>
      </rPr>
      <t xml:space="preserve"> </t>
    </r>
  </si>
  <si>
    <t xml:space="preserve">Dotations et Subventions d'équipement </t>
  </si>
  <si>
    <t>(d) C'est-à-dire y compris les travaux en régie, les travaux effectués d'office pour le compte de tiers, les opérations di'nvestissement sur établissements d'enseignement et les opérations sous mandat.</t>
  </si>
  <si>
    <t>(d)  C'est-à-dire y compris  les travaux en régie, les travaux effectués d'office pour le compte de tiers, les opérations di'nvestissement sur établissements d'enseignement et les opérations sous mandat.</t>
  </si>
  <si>
    <t>- dont Guadeloupe</t>
  </si>
  <si>
    <t>- dont Martinique</t>
  </si>
  <si>
    <t>- dont Réunion</t>
  </si>
  <si>
    <t>- dont Mayotte</t>
  </si>
  <si>
    <t>- dont Guyane</t>
  </si>
  <si>
    <r>
      <t xml:space="preserve">Outre-Mer </t>
    </r>
    <r>
      <rPr>
        <vertAlign val="superscript"/>
        <sz val="11"/>
        <rFont val="Arial"/>
        <family val="2"/>
      </rPr>
      <t>(a)</t>
    </r>
    <r>
      <rPr>
        <sz val="11"/>
        <rFont val="Arial"/>
        <family val="2"/>
      </rPr>
      <t xml:space="preserve"> :</t>
    </r>
  </si>
  <si>
    <t>moins crédit des comptes 236, 237, 238 et augmenté des remboursements de dettes, soit le débit du compte 16 excepté les comptes 169, 1645 et 1688</t>
  </si>
  <si>
    <t>débit des comptes 13, 20, 21, 23, 26, 27, 102, 454, 456 (455 en M57), 458, 481 excepté les comptes 139, 269, 279, 1027, 2768, 10229</t>
  </si>
  <si>
    <t>En M14 et M57</t>
  </si>
  <si>
    <t>moins crédit des comptes 236, 237, 238</t>
  </si>
  <si>
    <t>Dépenses d'intervention : en M14, débit net des comptes 655 et 657, sauf 65541 pour les communes de la MGP.</t>
  </si>
  <si>
    <t>Charges financières : en M14 et M57, débit net du compte 66</t>
  </si>
  <si>
    <t>Impôts et taxes : en M14, crédit net des comptes 731, 732, 733, 734, 735, 736, 737, 738, 7391, 7392, 7394, 7396, 7398 et 65541 pour les communes de la MGP (moindres recettes)</t>
  </si>
  <si>
    <t>En M57, débit net des comptes 651, 652, 655, 656, 657.</t>
  </si>
  <si>
    <t>Concours et dotations de l'Etat : en M14, crédit net des comptes 741, 742, 744, 745, 746, 7483</t>
  </si>
  <si>
    <t>En M57, crédit net des comptes 741,742, 743, 744, 745, 746, 7483</t>
  </si>
  <si>
    <t>Dotation globale de fonctionnement : en M14 et M57, crédit net du compte 741</t>
  </si>
  <si>
    <t>Ventes de produits, prestations de services, marchandises : en M14 et M57, crédit net du compte 70.</t>
  </si>
  <si>
    <t>Moyenne métropole en 2015 : 24,2 %</t>
  </si>
  <si>
    <t>Dépenses réelles d'investissement : débit des comptes 13, 20, 21, 23, 26, 27, 102, 454, 456 (455 en M57), 458, 481 excepté les comptes 139, 269, 279, 1027, 2768, 10229</t>
  </si>
  <si>
    <t>En M14 et M57 :</t>
  </si>
  <si>
    <t xml:space="preserve">diminué des crédits des comptes 236, 237, 238 </t>
  </si>
  <si>
    <t>Dépenses d'équipement : débit des comptes  20, 21, 23 excepté 204 moins le crédit des comptes 236, 237, 238</t>
  </si>
  <si>
    <t>Dépenses pour compte de tiers : débit des comptes 454, 456 (455 en M57) et 458</t>
  </si>
  <si>
    <t>Recettes réelles d'investissement : crédit des comptes 13, 20, 21, 26, 27, 102, 231, 232, 454, 456 (455 en M57), 458 excepté les comptes 139, 269, 279, 1027, 2768, 10229</t>
  </si>
  <si>
    <t>Recettes réelles d'investissement : crédit des comptes 13, 20, 21, 26, 27, 102, 231, 232, 454, 456 (455 en M57), 458 excepté les comptes,139, 269, 279, 1027, 2768, 10229</t>
  </si>
  <si>
    <t xml:space="preserve">Autres recettes : ce sont les recettes réelles d'investissement hors emprunts moins les dotations et subventions d'équipement et moins le fonds de compensation pour la TVA. </t>
  </si>
  <si>
    <t>Encours de la dette : solde créditeur du compte 16 excepté les comptes 1688 et 169</t>
  </si>
  <si>
    <t>Un ratio supérieur à 100 exprime que les charges courantes et de remboursement ne sont pas totalement financées par les recettes courantes.</t>
  </si>
  <si>
    <t>Les remboursements de dettes sont calculés hors gestion active de la dette.</t>
  </si>
  <si>
    <t>Vie sociale et citoyenne</t>
  </si>
  <si>
    <t>Petite enfance</t>
  </si>
  <si>
    <t>APA</t>
  </si>
  <si>
    <t>RSA-Régularisations du RMI</t>
  </si>
  <si>
    <t>Infrastructures et services liés aux transports</t>
  </si>
  <si>
    <t xml:space="preserve">Services communs    </t>
  </si>
  <si>
    <t xml:space="preserve">Services communs       </t>
  </si>
  <si>
    <t xml:space="preserve">Services communs        </t>
  </si>
  <si>
    <t xml:space="preserve">Dépenses réelles d'investissement hors remboursement : en M14 et M57, débit des comptes 13, 20, 21, 23, 26, 27, 102, 454, 456 (455 en M57), 458, 481 excepté les comptes 139, 269, 279, 1027, 2768, 10229. Diminué des crédits des comptes 236, 237, 238 </t>
  </si>
  <si>
    <t>T 6.2.a – Montants des dépenses d'investissement</t>
  </si>
  <si>
    <t>T 6.2.b – Répartition des dépenses d'investissement par fonction</t>
  </si>
  <si>
    <t>T 6.2.c – Dépenses d'investissement par habitant</t>
  </si>
  <si>
    <t>T 6.3.a – Montants des dépenses totales</t>
  </si>
  <si>
    <t>T 6.3.b – Répartitions des dépenses totales par fonction</t>
  </si>
  <si>
    <t>T 6.3.c – Dépenses totales par habitant</t>
  </si>
  <si>
    <r>
      <t xml:space="preserve">Achats et charges externes : </t>
    </r>
    <r>
      <rPr>
        <sz val="10"/>
        <rFont val="Arial"/>
        <family val="2"/>
      </rPr>
      <t>en M14 et M57</t>
    </r>
    <r>
      <rPr>
        <b/>
        <sz val="10"/>
        <color indexed="12"/>
        <rFont val="Arial"/>
        <family val="2"/>
      </rPr>
      <t xml:space="preserve">, </t>
    </r>
    <r>
      <rPr>
        <sz val="10"/>
        <rFont val="Arial"/>
        <family val="2"/>
      </rPr>
      <t>débit net des comptes 60, 61, 62, excepté les comptes 621, 6031.</t>
    </r>
  </si>
  <si>
    <r>
      <t xml:space="preserve">Frais de personnel : </t>
    </r>
    <r>
      <rPr>
        <sz val="10"/>
        <rFont val="Arial"/>
        <family val="2"/>
      </rPr>
      <t>en M14 et M57</t>
    </r>
    <r>
      <rPr>
        <b/>
        <sz val="10"/>
        <color indexed="12"/>
        <rFont val="Arial"/>
        <family val="2"/>
      </rPr>
      <t xml:space="preserve">, </t>
    </r>
    <r>
      <rPr>
        <sz val="10"/>
        <rFont val="Arial"/>
        <family val="2"/>
      </rPr>
      <t>débit net des comptes 621, 631, 633, 64.</t>
    </r>
  </si>
  <si>
    <r>
      <rPr>
        <b/>
        <sz val="10"/>
        <color rgb="FF0000FF"/>
        <rFont val="Arial"/>
        <family val="2"/>
      </rPr>
      <t>Dépenses d'intervention :</t>
    </r>
    <r>
      <rPr>
        <sz val="10"/>
        <rFont val="Arial"/>
        <family val="2"/>
      </rPr>
      <t xml:space="preserve"> en M14, débit net des comptes 655 et 657, sauf 65541 pour les communes de la MGP.</t>
    </r>
  </si>
  <si>
    <r>
      <t xml:space="preserve">Charges financières : </t>
    </r>
    <r>
      <rPr>
        <sz val="10"/>
        <rFont val="Arial"/>
        <family val="2"/>
      </rPr>
      <t>en M14 et M57</t>
    </r>
    <r>
      <rPr>
        <b/>
        <sz val="10"/>
        <color indexed="12"/>
        <rFont val="Arial"/>
        <family val="2"/>
      </rPr>
      <t xml:space="preserve">, </t>
    </r>
    <r>
      <rPr>
        <sz val="10"/>
        <rFont val="Arial"/>
        <family val="2"/>
      </rPr>
      <t>débit net du compte 66.</t>
    </r>
  </si>
  <si>
    <t>Définitions des grandeurs comptables à partir des nomenclatures M14 et M57 :</t>
  </si>
  <si>
    <r>
      <t>Ventes de produits, prestations de services, marchandises :</t>
    </r>
    <r>
      <rPr>
        <sz val="10"/>
        <rFont val="Arial"/>
        <family val="2"/>
      </rPr>
      <t xml:space="preserve"> en M14 et M57, crédit net du compte 70.</t>
    </r>
  </si>
  <si>
    <r>
      <t xml:space="preserve">Concours et dotations de l'Etat : </t>
    </r>
    <r>
      <rPr>
        <sz val="10"/>
        <rFont val="Arial"/>
        <family val="2"/>
      </rPr>
      <t>en M14,</t>
    </r>
    <r>
      <rPr>
        <b/>
        <sz val="10"/>
        <color indexed="12"/>
        <rFont val="Arial"/>
        <family val="2"/>
      </rPr>
      <t xml:space="preserve"> </t>
    </r>
    <r>
      <rPr>
        <sz val="10"/>
        <rFont val="Arial"/>
        <family val="2"/>
      </rPr>
      <t>crédit net des comptes 741, 742, 744, 745, 746, 7483. En M57, crédit net des comptes 741, 742, 743, 744, 745, 746, 7483.</t>
    </r>
  </si>
  <si>
    <r>
      <t xml:space="preserve">Dotation globale de fonctionnement : </t>
    </r>
    <r>
      <rPr>
        <sz val="10"/>
        <rFont val="Arial"/>
        <family val="2"/>
      </rPr>
      <t>en M14 et M57,</t>
    </r>
    <r>
      <rPr>
        <b/>
        <sz val="10"/>
        <color indexed="12"/>
        <rFont val="Arial"/>
        <family val="2"/>
      </rPr>
      <t xml:space="preserve"> </t>
    </r>
    <r>
      <rPr>
        <sz val="10"/>
        <rFont val="Arial"/>
        <family val="2"/>
      </rPr>
      <t>crédit net du compte 741.</t>
    </r>
  </si>
  <si>
    <t>diminué des crédits des comptes 236, 237, 238 et augmenté des remboursements de dettes, soit le débit du compte 16 excepté les comptes 169, 1645 et 1688</t>
  </si>
  <si>
    <r>
      <t xml:space="preserve">Dépenses d'équipement : </t>
    </r>
    <r>
      <rPr>
        <sz val="10"/>
        <rFont val="Arial"/>
        <family val="2"/>
      </rPr>
      <t>en M14 et M57,</t>
    </r>
    <r>
      <rPr>
        <b/>
        <sz val="10"/>
        <color indexed="12"/>
        <rFont val="Arial"/>
        <family val="2"/>
      </rPr>
      <t xml:space="preserve"> </t>
    </r>
    <r>
      <rPr>
        <sz val="10"/>
        <rFont val="Arial"/>
        <family val="2"/>
      </rPr>
      <t>débit des comptes  20, 21, 23 excepté 204 moins le crédit des comptes 236, 237, 238.</t>
    </r>
  </si>
  <si>
    <t>augmenté du crédit net des comptes 103, 775 et des emprunts réalisés : crédit du compte 16 excepté les comptes 169, 1645 et 1688</t>
  </si>
  <si>
    <t>augmenté du crédit net des comptes 103, 775</t>
  </si>
  <si>
    <r>
      <t xml:space="preserve">Encours de la dette : </t>
    </r>
    <r>
      <rPr>
        <sz val="10"/>
        <rFont val="Arial"/>
        <family val="2"/>
      </rPr>
      <t>en M14 et M57,</t>
    </r>
    <r>
      <rPr>
        <b/>
        <sz val="10"/>
        <color indexed="12"/>
        <rFont val="Arial"/>
        <family val="2"/>
      </rPr>
      <t xml:space="preserve"> </t>
    </r>
    <r>
      <rPr>
        <sz val="10"/>
        <rFont val="Arial"/>
        <family val="2"/>
      </rPr>
      <t>solde créditeur du compte 16 excepté les comptes 1688 et 169.</t>
    </r>
  </si>
  <si>
    <r>
      <t xml:space="preserve">Dotations et subventions d'équipement : </t>
    </r>
    <r>
      <rPr>
        <sz val="10"/>
        <rFont val="Arial"/>
        <family val="2"/>
      </rPr>
      <t>en M14 et M57,</t>
    </r>
    <r>
      <rPr>
        <b/>
        <sz val="10"/>
        <color indexed="12"/>
        <rFont val="Arial"/>
        <family val="2"/>
      </rPr>
      <t xml:space="preserve"> </t>
    </r>
    <r>
      <rPr>
        <sz val="10"/>
        <rFont val="Arial"/>
        <family val="2"/>
      </rPr>
      <t>crédit des comptes 13, 102 excepté les comptes 139, 1027, 10222, 10229</t>
    </r>
  </si>
  <si>
    <r>
      <rPr>
        <b/>
        <sz val="10"/>
        <color rgb="FF0000FF"/>
        <rFont val="Arial"/>
        <family val="2"/>
      </rPr>
      <t>L'annuité de la dette</t>
    </r>
    <r>
      <rPr>
        <sz val="10"/>
        <rFont val="Arial"/>
        <family val="2"/>
      </rPr>
      <t xml:space="preserve"> comprend, en M14 et M57, les remboursements de dettes, soit le débit du compte 16 excepté les comptes 169, 1645 et 1688 et les charges d'intérêts des emprunts et dettes (débit net du compte 6611).</t>
    </r>
  </si>
  <si>
    <r>
      <t xml:space="preserve">Recettes réelles d'investissement : </t>
    </r>
    <r>
      <rPr>
        <sz val="10"/>
        <rFont val="Arial"/>
        <family val="2"/>
      </rPr>
      <t>en M14 et M57,</t>
    </r>
    <r>
      <rPr>
        <b/>
        <sz val="10"/>
        <color indexed="12"/>
        <rFont val="Arial"/>
        <family val="2"/>
      </rPr>
      <t xml:space="preserve"> </t>
    </r>
    <r>
      <rPr>
        <sz val="10"/>
        <rFont val="Arial"/>
        <family val="2"/>
      </rPr>
      <t>crédit des comptes 13, 20, 21, 26, 27, 102, 231, 232, 454, 456 (455 en M57), 458 excepté les comptes 139, 269, 279, 1027, 2768, 10229 augmenté du crédit net des comptes 103, 775 et des emprunts réalisés : crédit du compte 16 excepté les comptes 169, 1645 et 1688 - GAD</t>
    </r>
    <r>
      <rPr>
        <vertAlign val="superscript"/>
        <sz val="10"/>
        <rFont val="Arial"/>
        <family val="2"/>
      </rPr>
      <t>(a)</t>
    </r>
    <r>
      <rPr>
        <sz val="10"/>
        <rFont val="Arial"/>
        <family val="2"/>
      </rPr>
      <t>.</t>
    </r>
  </si>
  <si>
    <r>
      <rPr>
        <b/>
        <sz val="10"/>
        <color rgb="FF0000FF"/>
        <rFont val="Arial"/>
        <family val="2"/>
      </rPr>
      <t xml:space="preserve">Dépenses réelles d'investissement : </t>
    </r>
    <r>
      <rPr>
        <sz val="10"/>
        <rFont val="Arial"/>
        <family val="2"/>
      </rPr>
      <t>en M14 et M57, débit des comptes 13, 20, 21, 23, 26, 27, 102, 454, 456 (455 en M57), 458, 481 excepté les comptes 139, 269, 279, 1027, 2768, 10229 diminuées des crédits des comptes 236, 237, 238 et augmenté des remboursements de dettes, soit le débit du compte 16 excepté les comptes 169, 1645 et 1688 - GAD</t>
    </r>
    <r>
      <rPr>
        <vertAlign val="superscript"/>
        <sz val="10"/>
        <rFont val="Arial"/>
        <family val="2"/>
      </rPr>
      <t>(a)</t>
    </r>
    <r>
      <rPr>
        <sz val="10"/>
        <rFont val="Arial"/>
        <family val="2"/>
      </rPr>
      <t>.</t>
    </r>
  </si>
  <si>
    <r>
      <t xml:space="preserve">Emprunts réalisés : </t>
    </r>
    <r>
      <rPr>
        <sz val="10"/>
        <rFont val="Arial"/>
        <family val="2"/>
      </rPr>
      <t>en M14 et M57,</t>
    </r>
    <r>
      <rPr>
        <b/>
        <sz val="10"/>
        <color indexed="12"/>
        <rFont val="Arial"/>
        <family val="2"/>
      </rPr>
      <t xml:space="preserve"> </t>
    </r>
    <r>
      <rPr>
        <sz val="10"/>
        <rFont val="Arial"/>
        <family val="2"/>
      </rPr>
      <t>crédit du compte 16 excepté les comptes 169, 1645 et 1688 - GAD</t>
    </r>
    <r>
      <rPr>
        <vertAlign val="superscript"/>
        <sz val="10"/>
        <rFont val="Arial"/>
        <family val="2"/>
      </rPr>
      <t>(a)</t>
    </r>
    <r>
      <rPr>
        <sz val="10"/>
        <rFont val="Arial"/>
        <family val="2"/>
      </rPr>
      <t>.</t>
    </r>
  </si>
  <si>
    <r>
      <rPr>
        <sz val="10"/>
        <color rgb="FF0000FF"/>
        <rFont val="Arial"/>
        <family val="2"/>
      </rPr>
      <t xml:space="preserve">• </t>
    </r>
    <r>
      <rPr>
        <u/>
        <sz val="10"/>
        <color rgb="FF0000FF"/>
        <rFont val="Arial"/>
        <family val="2"/>
      </rPr>
      <t>Ratio 4</t>
    </r>
    <r>
      <rPr>
        <sz val="10"/>
        <color rgb="FF0000FF"/>
        <rFont val="Arial"/>
        <family val="2"/>
      </rPr>
      <t xml:space="preserve"> = dépenses d’équipement "brutes" / population :</t>
    </r>
    <r>
      <rPr>
        <sz val="10"/>
        <rFont val="Arial"/>
        <family val="2"/>
      </rPr>
      <t xml:space="preserve"> dépenses des comptes 20 (immobilisations incorporelles) sauf 204 (subventions d’équipement versées), 21 (immobilisations corporelles), 23 (immobilisations en cours diminué des crédits des comptes 236, 237 et 238), 454 (travaux effectués d’office pour le compte de tiers), 456 (opérations d’investissement sur établissement d’enseignement) et 458 (opérations d’investissement sous mandat). Les travaux en régie (crédit du compte 72, en opérations budgétaires) sont ajoutés au calcul. </t>
    </r>
  </si>
  <si>
    <r>
      <rPr>
        <sz val="10"/>
        <color rgb="FF0000FF"/>
        <rFont val="Arial"/>
        <family val="2"/>
      </rPr>
      <t xml:space="preserve">• </t>
    </r>
    <r>
      <rPr>
        <u/>
        <sz val="10"/>
        <color rgb="FF0000FF"/>
        <rFont val="Arial"/>
        <family val="2"/>
      </rPr>
      <t>Ratio 1</t>
    </r>
    <r>
      <rPr>
        <sz val="10"/>
        <color rgb="FF0000FF"/>
        <rFont val="Arial"/>
        <family val="2"/>
      </rPr>
      <t xml:space="preserve"> = dépenses réelles de fonctionnement (DRF) diminuées des travaux en régie / population :</t>
    </r>
    <r>
      <rPr>
        <sz val="10"/>
        <color rgb="FF0091FF"/>
        <rFont val="Arial"/>
        <family val="2"/>
      </rPr>
      <t xml:space="preserve"> </t>
    </r>
    <r>
      <rPr>
        <sz val="10"/>
        <color rgb="FF000000"/>
        <rFont val="Arial"/>
        <family val="2"/>
      </rPr>
      <t>montant total des dépenses de fonctionnement en mouvement réels. Les dépenses liées à des travaux en régie (crédit du compte 72 en opérations budgétaires) sont soustraites aux DRF.</t>
    </r>
    <r>
      <rPr>
        <sz val="10"/>
        <color rgb="FF003399"/>
        <rFont val="Arial"/>
        <family val="2"/>
      </rPr>
      <t xml:space="preserve"> </t>
    </r>
  </si>
  <si>
    <r>
      <rPr>
        <sz val="10"/>
        <color rgb="FF0000FF"/>
        <rFont val="Arial"/>
        <family val="2"/>
      </rPr>
      <t>• </t>
    </r>
    <r>
      <rPr>
        <u/>
        <sz val="10"/>
        <color rgb="FF0000FF"/>
        <rFont val="Arial"/>
        <family val="2"/>
      </rPr>
      <t>Ratio 2</t>
    </r>
    <r>
      <rPr>
        <sz val="10"/>
        <color rgb="FF0000FF"/>
        <rFont val="Arial"/>
        <family val="2"/>
      </rPr>
      <t xml:space="preserve"> = produit des impositions directes / population :</t>
    </r>
    <r>
      <rPr>
        <sz val="10"/>
        <rFont val="Arial"/>
        <family val="2"/>
      </rPr>
      <t xml:space="preserve"> recettes hors fiscalité reversée.</t>
    </r>
  </si>
  <si>
    <t>Les ratios 1 à 6 sont exprimés en euros par habitant : la population utilisée est la population totale légale en vigueur de l'année. Les ratios 7 à 11 sont exprimés en pourcentage.</t>
  </si>
  <si>
    <t>(c) Ensemble constitué de la France métropolitaine et des départements d'outre-mer y compris Mayotte.</t>
  </si>
  <si>
    <t>Nombre total d'habitants «DGF» des communes non touristiques</t>
  </si>
  <si>
    <t>T 6.1.b – Répartition des dépenses de fonctionnement par fonction</t>
  </si>
  <si>
    <t>- Péréquation et compensations fiscales</t>
  </si>
  <si>
    <r>
      <t xml:space="preserve">Impôts et taxes : </t>
    </r>
    <r>
      <rPr>
        <sz val="10"/>
        <rFont val="Arial"/>
        <family val="2"/>
      </rPr>
      <t>en M14, crédit net des comptes 731, 732, 733, 734, 735, 736, 737, 738, 7391, 7392, 7394, 7396, 7398 et 65541 pour les communes de la MGP (moindres recettes). En M57, crédit net des comptes 731, 732, 733, 734, 735, 738, 7391, 7392, 7393, 7394, 7398 .</t>
    </r>
  </si>
  <si>
    <t>(a) Gestion active de la dette : GAD = min(débit compte 16449; crédit compte 16449) + min(débit compte 166; crédit compte 166).</t>
  </si>
  <si>
    <t xml:space="preserve"> 3 500 hab. et plus</t>
  </si>
  <si>
    <t>3 500 hab. et plus</t>
  </si>
  <si>
    <r>
      <t>En nombre de communes</t>
    </r>
    <r>
      <rPr>
        <i/>
        <vertAlign val="superscript"/>
        <sz val="10"/>
        <rFont val="Arial"/>
        <family val="2"/>
      </rPr>
      <t>(a)</t>
    </r>
  </si>
  <si>
    <r>
      <t>Strate des communes</t>
    </r>
    <r>
      <rPr>
        <vertAlign val="superscript"/>
        <sz val="10"/>
        <rFont val="Arial"/>
        <family val="2"/>
      </rPr>
      <t>(a)</t>
    </r>
  </si>
  <si>
    <t>(a) C'est-à-dire y compris les travaux en régie, les travaux effectués d'office pour le compte de tiers, les opérations di'nvestissement sur établissements d'enseignement et les opérations sous mandat.</t>
  </si>
  <si>
    <t>(e) C'est-à-dire y compris les travaux en régie, les travaux effectués d'office pour le compte de tiers, les opérations di'nvestissement sur établissements d'enseignement et les opérations sous mandat.</t>
  </si>
  <si>
    <t>(b) C'est-à-dire y compris les travaux en régie, les travaux effectués d'office pour le compte de tiers, les opérations di'nvestissement sur établissements d'enseignement et les opérations sous mandat.</t>
  </si>
  <si>
    <t>Délai de désendettement = (12) / (3)</t>
  </si>
  <si>
    <r>
      <t>Délai de désendettement</t>
    </r>
    <r>
      <rPr>
        <vertAlign val="superscript"/>
        <sz val="11"/>
        <rFont val="Arial"/>
        <family val="2"/>
      </rPr>
      <t xml:space="preserve"> (b)</t>
    </r>
    <r>
      <rPr>
        <sz val="11"/>
        <rFont val="Arial"/>
        <family val="2"/>
      </rPr>
      <t xml:space="preserve"> = (12) / (3)</t>
    </r>
  </si>
  <si>
    <r>
      <t xml:space="preserve">Délai de désendettement </t>
    </r>
    <r>
      <rPr>
        <vertAlign val="superscript"/>
        <sz val="11"/>
        <rFont val="Arial"/>
        <family val="2"/>
      </rPr>
      <t>(c)</t>
    </r>
    <r>
      <rPr>
        <sz val="11"/>
        <rFont val="Arial"/>
        <family val="2"/>
      </rPr>
      <t xml:space="preserve"> = (12) / (3)</t>
    </r>
  </si>
  <si>
    <t>(b) Le taux d'épargne brute est le ratio de l'épargne brute sur les recettes de fonctionnement.</t>
  </si>
  <si>
    <t>Dette / Epargne brute (Délai de désendettement, en années)</t>
  </si>
  <si>
    <r>
      <t xml:space="preserve">Dette / Epargne brute (Délai de désendettement en années) </t>
    </r>
    <r>
      <rPr>
        <vertAlign val="superscript"/>
        <sz val="11"/>
        <color theme="1"/>
        <rFont val="Arial"/>
        <family val="2"/>
      </rPr>
      <t>(e)</t>
    </r>
  </si>
  <si>
    <r>
      <t xml:space="preserve">DÉPENSES DE FONCTIONNEMENT (1) </t>
    </r>
    <r>
      <rPr>
        <b/>
        <vertAlign val="superscript"/>
        <sz val="11"/>
        <rFont val="Arial"/>
        <family val="2"/>
      </rPr>
      <t>(*)</t>
    </r>
  </si>
  <si>
    <r>
      <t xml:space="preserve">RECETTES DE FONCTIONNEMENT (2) </t>
    </r>
    <r>
      <rPr>
        <b/>
        <vertAlign val="superscript"/>
        <sz val="11"/>
        <rFont val="Arial"/>
        <family val="2"/>
      </rPr>
      <t>(*)</t>
    </r>
  </si>
  <si>
    <t>T 5.1.c – Recettes réelles totales / population</t>
  </si>
  <si>
    <t>T 5.1.d – Recettes réelles totales hors emprunts / population</t>
  </si>
  <si>
    <t xml:space="preserve">Recettes de fonctionnement : </t>
  </si>
  <si>
    <t>Recettes d'investissement :</t>
  </si>
  <si>
    <t>crédit des comptes 13, 20, 21, 26, 27, 102, 231, 232, 454, 456 (455 en M57), 458 excepté les comptes 139, 269, 279, 1027, 2768, 10229</t>
  </si>
  <si>
    <t xml:space="preserve">Recettes d'investissement : </t>
  </si>
  <si>
    <t>Recettes de fonctionnement :</t>
  </si>
  <si>
    <t>Somme des dépenses réelles de fonctionnement et des dépenses réelles d'investissement y compris remboursements de dettes.</t>
  </si>
  <si>
    <t>Somme des dépenses réelles de fonctionnement et des dépenses réelles d'investissement hors remboursements de dettes.</t>
  </si>
  <si>
    <t>Somme des recettes réelles de fonctionnement et des recettes réelles d'investissement y compris emprunts.</t>
  </si>
  <si>
    <t>Somme des recettes réelles de fonctionnement et des recettes réelles d'investissement hors emprunts.</t>
  </si>
  <si>
    <t>crédit des comptes 13, 20, 21, 26, 27, 102, 231, 232, 454, 456 (455 en M57), 458 excepté les comptes,139, 269, 279, 1027, 2768, 10229</t>
  </si>
  <si>
    <t>débit net du compte 6 hormis les comptes 675, 676 et 68 et hormis les comptes 65541 (en M14) et 65561 (en M57) pour les communes de la MGP</t>
  </si>
  <si>
    <t>crédit net du compte 7 (excepté les comptes 775, 776, 777 et 78) et des comptes 65541 (M14) et 65561 (M57) pour les communes de la MGP (moindres recettes)</t>
  </si>
  <si>
    <t>Dépenses de fonctionnement : en M14 et M57, débit net du compte 6 hormis les comptes 675, 676 et 68 et hormis 65541 (M14) et 65561 (M57) pour les communes de la MGP.</t>
  </si>
  <si>
    <t>Dépenses de fonctionnement : débit net du compte 6 hormis les comptes 675, 676 et 68, et hormis 65541 (M14) et 65561 (M57) pour les communes de la MGP</t>
  </si>
  <si>
    <t>Recettes réelles de fonctionnement : crédit net du compte 7 (excepté les comptes 775, 776, 777 et 78) et des comptes 65541 (M14) et 65561 (M57) pour les communes de la MGP (moindres recettes)</t>
  </si>
  <si>
    <t>Recettes réelles de fonctionnement : en M14 et M57, crédit net du compte 7 (excepté les comptes 775, 776, 777 et 78) et des comptes 65541 (M14) et 65561 (M57) pour les communes de la MGP (moindres recettes)</t>
  </si>
  <si>
    <t>Impôts locaux : en M14, crédit net des comptes 731, 732, 7391, 7392 et 65541 pour les communes de la MGP (moindres recettes)</t>
  </si>
  <si>
    <t>En M57, crédit net des comptes 731, 732, 733, 734, 735, 738, 7391, 7392, 7393, 7394, 7398 et 65561 pour les communes de la MGP (moindres recettes)</t>
  </si>
  <si>
    <t>En M57, crédit net des comptes 7311, 732, 7392, 73911 et 65561 pour les communes de la MGP (moindres recettes)</t>
  </si>
  <si>
    <t>En M57, débit net des comptes 651, 652, 655, 656, 657, sauf 65561 pour les communes de la MGP.</t>
  </si>
  <si>
    <t xml:space="preserve"> </t>
  </si>
  <si>
    <t>T 5.4.a – Dépenses réelles d'investissement (y compris remboursements) / population</t>
  </si>
  <si>
    <t>Recettes réelles de fonctionnement : crédit net du compte 7 (excepté les comptes 775, 776, 777 et 78) et 65541 (M14) et 65561 (M57) pour les communes de la MGP (moindres recettes)</t>
  </si>
  <si>
    <t>Recettes de fonctionnement : crédit net des comptes 7 (sauf 775, 776, 777, 78) et 65541 (M14) et 65561 (M57) pour les communes de la MGP (moindres recettes)</t>
  </si>
  <si>
    <t xml:space="preserve">Dépenses de fonctionnement : débit net du compte 6 hormis les comptes 675, 676 et 68 (et hormis 65541 (M14) et 65561 (M57) pour les communes de la MGP), augmenté du remboursements de dettes, soit le débit du compte 16 excepté les comptes </t>
  </si>
  <si>
    <t>169, 1645 et 1688. Aux dépenses réelles de fonctionnement, on retire les travaux en régie (crédit du compte 72, en opérations budgétaires).</t>
  </si>
  <si>
    <t>Ce ratio exprime le poids de la dette en nombre d'années d'épargne brute.</t>
  </si>
  <si>
    <t>Dépenses de fonctionnement : débit net du compte 6 hormis les comptes 675, 676 et 68 et hormis les comptes 65541 (M14) et 65561 (M57) pour les communes de la MGP (Métropole du Grand Paris).</t>
  </si>
  <si>
    <t>Dépenses de fonctionnement : débit net du compte 6 hormis les comptes 675, 676 et 68 et hormis le compte 65541 (M14) et 65561 (M57) pour les communes de la MGP (Métropole du Grand Paris).</t>
  </si>
  <si>
    <r>
      <t>Dépenses réelles de fonctionnement :</t>
    </r>
    <r>
      <rPr>
        <sz val="10"/>
        <rFont val="Arial"/>
        <family val="2"/>
      </rPr>
      <t xml:space="preserve"> en  M14 et M57, débit net du compte 6 hormis les comptes 675, 676 et 68 et hormis 65541 en M14 et 65561 en M57 pour les communes de la MGP.</t>
    </r>
  </si>
  <si>
    <r>
      <t>Recettes réelles de fonctionnement :</t>
    </r>
    <r>
      <rPr>
        <sz val="10"/>
        <rFont val="Arial"/>
        <family val="2"/>
      </rPr>
      <t xml:space="preserve"> en M14 et M57, crédit net du compte 7 (excepté les comptes 775, 776, 777 et 78) et du compte 65541 en M14  et 65561 en M57 pour les communes de la MGP (moindre recettes).</t>
    </r>
  </si>
  <si>
    <r>
      <t>Fiscalité reversée :</t>
    </r>
    <r>
      <rPr>
        <sz val="10"/>
        <rFont val="Arial"/>
        <family val="2"/>
      </rPr>
      <t xml:space="preserve"> en M14,</t>
    </r>
    <r>
      <rPr>
        <b/>
        <sz val="10"/>
        <color indexed="12"/>
        <rFont val="Arial"/>
        <family val="2"/>
      </rPr>
      <t xml:space="preserve"> </t>
    </r>
    <r>
      <rPr>
        <sz val="10"/>
        <rFont val="Arial"/>
        <family val="2"/>
      </rPr>
      <t>crédit net des</t>
    </r>
    <r>
      <rPr>
        <b/>
        <sz val="10"/>
        <rFont val="Arial"/>
        <family val="2"/>
      </rPr>
      <t xml:space="preserve"> </t>
    </r>
    <r>
      <rPr>
        <sz val="10"/>
        <rFont val="Arial"/>
        <family val="2"/>
      </rPr>
      <t>comptes 7321, 7328, 73921, 73928, et 65541 pour les communes de la MGP. En M57, crédit net des comptes 7321, 7328, 73921, 73928 exceptés les comptes 73214 et 739214 et crédit net du compte 65561 pour les communes de la MGP.</t>
    </r>
  </si>
  <si>
    <r>
      <t xml:space="preserve">Impôts locaux : </t>
    </r>
    <r>
      <rPr>
        <sz val="10"/>
        <rFont val="Arial"/>
        <family val="2"/>
      </rPr>
      <t>en M14, crédit net des comptes 731, 732, 7391, 7392 et 65541 pour les communes de la MGP. En M57, crédit net des comptes 7311, 732, 7392, 73911 et 65561 pour les communes de la MGP.</t>
    </r>
  </si>
  <si>
    <r>
      <rPr>
        <sz val="10"/>
        <color rgb="FF0000FF"/>
        <rFont val="Arial"/>
        <family val="2"/>
      </rPr>
      <t xml:space="preserve">• </t>
    </r>
    <r>
      <rPr>
        <u/>
        <sz val="10"/>
        <color rgb="FF0000FF"/>
        <rFont val="Arial"/>
        <family val="2"/>
      </rPr>
      <t>Ratio 9</t>
    </r>
    <r>
      <rPr>
        <sz val="10"/>
        <color rgb="FF0000FF"/>
        <rFont val="Arial"/>
        <family val="2"/>
      </rPr>
      <t xml:space="preserve"> = marge d’autofinancement courant (MAC) = (DRF + remboursement de dette) / RRF :</t>
    </r>
    <r>
      <rPr>
        <sz val="10"/>
        <rFont val="Arial"/>
        <family val="2"/>
      </rPr>
      <t xml:space="preserve"> capacité de la collectivité à financer l’investissement une fois les charges obligatoires payées. Les remboursements de dette sont calculés hors gestion active de la dette. Plus le ratio est faible, plus la capacité à autofinancer l’investissement est élevée ; </t>
    </r>
    <r>
      <rPr>
        <i/>
        <sz val="10"/>
        <rFont val="Arial"/>
        <family val="2"/>
      </rPr>
      <t>a contrario</t>
    </r>
    <r>
      <rPr>
        <sz val="10"/>
        <rFont val="Arial"/>
        <family val="2"/>
      </rPr>
      <t>, un ratio supérieur à 100 % indique un recours nécessaire aux recettes d’investissement ou à l'emprunt pour financer l'investissement. Les dépenses liées à des travaux en régie (crédit du compte 72 en opérations budgétaires) sont soustraites aux DRF.</t>
    </r>
  </si>
  <si>
    <r>
      <t>Directeur de la publication :</t>
    </r>
    <r>
      <rPr>
        <b/>
        <sz val="10"/>
        <rFont val="Arial"/>
        <family val="2"/>
      </rPr>
      <t xml:space="preserve"> Stanislas BOURRON</t>
    </r>
  </si>
  <si>
    <t>(b) Les communes urbaines concernent la France entière (y compris les DOM) .</t>
  </si>
  <si>
    <t xml:space="preserve">(dont: fiscalité reversée) </t>
  </si>
  <si>
    <r>
      <t>- DGF</t>
    </r>
    <r>
      <rPr>
        <vertAlign val="superscript"/>
        <sz val="11"/>
        <color theme="1"/>
        <rFont val="Arial"/>
        <family val="2"/>
      </rPr>
      <t xml:space="preserve"> </t>
    </r>
  </si>
  <si>
    <r>
      <rPr>
        <b/>
        <sz val="11"/>
        <color theme="1"/>
        <rFont val="Arial"/>
        <family val="2"/>
      </rPr>
      <t xml:space="preserve">R10 : </t>
    </r>
    <r>
      <rPr>
        <sz val="11"/>
        <color theme="1"/>
        <rFont val="Arial"/>
        <family val="2"/>
      </rPr>
      <t xml:space="preserve">Dépenses d'équipement brutes </t>
    </r>
    <r>
      <rPr>
        <vertAlign val="superscript"/>
        <sz val="11"/>
        <color theme="1"/>
        <rFont val="Arial"/>
        <family val="2"/>
      </rPr>
      <t>(d)</t>
    </r>
    <r>
      <rPr>
        <sz val="11"/>
        <color theme="1"/>
        <rFont val="Arial"/>
        <family val="2"/>
      </rPr>
      <t xml:space="preserve"> / RRF (Taux d'équipement) </t>
    </r>
    <r>
      <rPr>
        <vertAlign val="superscript"/>
        <sz val="11"/>
        <color theme="1"/>
        <rFont val="Arial"/>
        <family val="2"/>
      </rPr>
      <t>(c)</t>
    </r>
  </si>
  <si>
    <r>
      <rPr>
        <b/>
        <sz val="11"/>
        <color theme="1"/>
        <rFont val="Arial"/>
        <family val="2"/>
      </rPr>
      <t xml:space="preserve">R4 : </t>
    </r>
    <r>
      <rPr>
        <sz val="11"/>
        <color theme="1"/>
        <rFont val="Arial"/>
        <family val="2"/>
      </rPr>
      <t xml:space="preserve">Dépenses d'équipement brutes </t>
    </r>
    <r>
      <rPr>
        <vertAlign val="superscript"/>
        <sz val="11"/>
        <color theme="1"/>
        <rFont val="Arial"/>
        <family val="2"/>
      </rPr>
      <t>(d)</t>
    </r>
    <r>
      <rPr>
        <sz val="11"/>
        <color theme="1"/>
        <rFont val="Arial"/>
        <family val="2"/>
      </rPr>
      <t xml:space="preserve"> / habitant «DGF» </t>
    </r>
  </si>
  <si>
    <r>
      <rPr>
        <b/>
        <sz val="11"/>
        <color theme="1"/>
        <rFont val="Arial"/>
        <family val="2"/>
      </rPr>
      <t xml:space="preserve">R4 : </t>
    </r>
    <r>
      <rPr>
        <sz val="11"/>
        <color theme="1"/>
        <rFont val="Arial"/>
        <family val="2"/>
      </rPr>
      <t>Dépenses d'équipement brutes</t>
    </r>
    <r>
      <rPr>
        <vertAlign val="superscript"/>
        <sz val="11"/>
        <color theme="1"/>
        <rFont val="Arial"/>
        <family val="2"/>
      </rPr>
      <t xml:space="preserve"> (e) </t>
    </r>
    <r>
      <rPr>
        <sz val="11"/>
        <color theme="1"/>
        <rFont val="Arial"/>
        <family val="2"/>
      </rPr>
      <t xml:space="preserve">/ habitant «DGF» </t>
    </r>
  </si>
  <si>
    <r>
      <rPr>
        <b/>
        <sz val="11"/>
        <color theme="1"/>
        <rFont val="Arial"/>
        <family val="2"/>
      </rPr>
      <t xml:space="preserve">R4 : </t>
    </r>
    <r>
      <rPr>
        <sz val="11"/>
        <color theme="1"/>
        <rFont val="Arial"/>
        <family val="2"/>
      </rPr>
      <t>Dépenses d'équipement brutes</t>
    </r>
    <r>
      <rPr>
        <vertAlign val="superscript"/>
        <sz val="11"/>
        <color theme="1"/>
        <rFont val="Arial"/>
        <family val="2"/>
      </rPr>
      <t xml:space="preserve"> (d)</t>
    </r>
    <r>
      <rPr>
        <sz val="11"/>
        <color theme="1"/>
        <rFont val="Arial"/>
        <family val="2"/>
      </rPr>
      <t xml:space="preserve"> / habitant «DGF» </t>
    </r>
  </si>
  <si>
    <r>
      <t xml:space="preserve">Dette / Epargne brute (Délai de désendettement, en années) </t>
    </r>
    <r>
      <rPr>
        <vertAlign val="superscript"/>
        <sz val="11"/>
        <color theme="1"/>
        <rFont val="Arial"/>
        <family val="2"/>
      </rPr>
      <t>(e)</t>
    </r>
  </si>
  <si>
    <t>(b) On se restreint ici à la France métropolitaine pour les communes non touristiques afin de pouvoir effectuer une comparaison cohérente avec les communes touristiques (les communes des DOM n'étant pas classées «touristiques»).</t>
  </si>
  <si>
    <t>communes en 2020</t>
  </si>
  <si>
    <r>
      <t>Les tableaux</t>
    </r>
    <r>
      <rPr>
        <b/>
        <sz val="8"/>
        <rFont val="Arial"/>
        <family val="2"/>
      </rPr>
      <t xml:space="preserve"> « Les finances des communes en 2020 »</t>
    </r>
  </si>
  <si>
    <t>mars 2022</t>
  </si>
  <si>
    <t>Mise en ligne : mars 2022</t>
  </si>
  <si>
    <t>Les finances des communes en 2020</t>
  </si>
  <si>
    <t>Répartition des communes par strate de population en 2020</t>
  </si>
  <si>
    <t>Comptes des communes par strate de population en 2020</t>
  </si>
  <si>
    <t>Données financières des communes par strate de population selon leurs caractéristiques en 2020</t>
  </si>
  <si>
    <t>Ratios financiers 2020 : Dépenses et recettes totales du budget communal par région et strate de population</t>
  </si>
  <si>
    <t>Ratios financiers 2020 : Dépenses de fonctionnement par région et strate de population</t>
  </si>
  <si>
    <t>Ratios financiers 2020 : Recettes de fonctionnement et capacité d'épargne par région et strate de population</t>
  </si>
  <si>
    <t>Ratios financiers 2020 : Dépenses d'investissement par région et strate de population</t>
  </si>
  <si>
    <t>Ratios financiers 2020 : Recettes d'investissement par région et strate de population</t>
  </si>
  <si>
    <t>Ratios financiers 2020 : Charge de la dette et marge de manœuvre par région et strate de population</t>
  </si>
  <si>
    <t>Présentation par fonction des dépenses de fonctionnement en 2020</t>
  </si>
  <si>
    <t>Présentation par fonction des dépenses d'investissement (hors remboursement) en 2020</t>
  </si>
  <si>
    <t>Présentation par fonction des dépenses totales (hors remboursement )en 2020</t>
  </si>
  <si>
    <t>Population totale au 1er janvier 2020 (millésimée 2017).</t>
  </si>
  <si>
    <t>Source : DGFIP, comptes de gestion, budgets principaux; INSEE, Recensement de la population (population totale en 2020 - année de référence 2017) ; calculs DGCL.</t>
  </si>
  <si>
    <r>
      <t xml:space="preserve">T 1.1 - Répartition du nombre de communes </t>
    </r>
    <r>
      <rPr>
        <b/>
        <vertAlign val="superscript"/>
        <sz val="14"/>
        <color indexed="12"/>
        <rFont val="Arial"/>
        <family val="2"/>
      </rPr>
      <t>(a)</t>
    </r>
    <r>
      <rPr>
        <b/>
        <sz val="14"/>
        <color indexed="12"/>
        <rFont val="Arial"/>
        <family val="2"/>
      </rPr>
      <t xml:space="preserve"> par strate de population communale en 2020</t>
    </r>
  </si>
  <si>
    <t>Lecture : en France métropolitaine, il y a 11 318 communes dans la strate des 500 à 2000 habitants, qui regroupent 11,174 millions d'habitants pour une taille moyenne de 987 habitants.</t>
  </si>
  <si>
    <t>Source : DGFIP, comptes de gestion, budgets principaux ; INSEE, Recensement de la population (population totale en 2020 - année de référence 2017) ; calculs DGCL.</t>
  </si>
  <si>
    <t>T 1.2.b - Répartition de la population des communes par région et strate communale en 2020</t>
  </si>
  <si>
    <t>Source : INSEE, Recensement de la population (population totale en 2020 - année de référence 2017) ; calculs DGCL.</t>
  </si>
  <si>
    <t>T 1.2.c - Taille moyenne des communes par région et strate communale en 2020</t>
  </si>
  <si>
    <t>Source : DGFIP, comptes de gestion ; INSEE, Recensement de la population (population totale en 2020 - année de référence 2017) ; calculs DGCL.</t>
  </si>
  <si>
    <r>
      <t xml:space="preserve">T 1.2.a - Répartition du nombre de communes </t>
    </r>
    <r>
      <rPr>
        <b/>
        <vertAlign val="superscript"/>
        <sz val="14"/>
        <color indexed="12"/>
        <rFont val="Arial"/>
        <family val="2"/>
      </rPr>
      <t>(a)</t>
    </r>
    <r>
      <rPr>
        <b/>
        <sz val="14"/>
        <color indexed="12"/>
        <rFont val="Arial"/>
        <family val="2"/>
      </rPr>
      <t xml:space="preserve"> par région et strate communale en 2020</t>
    </r>
  </si>
  <si>
    <t>Lecture: il y a 246 budgets principaux de communes de moins de 100 habitants en région Auvergne- Rhône-Alpes</t>
  </si>
  <si>
    <t>Lecture : les communes de moins de 100 habitants de la région Auvergne-Rhône-Alpes regroupent 15000 habitants (exactement : 14 778 habitants).</t>
  </si>
  <si>
    <t>T 1.3.b - Répartition de la population des communes appartenant à un groupement à fiscalité propre selon le type de groupement en 2020</t>
  </si>
  <si>
    <r>
      <t xml:space="preserve">T 1.3.a - Répartition des communes </t>
    </r>
    <r>
      <rPr>
        <b/>
        <vertAlign val="superscript"/>
        <sz val="14"/>
        <color indexed="12"/>
        <rFont val="Arial"/>
        <family val="2"/>
      </rPr>
      <t>(a)</t>
    </r>
    <r>
      <rPr>
        <b/>
        <sz val="14"/>
        <color indexed="12"/>
        <rFont val="Arial"/>
        <family val="2"/>
      </rPr>
      <t xml:space="preserve"> appartenant à un groupement à fiscalité propre selon le type de groupement (b) en 2020</t>
    </r>
  </si>
  <si>
    <t>Lecture : il y a 13 communes de moins de 100 habitants appartenant à une CU ou à une métropole et ces communes représentent 0,4 % des communes de cette strate.</t>
  </si>
  <si>
    <t>Lecture : les communes de moins de 100 habitants appartenant à une CU ou métropole regroupent 1049 habitants.</t>
  </si>
  <si>
    <t>(b) Il y a 1254 groupements à fiscalité propre au 01/01/2020. On reproupe ma métropole du grand Paris (MGP) et ses établissements publics territoriaux.</t>
  </si>
  <si>
    <t>T 1.4.a - Répartition des communes selon leur caractère touristique et de montagne en 2020</t>
  </si>
  <si>
    <t>T 1.4.b - Répartition de la  «population DGF» des communes selon leur caractère touristique et de montagne en 2020</t>
  </si>
  <si>
    <t>Source : DGFIP, comptes de gestion ; INSEE, Recensement de la population  (population totale en 2020 - année de référence 2017) ; calculs DGCL. ; calculs DGCL.</t>
  </si>
  <si>
    <t>(a) Les strates de communes sont calculées à partir de la population totale de l'Insee  (population totale en 2020 - année de référence 2017).</t>
  </si>
  <si>
    <t>Source : INSEE, Recensement de la population (population DGF en 2020 - année de référence 2017) ; calculs DGCL.</t>
  </si>
  <si>
    <t>Lecture : il y a seulement deux communes touristiques du littoral maritime de moins de 100 habitants. Elle correspond à 1,2 % de l'ensemble des communes touristiques de moins de 100 habitants.</t>
  </si>
  <si>
    <t>Lecture: il y a 2529 habitants « DGF » dans les communes touristiques "supports de station de sport d'hiver" de moins de 100 habitants. Elles regroupent 13,3 % de la population « DGF » des communes touristiques de moins de 100 habitants.</t>
  </si>
  <si>
    <t>T 1.5.a - Répartition des communes selon leur caractère urbain ou rural en 2020</t>
  </si>
  <si>
    <t>T 1.5.b - Répartition de la population totale des communes selon leur caractère urbain ou rural en 2020</t>
  </si>
  <si>
    <t>Source : DGFIP, comptes de gestion, budgets principaux. INSEE, Recensement de la population (population totale en 2020 - année de référence 2017) ; calculs DGCL.</t>
  </si>
  <si>
    <t>Source : DGFIP, comptes de gestion. INSEE, Recensement de la population (population totale en 2020 - année de référence 2017) ; calculs DGCL.</t>
  </si>
  <si>
    <t>Lecture : il y a 3197 communes rurales de moins de 100 habitants qui constituent 100,0 % des communes de cette strate.</t>
  </si>
  <si>
    <t>Lecture : il y a 207305 habitants dans les communes rurales de moins de 100 habitants. Ces habitants représentent 100,0 % de la population des communes de moins de 100 habitants.</t>
  </si>
  <si>
    <r>
      <rPr>
        <b/>
        <sz val="10"/>
        <color rgb="FF0000FF"/>
        <rFont val="Arial"/>
        <family val="2"/>
      </rPr>
      <t>La notion de ruralité et d'urbanité</t>
    </r>
    <r>
      <rPr>
        <sz val="10"/>
        <rFont val="Arial"/>
        <family val="2"/>
      </rPr>
      <t xml:space="preserve"> repose sur la grille de densité de l'Insee. Sont considérées comme communes urbaines les communes appartenant à la classe 1 "commune densément peuplée" et à la classe 2 "communes de catégorie intermédiaire". Sont considérées comme communes rurales les communes appartenant à la classe 3 "commune peu dense" et 4 "commune très peu dense".</t>
    </r>
  </si>
  <si>
    <r>
      <rPr>
        <b/>
        <sz val="10"/>
        <color rgb="FF0000FF"/>
        <rFont val="Arial"/>
        <family val="2"/>
      </rPr>
      <t>Unité urbaine</t>
    </r>
    <r>
      <rPr>
        <sz val="10"/>
        <rFont val="Arial"/>
        <family val="2"/>
      </rPr>
      <t xml:space="preserve"> : La notion d’unité urbaine repose sur la continuité du bâti et le nombre d’habitants. Les unités urbaines sont construites en France métropolitaine et dans les DOM d’après la définition suivante : une commune ou un ensemble de communes présentant une zone de bâti continu (pas de coupure de plus de 200 mètres entre deux constructions) qui compte au moins 2 000 habitants. Si l’unité urbaine se situe sur une seule commune, elle est dénommée ville isolée. Si l’unité urbaine s’étend sur plusieurs communes, et si chacune de ces communes concentre plus de la moitié de sa population dans la zone de bâti continu, elle est dénommée agglomération multicommunale. Si une de ces communes concentre moins de la moitié de sa population dans la zone de bâti continu mais qu’elle y concentre 2 000 habitants ou plus alors elle constituera une unité urbaine isolée. L’agglomération de Paris désigne l’agglomération multicommunale contenant Paris. Enfin, on désigne par « commune hors unité urbaine », les communes non affectées à une unité urbaine.Ces seuils, 200 mètres pour la continuité du bâti et 2 000 habitants pour la population des zones bâties, résultent de recommandations adoptées au niveau international. À titre d’exemple, dans le règlement européen encadrant le recensement de la population, des statistiques de population basées sur le zonage en unités urbaines sont attendues. Le calcul de l’espace entre deux constructions est réalisé par l’analyse des bases de données sur le bâti de l’Institut national de l’information géographique et forestière (IGN). Il tient compte des coupures du tissu urbain telles que cours d’eau en l’absence de ponts, gravières, dénivelés importants. Depuis le découpage de 2010, certains espaces publics (cimetières, stades, aérodromes, parcs de stationnement…), terrains industriels ou commerciaux (usines, zones d’activités, centres commerciaux…) ont été traités comme des bâtis avec la règle des 200 mètres pour relier des zones de construction habitées, à la différence des découpages précédents où ces espaces étaient seulement annulés dans le calcul des distances entre bâtis. Les unités urbaines sont redéfinies périodiquement. L’actuel zonage, daté de 2020, est établi en référence à la population connue au recensement de 2017 et sur la géographie administrative du territoire au 1er janvier 2020. L’exercice précédent, daté de 2010, reposait sur le recensement de 2007 et la géographie administrative du territoire au 1er janvier 2010. Une première délimitation des villes et agglomérations avait été réalisée à l’occasion du recensement de 1954. De nouvelles unités urbaines ont ensuite été constituées lors des recensements de 1962, 1968, 1975, 1982, 1990 et 1999. Les unités urbaines peuvent s’étendre sur plusieurs départements, voire traverser les frontières nationales (voir unité urbaine internationale). Le découpage en unités urbaines concerne toutes les communes de France métropolitaine et des départements d’outre-mer.</t>
    </r>
  </si>
  <si>
    <t xml:space="preserve">T 2.1.a - Comptes des communes par strate de population en 2020 </t>
  </si>
  <si>
    <t>Exercice 2020</t>
  </si>
  <si>
    <t xml:space="preserve">T 2.1.b - Structure des dépenses et recettes des communes par strate de population en 2020 </t>
  </si>
  <si>
    <t xml:space="preserve">Source : DGFiP-Comptes de gestion ; budgets principaux - opérations réelles. Calculs DGCL. Montants calculés hors gestion active de la dette. INSEE, Recensement de la population (population totale en 2020 - année de référence 2017) </t>
  </si>
  <si>
    <t>Lecture : Les dépenses de fonctionnement des communes de moins de 100 habitants se montent à 186 M€.</t>
  </si>
  <si>
    <t>Lecture : Les achats et charges externes des communes de moins de 100 habitants représentent 37,5 % de leurs dépenses de fonctionnement.</t>
  </si>
  <si>
    <t>Source : DGFiP-Comptes de gestion ; budgets principaux - opérations réelles. Calculs DGCL. Montants calculés hors gestion active de la dette. INSEE, Recensement de la population (population totale en 2020 - année de référence 2017).</t>
  </si>
  <si>
    <r>
      <t xml:space="preserve">T 2.2  Dépenses et recettes par habitant </t>
    </r>
    <r>
      <rPr>
        <b/>
        <vertAlign val="superscript"/>
        <sz val="14"/>
        <color indexed="12"/>
        <rFont val="Arial"/>
        <family val="2"/>
      </rPr>
      <t>(a)</t>
    </r>
    <r>
      <rPr>
        <b/>
        <sz val="14"/>
        <color indexed="12"/>
        <rFont val="Arial"/>
        <family val="2"/>
      </rPr>
      <t xml:space="preserve"> des communes en 2020 </t>
    </r>
  </si>
  <si>
    <t>Evolutions 2020 / 2019 en %</t>
  </si>
  <si>
    <t>(a) Écarts en point de pourcentage entre 2020 et 2019.</t>
  </si>
  <si>
    <t>(a) C'est-à-dire en ne conservant que les communes présentes sur les deux années, en 2019 et 2020 (et donc hors communes nouvelles de 2020). Les strates sont celles des communes en 2020.</t>
  </si>
  <si>
    <t>(b) Écarts en point de pourcentage entre 2020 et 2019.</t>
  </si>
  <si>
    <t>Source : DGFiP-Comptes de gestion ; budgets principaux - opérations réelles. Calculs DGCL. Montants calculés hors gestion active de la dette. INSEE, Recensement de la population (population totale en 2019-2020 - année de référence 2016-2017).</t>
  </si>
  <si>
    <t>Champ : France entière (France métropolitaine et DOM). Les évolutions sont calculées en prenant en compte toutes les communes présentes dans le fichier de gestion en 2019, selon les strates de 2019, comparativement à toutes les communes présentes en 2020, y compris les communes nouvelles, selon les strates de 2020.</t>
  </si>
  <si>
    <t>(a) Les strates sont calculées avec la population totale recensée par l'Insee en 2020 - année de référence 2017.</t>
  </si>
  <si>
    <t>(b) Les habitants «DGF» sont comptés selon la population «DGF» en 2020 - année de référence 2017.</t>
  </si>
  <si>
    <t>Source : DGFiP-Comptes de gestion ; budgets principaux - opérations réelles. Calculs DGCL. Montants calculés hors gestion active de la dette. Strates de population calculées avec la population totale recensée par l'Insee en 2020 (année de référence 2017).</t>
  </si>
  <si>
    <t>(c) Les habitants «DGF» sont comptés selon la population «DGF» en 2020 - année de référence 2017</t>
  </si>
  <si>
    <r>
      <t xml:space="preserve">T 3.f - Dette au 31/12/2020 par «habitant DGF» </t>
    </r>
    <r>
      <rPr>
        <b/>
        <vertAlign val="superscript"/>
        <sz val="10"/>
        <color indexed="12"/>
        <rFont val="Arial"/>
        <family val="2"/>
      </rPr>
      <t>(b)</t>
    </r>
    <r>
      <rPr>
        <b/>
        <sz val="10"/>
        <color indexed="12"/>
        <rFont val="Arial"/>
        <family val="2"/>
      </rPr>
      <t xml:space="preserve"> selon les caractéristiques des communes</t>
    </r>
  </si>
  <si>
    <r>
      <t xml:space="preserve">T 3 - Données financières des communes par strate </t>
    </r>
    <r>
      <rPr>
        <b/>
        <vertAlign val="superscript"/>
        <sz val="14"/>
        <color indexed="12"/>
        <rFont val="Arial"/>
        <family val="2"/>
      </rPr>
      <t>(a)</t>
    </r>
    <r>
      <rPr>
        <b/>
        <sz val="14"/>
        <color indexed="12"/>
        <rFont val="Arial"/>
        <family val="2"/>
      </rPr>
      <t xml:space="preserve"> de population selon leurs caractéristiques en 2020</t>
    </r>
  </si>
  <si>
    <t>(c) Écarts en points de pourcentage entre 2020 et 2019.</t>
  </si>
  <si>
    <t>(e) Écarts en nombre d'années entre 2020 et 2019.</t>
  </si>
  <si>
    <t>(a) Les habitants «DGF» sont comptés selon la population «DGF» en 2020 - année de référence 2017.</t>
  </si>
  <si>
    <t>(c) Les strates de population sont calculées avec la population totale recensée par l'Insee en 2020 - année de référence 2017.</t>
  </si>
  <si>
    <t>(b) Les strates de population sont calculées avec la population totale recensée par l'Insee en 2020 - année de référence 2017.</t>
  </si>
  <si>
    <t>Source : DGFiP-Comptes de gestion ; budgets principaux - opérations réelles. Calculs DGCL. Montants calculés hors gestion active de la dette. Strates de population calculées selon la population totale en 2020 du recensement de l'Insee (année de référence 2017).</t>
  </si>
  <si>
    <r>
      <t xml:space="preserve">T 4.1.a - Dépenses et recettes par «habitant DGF» </t>
    </r>
    <r>
      <rPr>
        <b/>
        <vertAlign val="superscript"/>
        <sz val="14"/>
        <color indexed="12"/>
        <rFont val="Arial"/>
        <family val="2"/>
      </rPr>
      <t>(a)</t>
    </r>
    <r>
      <rPr>
        <b/>
        <sz val="14"/>
        <color indexed="12"/>
        <rFont val="Arial"/>
        <family val="2"/>
      </rPr>
      <t xml:space="preserve"> des communes touristiques </t>
    </r>
    <r>
      <rPr>
        <b/>
        <vertAlign val="superscript"/>
        <sz val="14"/>
        <color indexed="12"/>
        <rFont val="Arial"/>
        <family val="2"/>
      </rPr>
      <t>(b)</t>
    </r>
    <r>
      <rPr>
        <b/>
        <sz val="14"/>
        <color indexed="12"/>
        <rFont val="Arial"/>
        <family val="2"/>
      </rPr>
      <t xml:space="preserve"> par strate de population </t>
    </r>
    <r>
      <rPr>
        <b/>
        <vertAlign val="superscript"/>
        <sz val="14"/>
        <color indexed="12"/>
        <rFont val="Arial"/>
        <family val="2"/>
      </rPr>
      <t>(c)</t>
    </r>
    <r>
      <rPr>
        <b/>
        <sz val="14"/>
        <color indexed="12"/>
        <rFont val="Arial"/>
        <family val="2"/>
      </rPr>
      <t xml:space="preserve"> en 2020 (France métropolitaine)</t>
    </r>
  </si>
  <si>
    <r>
      <t xml:space="preserve">T 4.1.b - Structures des dépenses et des recettes des communes touristiques </t>
    </r>
    <r>
      <rPr>
        <b/>
        <vertAlign val="superscript"/>
        <sz val="14"/>
        <color indexed="12"/>
        <rFont val="Arial"/>
        <family val="2"/>
      </rPr>
      <t>(a)</t>
    </r>
    <r>
      <rPr>
        <b/>
        <sz val="14"/>
        <color indexed="12"/>
        <rFont val="Arial"/>
        <family val="2"/>
      </rPr>
      <t xml:space="preserve"> par strate de population </t>
    </r>
    <r>
      <rPr>
        <b/>
        <vertAlign val="superscript"/>
        <sz val="14"/>
        <color indexed="12"/>
        <rFont val="Arial"/>
        <family val="2"/>
      </rPr>
      <t>(b)</t>
    </r>
    <r>
      <rPr>
        <b/>
        <sz val="14"/>
        <color indexed="12"/>
        <rFont val="Arial"/>
        <family val="2"/>
      </rPr>
      <t xml:space="preserve"> en 2020 (France métropolitaine)</t>
    </r>
  </si>
  <si>
    <r>
      <t xml:space="preserve">T 4.1.c - Évolution 2020 / 2019 à champ constant </t>
    </r>
    <r>
      <rPr>
        <b/>
        <vertAlign val="superscript"/>
        <sz val="14"/>
        <color indexed="12"/>
        <rFont val="Arial"/>
        <family val="2"/>
      </rPr>
      <t>(a)</t>
    </r>
    <r>
      <rPr>
        <b/>
        <sz val="14"/>
        <color indexed="12"/>
        <rFont val="Arial"/>
        <family val="2"/>
      </rPr>
      <t xml:space="preserve"> : communes touristiques </t>
    </r>
    <r>
      <rPr>
        <b/>
        <vertAlign val="superscript"/>
        <sz val="14"/>
        <color indexed="12"/>
        <rFont val="Arial"/>
        <family val="2"/>
      </rPr>
      <t>(b)</t>
    </r>
    <r>
      <rPr>
        <b/>
        <sz val="14"/>
        <color indexed="12"/>
        <rFont val="Arial"/>
        <family val="2"/>
      </rPr>
      <t xml:space="preserve"> (France métropolitaine)</t>
    </r>
  </si>
  <si>
    <t>Lecture : pour l'ensemble des communes touristiques de moins de 100 habitants, les achats et charges externes représentent 336 € par « habitant DGF».</t>
  </si>
  <si>
    <t>Lecture : pour l'ensemble des communes touristiques de moins de 100 habitants, les achats et charges externes représentent 37,4 % des dépenses de fonctionnement.</t>
  </si>
  <si>
    <t>(a) à champ constant, c'est-à-dire en ne conservant que les communes présentes sur les deux années en 2019 et 2020 et donc hors communes nouvelles en 2020.</t>
  </si>
  <si>
    <r>
      <t xml:space="preserve">T 4.2.a - Dépenses et recettes par «habitant DGF» </t>
    </r>
    <r>
      <rPr>
        <b/>
        <vertAlign val="superscript"/>
        <sz val="14"/>
        <color indexed="12"/>
        <rFont val="Arial"/>
        <family val="2"/>
      </rPr>
      <t>(a)</t>
    </r>
    <r>
      <rPr>
        <b/>
        <sz val="14"/>
        <color indexed="12"/>
        <rFont val="Arial"/>
        <family val="2"/>
      </rPr>
      <t xml:space="preserve"> des communes touristiques </t>
    </r>
    <r>
      <rPr>
        <b/>
        <vertAlign val="superscript"/>
        <sz val="14"/>
        <color indexed="12"/>
        <rFont val="Arial"/>
        <family val="2"/>
      </rPr>
      <t>(b)</t>
    </r>
    <r>
      <rPr>
        <b/>
        <sz val="14"/>
        <color indexed="12"/>
        <rFont val="Arial"/>
        <family val="2"/>
      </rPr>
      <t xml:space="preserve"> du littoral maritime par strate de population en 2020 (France métropolitaine)</t>
    </r>
  </si>
  <si>
    <r>
      <t xml:space="preserve">T 4.2.b - Structure des dépenses et des recettes des communes touristiques </t>
    </r>
    <r>
      <rPr>
        <b/>
        <vertAlign val="superscript"/>
        <sz val="14"/>
        <color indexed="12"/>
        <rFont val="Arial"/>
        <family val="2"/>
      </rPr>
      <t>(a)</t>
    </r>
    <r>
      <rPr>
        <b/>
        <sz val="14"/>
        <color indexed="12"/>
        <rFont val="Arial"/>
        <family val="2"/>
      </rPr>
      <t xml:space="preserve"> du littoral maritime par strate de population en 2020 (France métropolitaine)</t>
    </r>
  </si>
  <si>
    <r>
      <t xml:space="preserve">T 4.2.c - Évolution 2020 / 2019 à champ constant </t>
    </r>
    <r>
      <rPr>
        <b/>
        <vertAlign val="superscript"/>
        <sz val="14"/>
        <color indexed="12"/>
        <rFont val="Arial"/>
        <family val="2"/>
      </rPr>
      <t>(a)</t>
    </r>
    <r>
      <rPr>
        <b/>
        <sz val="14"/>
        <color indexed="12"/>
        <rFont val="Arial"/>
        <family val="2"/>
      </rPr>
      <t xml:space="preserve"> : communes touristiques </t>
    </r>
    <r>
      <rPr>
        <b/>
        <vertAlign val="superscript"/>
        <sz val="14"/>
        <color indexed="12"/>
        <rFont val="Arial"/>
        <family val="2"/>
      </rPr>
      <t>(b)</t>
    </r>
    <r>
      <rPr>
        <b/>
        <sz val="14"/>
        <color indexed="12"/>
        <rFont val="Arial"/>
        <family val="2"/>
      </rPr>
      <t xml:space="preserve"> du littoral maritime (France métropolitaine)</t>
    </r>
  </si>
  <si>
    <t>(a) à champ constant, c'est-à-dire en ne conservant que les communes présentes sur les deux années, en 2019 et 2020 et donc hors communes nouvelles en 2020.</t>
  </si>
  <si>
    <t>Lecture : à champ constant, c'est-à-dire en ne conservant que les communes présentes sur les deux années, en 2019 et 2020, l'évolution des achats et charges externes des communes touristiques de moins de 100 habitants entre 2019 et 2020 est de -4,3 %.</t>
  </si>
  <si>
    <t>(*) Les forts montants pour la strate des moins de 100 habitants proviennent de la commune du Mont-Saint-Michel.</t>
  </si>
  <si>
    <t>Lecture: les achats et charges externes des communes touristiques du littoral maritime de moins de 100 habitants représentent 859 € par «habitant DGF». Les forts montants constatés dans cette strate des communes de moins de 100 habitants sont dus à la présence du Mont-Saint-Michel.</t>
  </si>
  <si>
    <t>Lecture : les achats et charges externes représentent 26,8 % des dépenses de fonctionnement des communes  touristiques du littoral maritime de moins de 100 habitants.</t>
  </si>
  <si>
    <t xml:space="preserve">Autres dépenses de fonctionnement </t>
  </si>
  <si>
    <t xml:space="preserve">Subventions reçues et participations </t>
  </si>
  <si>
    <t>Lecture : à champ constant, c'est-à-dire en ne conservant que les communes présentes sur les deux années, en 2019 et 2020, l'évolution des achats et charges externes des communes touristiques du littoral maritime de 100 à moins de 200 habitants entre 2019 et 2020 est de -15,6 %.</t>
  </si>
  <si>
    <t>Source : DGFiP-Comptes de gestion ; budgets principaux - opérations réelles. Calculs DGCL. Montants calculés hors gestion active de la dette. Strates de population calculées selon le recensement de la population totale en 2020 (année de référence 2017).</t>
  </si>
  <si>
    <r>
      <t xml:space="preserve">T 4.3.a - Dépenses et des recettes par «habitant DGF» </t>
    </r>
    <r>
      <rPr>
        <b/>
        <vertAlign val="superscript"/>
        <sz val="14"/>
        <color indexed="12"/>
        <rFont val="Arial"/>
        <family val="2"/>
      </rPr>
      <t>(a)</t>
    </r>
    <r>
      <rPr>
        <b/>
        <sz val="14"/>
        <color indexed="12"/>
        <rFont val="Arial"/>
        <family val="2"/>
      </rPr>
      <t xml:space="preserve"> des communes touristiques </t>
    </r>
    <r>
      <rPr>
        <b/>
        <vertAlign val="superscript"/>
        <sz val="14"/>
        <color indexed="12"/>
        <rFont val="Arial"/>
        <family val="2"/>
      </rPr>
      <t>(b)</t>
    </r>
    <r>
      <rPr>
        <b/>
        <sz val="14"/>
        <color indexed="12"/>
        <rFont val="Arial"/>
        <family val="2"/>
      </rPr>
      <t xml:space="preserve"> «supports de stations de sports d'hiver» par strate de population </t>
    </r>
    <r>
      <rPr>
        <b/>
        <vertAlign val="superscript"/>
        <sz val="14"/>
        <color indexed="12"/>
        <rFont val="Arial"/>
        <family val="2"/>
      </rPr>
      <t>(c)</t>
    </r>
    <r>
      <rPr>
        <b/>
        <sz val="14"/>
        <color indexed="12"/>
        <rFont val="Arial"/>
        <family val="2"/>
      </rPr>
      <t xml:space="preserve"> en 2020 (France métropolitaine)</t>
    </r>
  </si>
  <si>
    <r>
      <t xml:space="preserve">T 4.3.b - Structure des dépenses et des recettes des communes touristiques </t>
    </r>
    <r>
      <rPr>
        <b/>
        <vertAlign val="superscript"/>
        <sz val="14"/>
        <color indexed="12"/>
        <rFont val="Arial"/>
        <family val="2"/>
      </rPr>
      <t>(a)</t>
    </r>
    <r>
      <rPr>
        <b/>
        <sz val="14"/>
        <color indexed="12"/>
        <rFont val="Arial"/>
        <family val="2"/>
      </rPr>
      <t xml:space="preserve"> «supports de stations de sports d'hiver» par strate de population en 2020 (France métropolitaine)</t>
    </r>
  </si>
  <si>
    <r>
      <t xml:space="preserve">T.4.3.c - Évolution 2020 / 2019 à champ constant </t>
    </r>
    <r>
      <rPr>
        <b/>
        <vertAlign val="superscript"/>
        <sz val="14"/>
        <color indexed="12"/>
        <rFont val="Arial"/>
        <family val="2"/>
      </rPr>
      <t>(a)</t>
    </r>
    <r>
      <rPr>
        <b/>
        <sz val="14"/>
        <color indexed="12"/>
        <rFont val="Arial"/>
        <family val="2"/>
      </rPr>
      <t xml:space="preserve"> : communes touristiques </t>
    </r>
    <r>
      <rPr>
        <b/>
        <vertAlign val="superscript"/>
        <sz val="14"/>
        <color indexed="12"/>
        <rFont val="Arial"/>
        <family val="2"/>
      </rPr>
      <t>(b)</t>
    </r>
    <r>
      <rPr>
        <b/>
        <sz val="14"/>
        <color indexed="12"/>
        <rFont val="Arial"/>
        <family val="2"/>
      </rPr>
      <t xml:space="preserve"> «supports de stations de sports d'hiver» (France métopolitaine)</t>
    </r>
  </si>
  <si>
    <t>Lecture : les achats et charges externes représentent385 € par «habitant DGF» pour les communes touristiques «supports de stations de sports d'hiver» de moins de 100 habitants.</t>
  </si>
  <si>
    <t>Lecture : les achats et charges externes représentent 38,9 % des dépenses de fonctionnement des communes touristiques «supports de stations de sports d'hiver» de moins de 100 habitants.</t>
  </si>
  <si>
    <t>Source : DGFiP-Comptes de gestion ; budgets principaux - opérations réelles. Calculs DGCL. Montants calculés hors gestion active de la dette. Strates de population calculées selon la population totale du recensement de l'Insee en 2020 (année de référence 2017).</t>
  </si>
  <si>
    <r>
      <t xml:space="preserve">T 4.4.a - Dépenses et recettes par «habitant DGF» </t>
    </r>
    <r>
      <rPr>
        <b/>
        <vertAlign val="superscript"/>
        <sz val="14"/>
        <color indexed="12"/>
        <rFont val="Arial"/>
        <family val="2"/>
      </rPr>
      <t>(a)</t>
    </r>
    <r>
      <rPr>
        <b/>
        <sz val="14"/>
        <color indexed="12"/>
        <rFont val="Arial"/>
        <family val="2"/>
      </rPr>
      <t xml:space="preserve"> des autres communes touristiques </t>
    </r>
    <r>
      <rPr>
        <b/>
        <vertAlign val="superscript"/>
        <sz val="14"/>
        <color indexed="12"/>
        <rFont val="Arial"/>
        <family val="2"/>
      </rPr>
      <t>(b)</t>
    </r>
    <r>
      <rPr>
        <b/>
        <sz val="14"/>
        <color indexed="12"/>
        <rFont val="Arial"/>
        <family val="2"/>
      </rPr>
      <t xml:space="preserve"> de montagne par strate de population </t>
    </r>
    <r>
      <rPr>
        <b/>
        <vertAlign val="superscript"/>
        <sz val="14"/>
        <color indexed="12"/>
        <rFont val="Arial"/>
        <family val="2"/>
      </rPr>
      <t>(c)</t>
    </r>
    <r>
      <rPr>
        <b/>
        <sz val="14"/>
        <color indexed="12"/>
        <rFont val="Arial"/>
        <family val="2"/>
      </rPr>
      <t xml:space="preserve"> en 2020 (France métropolitaine)</t>
    </r>
  </si>
  <si>
    <r>
      <t xml:space="preserve">T 4.4.b - Structure des dépenses et des recettes des autres communes touristiques </t>
    </r>
    <r>
      <rPr>
        <b/>
        <vertAlign val="superscript"/>
        <sz val="14"/>
        <color indexed="12"/>
        <rFont val="Arial"/>
        <family val="2"/>
      </rPr>
      <t>(a)</t>
    </r>
    <r>
      <rPr>
        <b/>
        <sz val="14"/>
        <color indexed="12"/>
        <rFont val="Arial"/>
        <family val="2"/>
      </rPr>
      <t xml:space="preserve"> de montagne par strate de population </t>
    </r>
    <r>
      <rPr>
        <b/>
        <vertAlign val="superscript"/>
        <sz val="14"/>
        <color indexed="12"/>
        <rFont val="Arial"/>
        <family val="2"/>
      </rPr>
      <t>(b)</t>
    </r>
    <r>
      <rPr>
        <b/>
        <sz val="14"/>
        <color indexed="12"/>
        <rFont val="Arial"/>
        <family val="2"/>
      </rPr>
      <t xml:space="preserve"> en 2020 (France métropolitaine)</t>
    </r>
  </si>
  <si>
    <r>
      <t xml:space="preserve">T.4.4.c - Évolution 2020 / 2019 à champ constant </t>
    </r>
    <r>
      <rPr>
        <b/>
        <vertAlign val="superscript"/>
        <sz val="14"/>
        <color indexed="12"/>
        <rFont val="Arial"/>
        <family val="2"/>
      </rPr>
      <t>(a)</t>
    </r>
    <r>
      <rPr>
        <b/>
        <sz val="14"/>
        <color indexed="12"/>
        <rFont val="Arial"/>
        <family val="2"/>
      </rPr>
      <t xml:space="preserve"> : autres communes touristiques </t>
    </r>
    <r>
      <rPr>
        <b/>
        <vertAlign val="superscript"/>
        <sz val="14"/>
        <color indexed="12"/>
        <rFont val="Arial"/>
        <family val="2"/>
      </rPr>
      <t>(b)</t>
    </r>
    <r>
      <rPr>
        <b/>
        <sz val="14"/>
        <color indexed="12"/>
        <rFont val="Arial"/>
        <family val="2"/>
      </rPr>
      <t xml:space="preserve"> de montagne (France métropolitaine)</t>
    </r>
  </si>
  <si>
    <t>Lecture : les achats et charges externes représentent 323 € par «habitant DGF» pour les autres communes touristiques de montagne de moins de 100 habitants.</t>
  </si>
  <si>
    <t>Lecture : les achats et charges externes représentent 38 % des dépenses de fonctionnement des autres communes touristiques de montagne de moins de 100 habitants.</t>
  </si>
  <si>
    <t>Lecture : à champ constant, c'est-à-dire en ne conservant que les communes présentes sur les deux années, en 2019 et 2020, l'évolution des achats et charges externes des autres communes touristiques de montagne de moins de 100 habitants entre 2019 et 2020 est de -2,7 %.</t>
  </si>
  <si>
    <t>(a) à champ constant, c'est-à-dire en ne conservant que les communes présentes sur les deux années, en 2019 et 2020. Donc hors communes nouvelles en 2020.</t>
  </si>
  <si>
    <t>Lecture : à champ constant, c'est-à-dire en ne conservant que les communes présentes sur les deux années, en 2019 et 2020, l'évolution des achats et charges externes des communes "supports de stations de sports d'hivers" de moins de 100 habitants entre 2019 et 2020 est de -11,3 %.</t>
  </si>
  <si>
    <r>
      <t xml:space="preserve">T 4.5.a - Dépenses et recettes par «habitant DGF» </t>
    </r>
    <r>
      <rPr>
        <b/>
        <vertAlign val="superscript"/>
        <sz val="14"/>
        <color indexed="12"/>
        <rFont val="Arial"/>
        <family val="2"/>
      </rPr>
      <t>(a)</t>
    </r>
    <r>
      <rPr>
        <b/>
        <sz val="14"/>
        <color indexed="12"/>
        <rFont val="Arial"/>
        <family val="2"/>
      </rPr>
      <t xml:space="preserve"> des autres communes touristiques </t>
    </r>
    <r>
      <rPr>
        <b/>
        <vertAlign val="superscript"/>
        <sz val="14"/>
        <color indexed="12"/>
        <rFont val="Arial"/>
        <family val="2"/>
      </rPr>
      <t>(b)</t>
    </r>
    <r>
      <rPr>
        <b/>
        <sz val="14"/>
        <color indexed="12"/>
        <rFont val="Arial"/>
        <family val="2"/>
      </rPr>
      <t xml:space="preserve"> par strate de population en 2020 (France métropolitaine)</t>
    </r>
  </si>
  <si>
    <r>
      <t xml:space="preserve">T 4.5.b -Structures des dépenses et des recettes des autres communes touristiques </t>
    </r>
    <r>
      <rPr>
        <b/>
        <vertAlign val="superscript"/>
        <sz val="14"/>
        <color indexed="12"/>
        <rFont val="Arial"/>
        <family val="2"/>
      </rPr>
      <t>(a)</t>
    </r>
    <r>
      <rPr>
        <b/>
        <sz val="14"/>
        <color indexed="12"/>
        <rFont val="Arial"/>
        <family val="2"/>
      </rPr>
      <t xml:space="preserve"> par strate de population en 2020 (France métropolitaine)</t>
    </r>
  </si>
  <si>
    <r>
      <t>T 4.5.c - Évolution 2020 / 2019 à champ constant</t>
    </r>
    <r>
      <rPr>
        <b/>
        <vertAlign val="superscript"/>
        <sz val="14"/>
        <color indexed="12"/>
        <rFont val="Arial"/>
        <family val="2"/>
      </rPr>
      <t xml:space="preserve"> (a)</t>
    </r>
    <r>
      <rPr>
        <b/>
        <sz val="14"/>
        <color indexed="12"/>
        <rFont val="Arial"/>
        <family val="2"/>
      </rPr>
      <t xml:space="preserve"> : autres communes touristiques </t>
    </r>
    <r>
      <rPr>
        <b/>
        <vertAlign val="superscript"/>
        <sz val="14"/>
        <color indexed="12"/>
        <rFont val="Arial"/>
        <family val="2"/>
      </rPr>
      <t>(b)</t>
    </r>
    <r>
      <rPr>
        <b/>
        <sz val="14"/>
        <color indexed="12"/>
        <rFont val="Arial"/>
        <family val="2"/>
      </rPr>
      <t xml:space="preserve"> (France métropolitaine)</t>
    </r>
  </si>
  <si>
    <t>Lecture : les achats et charges externes représentent 179 € par « habitant DGF» pour les autres communes touristiques de moins de 100 habitants.</t>
  </si>
  <si>
    <t>Lecture : les achats et charges externes représentent 31,7 % des dépenses de fonctionnement des autres communes touristiques de moins de 100 habitants.</t>
  </si>
  <si>
    <t>Lecture : à champ constant, c'est-à-dire en ne conservant que les communes présentes sur les deux années, en 2019 et 2020, l'évolution des achats et charges externes des autres communes touristiques de moins de 100 habitants entre 2019 et 2020 est de -21,4 %.</t>
  </si>
  <si>
    <r>
      <t xml:space="preserve">T 4.6.a - Dépenses et recettes par «habitant DGF» </t>
    </r>
    <r>
      <rPr>
        <b/>
        <vertAlign val="superscript"/>
        <sz val="14"/>
        <color indexed="12"/>
        <rFont val="Arial"/>
        <family val="2"/>
      </rPr>
      <t>(a)</t>
    </r>
    <r>
      <rPr>
        <b/>
        <sz val="14"/>
        <color indexed="12"/>
        <rFont val="Arial"/>
        <family val="2"/>
      </rPr>
      <t xml:space="preserve"> des communes rurales </t>
    </r>
    <r>
      <rPr>
        <b/>
        <vertAlign val="superscript"/>
        <sz val="14"/>
        <color indexed="12"/>
        <rFont val="Arial"/>
        <family val="2"/>
      </rPr>
      <t>(b)</t>
    </r>
    <r>
      <rPr>
        <b/>
        <sz val="14"/>
        <color indexed="12"/>
        <rFont val="Arial"/>
        <family val="2"/>
      </rPr>
      <t xml:space="preserve"> par strate de population en 2020</t>
    </r>
  </si>
  <si>
    <r>
      <t xml:space="preserve">T 4.6.b - Structure des dépenses et des recettes des communes rurales </t>
    </r>
    <r>
      <rPr>
        <b/>
        <vertAlign val="superscript"/>
        <sz val="14"/>
        <color indexed="12"/>
        <rFont val="Arial"/>
        <family val="2"/>
      </rPr>
      <t>(a)</t>
    </r>
    <r>
      <rPr>
        <b/>
        <sz val="14"/>
        <color indexed="12"/>
        <rFont val="Arial"/>
        <family val="2"/>
      </rPr>
      <t xml:space="preserve"> par strate de population en 2020 </t>
    </r>
  </si>
  <si>
    <r>
      <t xml:space="preserve">T 4.6.c - Évolution 2020 / 2019 à champ constant </t>
    </r>
    <r>
      <rPr>
        <b/>
        <vertAlign val="superscript"/>
        <sz val="14"/>
        <color indexed="12"/>
        <rFont val="Arial"/>
        <family val="2"/>
      </rPr>
      <t>(a)</t>
    </r>
    <r>
      <rPr>
        <b/>
        <sz val="14"/>
        <color indexed="12"/>
        <rFont val="Arial"/>
        <family val="2"/>
      </rPr>
      <t xml:space="preserve"> : communes rurales</t>
    </r>
    <r>
      <rPr>
        <b/>
        <vertAlign val="superscript"/>
        <sz val="14"/>
        <color indexed="12"/>
        <rFont val="Arial"/>
        <family val="2"/>
      </rPr>
      <t xml:space="preserve"> (b)</t>
    </r>
  </si>
  <si>
    <t>Lecture : à champ constant, c'est-à-dire en ne conservant que les communes présentes sur les deux années, en 2019 et 2020, l'évolution des achats et charges externes des communes rurales de moins de 100 habitants entre 2019 et 2020 est de +3,6 %.</t>
  </si>
  <si>
    <t xml:space="preserve">(b) Les communes rurales concernent la France entière (y compris les DOM). </t>
  </si>
  <si>
    <t xml:space="preserve">(a) Les communes rurales concernent la France entière (y compris les DOM). </t>
  </si>
  <si>
    <t xml:space="preserve">(b) Les communes rurales concernent la France entière (y compris les DOM) . </t>
  </si>
  <si>
    <t>Lecture : les achats et charges externes représentent 265 € par «habitant DGF» pour les communes rurales de moins de 100 habitants.</t>
  </si>
  <si>
    <t>Lecture : les achats et charges externes représentent 37,5 % des dépenses de fonctionnement des communes rurales de moins de 100 habitants.</t>
  </si>
  <si>
    <r>
      <t xml:space="preserve">T 4.7.a - Dépenses et recettes par «habitant DGF» </t>
    </r>
    <r>
      <rPr>
        <b/>
        <vertAlign val="superscript"/>
        <sz val="14"/>
        <color indexed="12"/>
        <rFont val="Arial"/>
        <family val="2"/>
      </rPr>
      <t>(a)</t>
    </r>
    <r>
      <rPr>
        <b/>
        <sz val="14"/>
        <color indexed="12"/>
        <rFont val="Arial"/>
        <family val="2"/>
      </rPr>
      <t xml:space="preserve"> des communes urbaines </t>
    </r>
    <r>
      <rPr>
        <b/>
        <vertAlign val="superscript"/>
        <sz val="14"/>
        <color indexed="12"/>
        <rFont val="Arial"/>
        <family val="2"/>
      </rPr>
      <t>(b)</t>
    </r>
    <r>
      <rPr>
        <b/>
        <sz val="14"/>
        <color indexed="12"/>
        <rFont val="Arial"/>
        <family val="2"/>
      </rPr>
      <t xml:space="preserve"> par strate de population en 2020 (France entière y compris DOM)</t>
    </r>
  </si>
  <si>
    <r>
      <t xml:space="preserve">T 4.7.b - Structure des dépenses et des recettes des communes urbaines </t>
    </r>
    <r>
      <rPr>
        <b/>
        <vertAlign val="superscript"/>
        <sz val="14"/>
        <color indexed="12"/>
        <rFont val="Arial"/>
        <family val="2"/>
      </rPr>
      <t>(a)</t>
    </r>
    <r>
      <rPr>
        <b/>
        <sz val="14"/>
        <color indexed="12"/>
        <rFont val="Arial"/>
        <family val="2"/>
      </rPr>
      <t xml:space="preserve"> par strate de population en 2020 (France entière y compris DOM)</t>
    </r>
  </si>
  <si>
    <r>
      <t xml:space="preserve">T 4.7.c - Évolution 2020 / 2019 à champ constant </t>
    </r>
    <r>
      <rPr>
        <b/>
        <vertAlign val="superscript"/>
        <sz val="14"/>
        <color indexed="12"/>
        <rFont val="Arial"/>
        <family val="2"/>
      </rPr>
      <t>(a)</t>
    </r>
    <r>
      <rPr>
        <b/>
        <sz val="14"/>
        <color indexed="12"/>
        <rFont val="Arial"/>
        <family val="2"/>
      </rPr>
      <t xml:space="preserve"> : communes urbaines </t>
    </r>
    <r>
      <rPr>
        <b/>
        <vertAlign val="superscript"/>
        <sz val="14"/>
        <color indexed="12"/>
        <rFont val="Arial"/>
        <family val="2"/>
      </rPr>
      <t>(b)</t>
    </r>
    <r>
      <rPr>
        <b/>
        <sz val="14"/>
        <color indexed="12"/>
        <rFont val="Arial"/>
        <family val="2"/>
      </rPr>
      <t xml:space="preserve"> (France entière y compris DOM)</t>
    </r>
  </si>
  <si>
    <t>Lecture : les achats et charges externes représentent 253 € par «habitant DGF» pour les communes de plus de 100 000 habitants appartenant à une commune urbaine.</t>
  </si>
  <si>
    <t>Lecture : les achats et charges externes repésentent 16,9 % des dépenses de fonctionnement des communes deplus de 100 000 habitants appartenant à une commune urbaine.</t>
  </si>
  <si>
    <t>Lecture : à champ constant, c'est-à-dire en ne conservant que les communes présentes sur les deux années, en 2019 et 2020, l'évolution des achats et charges externes des communes urbaines de plus de 100 000 habitants entre 2019 et 2020 est de -0,1 %.</t>
  </si>
  <si>
    <r>
      <t xml:space="preserve">T 4.8.a - Dépenses et recettes par «habitant DGF» </t>
    </r>
    <r>
      <rPr>
        <b/>
        <vertAlign val="superscript"/>
        <sz val="14"/>
        <color indexed="12"/>
        <rFont val="Arial"/>
        <family val="2"/>
      </rPr>
      <t>(a)</t>
    </r>
    <r>
      <rPr>
        <b/>
        <sz val="14"/>
        <color indexed="12"/>
        <rFont val="Arial"/>
        <family val="2"/>
      </rPr>
      <t xml:space="preserve"> des communes de montagne</t>
    </r>
    <r>
      <rPr>
        <b/>
        <vertAlign val="superscript"/>
        <sz val="14"/>
        <color indexed="12"/>
        <rFont val="Arial"/>
        <family val="2"/>
      </rPr>
      <t xml:space="preserve"> (b)</t>
    </r>
    <r>
      <rPr>
        <b/>
        <sz val="14"/>
        <color indexed="12"/>
        <rFont val="Arial"/>
        <family val="2"/>
      </rPr>
      <t xml:space="preserve"> non touristiques par strate de population en 2020 (France métropolitaine)</t>
    </r>
  </si>
  <si>
    <r>
      <t xml:space="preserve">T 4.8.b - Structure des dépenses et des recettes des communes de montagne </t>
    </r>
    <r>
      <rPr>
        <b/>
        <vertAlign val="superscript"/>
        <sz val="14"/>
        <color indexed="12"/>
        <rFont val="Arial"/>
        <family val="2"/>
      </rPr>
      <t>(a)</t>
    </r>
    <r>
      <rPr>
        <b/>
        <sz val="14"/>
        <color indexed="12"/>
        <rFont val="Arial"/>
        <family val="2"/>
      </rPr>
      <t xml:space="preserve"> non touristiques par strate de population en 2020 (France métropolitaine)</t>
    </r>
  </si>
  <si>
    <r>
      <t xml:space="preserve">T 4.8.c - Évolution 2020 / 2019 à champ constant </t>
    </r>
    <r>
      <rPr>
        <b/>
        <vertAlign val="superscript"/>
        <sz val="14"/>
        <color indexed="12"/>
        <rFont val="Arial"/>
        <family val="2"/>
      </rPr>
      <t>(a)</t>
    </r>
    <r>
      <rPr>
        <b/>
        <sz val="14"/>
        <color indexed="12"/>
        <rFont val="Arial"/>
        <family val="2"/>
      </rPr>
      <t xml:space="preserve"> : communes de montagne </t>
    </r>
    <r>
      <rPr>
        <b/>
        <vertAlign val="superscript"/>
        <sz val="14"/>
        <color indexed="12"/>
        <rFont val="Arial"/>
        <family val="2"/>
      </rPr>
      <t>(b)</t>
    </r>
    <r>
      <rPr>
        <b/>
        <sz val="14"/>
        <color indexed="12"/>
        <rFont val="Arial"/>
        <family val="2"/>
      </rPr>
      <t xml:space="preserve"> non touristiques (France métropolitaine)</t>
    </r>
  </si>
  <si>
    <t>Lecture : les achats et charges externes représentent 313 € par «habitant DGF» pour les communes de montagne non touristiques de moins de 100 habitants.</t>
  </si>
  <si>
    <t>Lecture : les achats et charges externes repésentent 38,6 % des dépenses de fonctionnement des communes de montagne non touristiques de moins de 100 habitants.</t>
  </si>
  <si>
    <t>(a) à champ constant, c'est-à-dire en ne conservant que les communes présentes sur les deux années, en 2019 et 2020 et donc hors communes nouvelles en 2020</t>
  </si>
  <si>
    <t>Lecture : à champ constant, c'est-à-dire en ne conservant que les communes présentes sur les deux années, en 2019 et 2020, l'évolution des achats et charges externes des communes de montagne non touristiques de moins de 100 habitants entre 2019 et 2020 est de -3,7 %.</t>
  </si>
  <si>
    <r>
      <t xml:space="preserve">T 4.9.b - Structures des dépenses et des recettes des communes n'étant pas de montagne </t>
    </r>
    <r>
      <rPr>
        <b/>
        <vertAlign val="superscript"/>
        <sz val="14"/>
        <color indexed="12"/>
        <rFont val="Arial"/>
        <family val="2"/>
      </rPr>
      <t>(a)</t>
    </r>
    <r>
      <rPr>
        <b/>
        <sz val="14"/>
        <color indexed="12"/>
        <rFont val="Arial"/>
        <family val="2"/>
      </rPr>
      <t xml:space="preserve"> par strate de population en 2020 (France métropolitaine)</t>
    </r>
  </si>
  <si>
    <r>
      <t>T 4.9.c - Évolution 2020 / 2019 à champ constant</t>
    </r>
    <r>
      <rPr>
        <b/>
        <vertAlign val="superscript"/>
        <sz val="14"/>
        <color indexed="12"/>
        <rFont val="Arial"/>
        <family val="2"/>
      </rPr>
      <t xml:space="preserve"> (a)</t>
    </r>
    <r>
      <rPr>
        <b/>
        <sz val="14"/>
        <color indexed="12"/>
        <rFont val="Arial"/>
        <family val="2"/>
      </rPr>
      <t xml:space="preserve"> : communes n'étant pas de montagne</t>
    </r>
    <r>
      <rPr>
        <b/>
        <vertAlign val="superscript"/>
        <sz val="14"/>
        <color indexed="12"/>
        <rFont val="Arial"/>
        <family val="2"/>
      </rPr>
      <t xml:space="preserve"> (b)</t>
    </r>
    <r>
      <rPr>
        <b/>
        <sz val="14"/>
        <color indexed="12"/>
        <rFont val="Arial"/>
        <family val="2"/>
      </rPr>
      <t xml:space="preserve"> (France métropolitaine)</t>
    </r>
  </si>
  <si>
    <r>
      <t xml:space="preserve">T 4.9.a - Dépenses et recettes par «habitant DGF» </t>
    </r>
    <r>
      <rPr>
        <b/>
        <vertAlign val="superscript"/>
        <sz val="14"/>
        <color indexed="12"/>
        <rFont val="Arial"/>
        <family val="2"/>
      </rPr>
      <t>(a)</t>
    </r>
    <r>
      <rPr>
        <b/>
        <sz val="14"/>
        <color indexed="12"/>
        <rFont val="Arial"/>
        <family val="2"/>
      </rPr>
      <t xml:space="preserve"> des communes n'étant pas de montagne </t>
    </r>
    <r>
      <rPr>
        <b/>
        <vertAlign val="superscript"/>
        <sz val="14"/>
        <color indexed="12"/>
        <rFont val="Arial"/>
        <family val="2"/>
      </rPr>
      <t>(b)</t>
    </r>
    <r>
      <rPr>
        <b/>
        <sz val="14"/>
        <color indexed="12"/>
        <rFont val="Arial"/>
        <family val="2"/>
      </rPr>
      <t xml:space="preserve"> par strate de population en 2020 (France métropolitaine)</t>
    </r>
  </si>
  <si>
    <t>Lecture : pour l'ensemble des communes n'étant pas de montagne de moins de 100 habitants, les achats et charges externes représentent 235 € par «habitant DGF».</t>
  </si>
  <si>
    <t>Lecture : pour l'ensemble des communes de moins de 100 habitants n'étant pas de montagne, les achats et charges externes représentent 36,6 % des dépenses de fonctionnement.</t>
  </si>
  <si>
    <t>Lecture : à champ constant, c'est-à-dire en ne conservant que les communes présentes sur les deux années, en 2019 et 2020, l'évolution entre 2019 et 2020 des achats et charges externes des communes de moins de 100 habitants n'étant pas de montagne est de -5,0 %.</t>
  </si>
  <si>
    <r>
      <t xml:space="preserve">T 4.10.a - Dépenses et recettes par «habitant DGF» </t>
    </r>
    <r>
      <rPr>
        <b/>
        <vertAlign val="superscript"/>
        <sz val="14"/>
        <color indexed="12"/>
        <rFont val="Arial"/>
        <family val="2"/>
      </rPr>
      <t>(a)</t>
    </r>
    <r>
      <rPr>
        <b/>
        <sz val="14"/>
        <color indexed="12"/>
        <rFont val="Arial"/>
        <family val="2"/>
      </rPr>
      <t xml:space="preserve"> des communes non touristiques </t>
    </r>
    <r>
      <rPr>
        <b/>
        <vertAlign val="superscript"/>
        <sz val="14"/>
        <color indexed="12"/>
        <rFont val="Arial"/>
        <family val="2"/>
      </rPr>
      <t>(b)</t>
    </r>
    <r>
      <rPr>
        <b/>
        <sz val="14"/>
        <color indexed="12"/>
        <rFont val="Arial"/>
        <family val="2"/>
      </rPr>
      <t xml:space="preserve"> par strate de population en 2020 (France métropolitaine)</t>
    </r>
  </si>
  <si>
    <r>
      <t xml:space="preserve">T 4.10.b - Structures des dépenses et des recettes des communes non touristiques </t>
    </r>
    <r>
      <rPr>
        <b/>
        <vertAlign val="superscript"/>
        <sz val="14"/>
        <color indexed="12"/>
        <rFont val="Arial"/>
        <family val="2"/>
      </rPr>
      <t>(a)</t>
    </r>
    <r>
      <rPr>
        <b/>
        <sz val="14"/>
        <color indexed="12"/>
        <rFont val="Arial"/>
        <family val="2"/>
      </rPr>
      <t xml:space="preserve"> par strate de population en 2020 (France métropolitaine)</t>
    </r>
  </si>
  <si>
    <r>
      <t xml:space="preserve">T 4.10.c - Évolution 2020 / 2019 à champ constant </t>
    </r>
    <r>
      <rPr>
        <b/>
        <vertAlign val="superscript"/>
        <sz val="14"/>
        <color indexed="12"/>
        <rFont val="Arial"/>
        <family val="2"/>
      </rPr>
      <t>(a)</t>
    </r>
    <r>
      <rPr>
        <b/>
        <sz val="14"/>
        <color indexed="12"/>
        <rFont val="Arial"/>
        <family val="2"/>
      </rPr>
      <t xml:space="preserve"> : communes non touristiques </t>
    </r>
    <r>
      <rPr>
        <b/>
        <vertAlign val="superscript"/>
        <sz val="14"/>
        <color indexed="12"/>
        <rFont val="Arial"/>
        <family val="2"/>
      </rPr>
      <t>(b)</t>
    </r>
    <r>
      <rPr>
        <b/>
        <sz val="14"/>
        <color indexed="12"/>
        <rFont val="Arial"/>
        <family val="2"/>
      </rPr>
      <t xml:space="preserve"> (France métropolitaine)</t>
    </r>
  </si>
  <si>
    <t>Lecture : pour l'ensemble des communes non touristiques de moins de 100 habitants, les achats et charges externes représentent 260 € par «habitant DGF».</t>
  </si>
  <si>
    <t>Lecture : pour l'ensemble des communes non touristiques de moins de 100 habitants, les achats et charges externes représentent 37,5 % des dépenses de fonctionnement.</t>
  </si>
  <si>
    <t>Lecture : à champ constant, c'est-à-dire en ne conservant que les communes présentes sur les deux années, en 2019 et 2020, l'évolution des achats et charges externes des communes non touristiques de moins de 100 habitants entre 2019 et 2020 est de -4,4 %.</t>
  </si>
  <si>
    <t>T 5.1 - Ratios financiers en 2020 : dépenses et recettes totales du budget communal par région et strate de population</t>
  </si>
  <si>
    <t>Communes selon l'appartenance à un groupement au 01/01/2020 :</t>
  </si>
  <si>
    <t>T 5.2 - Ratios financiers 2020 : dépenses de fonctionnement par région et strate de population</t>
  </si>
  <si>
    <t>T 5.3 - Ratios financiers 2020 : recettes de fonctionnement et capacité d'épargne par région</t>
  </si>
  <si>
    <t>T 5.4 - Ratios financiers 2020 : dépenses d'investissement par région et strate de population</t>
  </si>
  <si>
    <t>Travaux en régie : crédit du compte 72 (en opérations budgétaires)</t>
  </si>
  <si>
    <t>T 5.5 - Ratios financiers 2020 : recettes d'investissement (y compris emprunts) par région et strate de population</t>
  </si>
  <si>
    <t>T 5.6 - Ratios financiers 2020 : charge de la dette et marge de manœuvre par région et strate de population</t>
  </si>
  <si>
    <t>T 5.6.a – (R5) : Encours de la dette au 31/12/2020 / population</t>
  </si>
  <si>
    <t>T 5.6.c – (R11) : Encours de la dette au 31/12/2020 / recettes réelles de fonctionnement (Taux d'endettement)</t>
  </si>
  <si>
    <t>T 5.6.d – Encours de la dette au 31/12/2020 / épargne brute (délai de désendettement)</t>
  </si>
  <si>
    <t>T 5.6.f – Intérêts versés / encours de la dette au 31/12/2020</t>
  </si>
  <si>
    <t>T 6.1 - Présentation fonctionnelle des comptes de 2020 des communes de 3500 habitants et plus par strate : dépenses de fonctionnement</t>
  </si>
  <si>
    <t>Source : DGFiP-Comptes de gestion ; budgets principaux - opérations réelles. Calculs DGCL. INSEE, Recensement de la population (population totale en 2020 - année de référence 2017).</t>
  </si>
  <si>
    <t>T 6.2 - Présentation fonctionnelle des comptes de 2020 des communes de 3500 habitants et plus par strate : dépenses d'investissement</t>
  </si>
  <si>
    <t>Coopération décentralisée et actions européennes et internationales</t>
  </si>
  <si>
    <t>T 6.3 - Présentation fonctionnelle des comptes de 2020 des communes de 3500 habitants et plus par strate : dépenses totales</t>
  </si>
  <si>
    <t>Ce document présente les résultats tirés de l'exploitation des comptes de gestion 2020 fournis par la Direction générale des finances publiques (DGFiP).</t>
  </si>
  <si>
    <t>Les évolutions sont présentées en euros courants. Des calculs à champ constant (c'est-à-dire sur les communes présentes à la fois l'année N et l'année N+1) neutralisent les modifications de périmètre et les changements de strate de population. 
La métropole du grand Paris (MGP) a été créée au 1er janvier 2016 ; elle regroupe 131 communes. Les 11 établissements publics territoriaux (EPT) prennent en 2016 la suite des groupements à fiscalité propre (GFP) qui existaient en 2015 et intègrent les communes qui étaient jusqu’à présent isolées ; la situation de Paris reste particulière puisque la commune joue le rôle d’EPT. Dans les comptes du présent document, la MGP et ses EPT sont intégrés dans les groupements à fiscalité propre, Paris restant dans le compte des communes. Des flux financiers importants apparaissent alors à partir de 2016 entre les communes, les EPT et la MGP. Le traitement retenu varie selon les flux. 
a - La loi NOTRe garantit aux EPT le même niveau de ressources que les groupements à fiscalité propre préexistants. Selon les cas, c’est la MGP qui verse une dotation d’équilibre aux EPT, ou l’inverse ; les montants en jeu sont de l’ordre d’un milliard d’euros. Les montants sont déclarés en recettes ou moindres recettes par la MGP (comptes 74861 ou 74869 en M57) et par les EPT (comptes 7431 ou 7439 en M14). Il n’y a donc aucun traitement spécifique à faire puisque ces flux s’annulent au sein du même agrégat («Autres recettes de fonctionnement») dans le même niveau de collectivités (les GFP).
b - Une autre conséquence de la création de la MGP en 2016 est la création du «fonds de compensation des charges territoriales» (FCCT), pour compenser le fait que les communes perçoivent aujourd’hui des recettes fiscales qui étaient auparavant perçues par les GFP. Compte tenu de la nature comptable des opérations, le versement  des communes est enregistrée dans leur compte 655 41 en M14, comme une contribution, et en recettes des GFP (en compte 747 52). Ce flux, de l’ordre d’un milliard d’euros, perturberait l’analyse de l’évolution des comptes si l’on considérait la contribution des communes comme une subvention versée, puisque cela augmenterait artificiellement leurs dépenses ; ce flux perturberait également les comparaisons entre communes, notamment par taille puisque ce flux concerne surtout des communes de plus de 20 000 habitants. Pour pouvoir mieux interpréter les comptes des communes, on décide donc dans ce rapport de neutraliser la contribution des communes au FCCT en ne la considérant pas comme une dépense, mais en la déduisant des recettes fiscales des communes ; dans le compte des GFP, on intègre symétriquement ces recettes perçues par les GFP non pas dans les subventions reçues, mais dans l’agrégat « fiscalité reversée » afin de privilégier une approche économique plutôt que strictement comptable.</t>
  </si>
  <si>
    <t>La population prise en compte pour déterminer les tranches de taille des communes en 2020 est la population totale tirée du recensement de population en vigueur au 1er janvier 2020 (population millésimée 2017).</t>
  </si>
  <si>
    <t>Evolution 2020/2019 des comptes des communes par strate de population</t>
  </si>
  <si>
    <r>
      <t>À noter</t>
    </r>
    <r>
      <rPr>
        <sz val="10"/>
        <color rgb="FF000000"/>
        <rFont val="Arial"/>
        <family val="2"/>
      </rPr>
      <t xml:space="preserve"> : pour la détermination des montants de dépenses ou recettes réelles de fonctionnement à retenir pour le calcul des ratios, les reversements de fiscalité liés au FNGIR et aux différents fonds de péréquation horizontale sont comptabilisés en moindres recettes.</t>
    </r>
  </si>
  <si>
    <r>
      <t xml:space="preserve">• </t>
    </r>
    <r>
      <rPr>
        <u/>
        <sz val="10"/>
        <color rgb="FF003399"/>
        <rFont val="Arial"/>
        <family val="2"/>
      </rPr>
      <t>Ratio 1</t>
    </r>
    <r>
      <rPr>
        <sz val="10"/>
        <color rgb="FF003399"/>
        <rFont val="Arial"/>
        <family val="2"/>
      </rPr>
      <t xml:space="preserve"> = dépenses réelles de fonctionnement (DRF) / population :</t>
    </r>
    <r>
      <rPr>
        <sz val="10"/>
        <color rgb="FF0091FF"/>
        <rFont val="Arial"/>
        <family val="2"/>
      </rPr>
      <t xml:space="preserve"> </t>
    </r>
    <r>
      <rPr>
        <sz val="10"/>
        <color rgb="FF000000"/>
        <rFont val="Arial"/>
        <family val="2"/>
      </rPr>
      <t>montant total des dépenses de fonctionnement en mouvement réels. Les dépenses liées à des travaux en régie sont exclues des DRF.</t>
    </r>
    <r>
      <rPr>
        <sz val="10"/>
        <color rgb="FF003399"/>
        <rFont val="Arial"/>
        <family val="2"/>
      </rPr>
      <t xml:space="preserve"> </t>
    </r>
  </si>
  <si>
    <r>
      <t>• </t>
    </r>
    <r>
      <rPr>
        <u/>
        <sz val="10"/>
        <color rgb="FF003399"/>
        <rFont val="Arial"/>
        <family val="2"/>
      </rPr>
      <t>Ratio 2</t>
    </r>
    <r>
      <rPr>
        <sz val="10"/>
        <color rgb="FF003399"/>
        <rFont val="Arial"/>
        <family val="2"/>
      </rPr>
      <t xml:space="preserve"> = produit des impositions directes / population :</t>
    </r>
    <r>
      <rPr>
        <sz val="10"/>
        <rFont val="Arial"/>
        <family val="2"/>
      </rPr>
      <t xml:space="preserve"> (recettes hors fiscalité reversée).</t>
    </r>
  </si>
  <si>
    <r>
      <t xml:space="preserve">• </t>
    </r>
    <r>
      <rPr>
        <u/>
        <sz val="10"/>
        <color rgb="FF003399"/>
        <rFont val="Arial"/>
        <family val="2"/>
      </rPr>
      <t>Ratio 2 bis</t>
    </r>
    <r>
      <rPr>
        <sz val="10"/>
        <color rgb="FF003399"/>
        <rFont val="Arial"/>
        <family val="2"/>
      </rPr>
      <t xml:space="preserve"> = produit net des impositions directes / population :</t>
    </r>
    <r>
      <rPr>
        <sz val="10"/>
        <rFont val="Arial"/>
        <family val="2"/>
      </rPr>
      <t xml:space="preserve"> en plus des impositions directes, ce ratio intègre les prélèvements pour reversements de fiscalité et la fiscalité reversée aux communes par les groupements à fiscalité propre.</t>
    </r>
  </si>
  <si>
    <r>
      <t xml:space="preserve">• </t>
    </r>
    <r>
      <rPr>
        <u/>
        <sz val="10"/>
        <color rgb="FF003399"/>
        <rFont val="Arial"/>
        <family val="2"/>
      </rPr>
      <t>Ratio 3</t>
    </r>
    <r>
      <rPr>
        <sz val="10"/>
        <color rgb="FF003399"/>
        <rFont val="Arial"/>
        <family val="2"/>
      </rPr>
      <t xml:space="preserve"> = recettes réelles de fonctionnement (RRF) / population</t>
    </r>
    <r>
      <rPr>
        <sz val="10"/>
        <color rgb="FF0091FF"/>
        <rFont val="Arial"/>
        <family val="2"/>
      </rPr>
      <t> :</t>
    </r>
    <r>
      <rPr>
        <sz val="10"/>
        <rFont val="Arial"/>
        <family val="2"/>
      </rPr>
      <t xml:space="preserve"> montant total des recettes de fonctionnement en mouvements réels. Ressources dont dispose la collectivité, à comparer aux dépenses de fonctionnement dans leur rythme de croissance.</t>
    </r>
  </si>
  <si>
    <r>
      <t xml:space="preserve">• </t>
    </r>
    <r>
      <rPr>
        <u/>
        <sz val="10"/>
        <color rgb="FF003399"/>
        <rFont val="Arial"/>
        <family val="2"/>
      </rPr>
      <t>Ratio 4</t>
    </r>
    <r>
      <rPr>
        <sz val="10"/>
        <color rgb="FF003399"/>
        <rFont val="Arial"/>
        <family val="2"/>
      </rPr>
      <t xml:space="preserve"> = dépenses d’équipement </t>
    </r>
    <r>
      <rPr>
        <sz val="10"/>
        <color rgb="FF003399"/>
        <rFont val="Calibri"/>
        <family val="2"/>
      </rPr>
      <t>«brutes»</t>
    </r>
    <r>
      <rPr>
        <sz val="10"/>
        <color rgb="FF003399"/>
        <rFont val="Arial"/>
        <family val="2"/>
      </rPr>
      <t>/ population :</t>
    </r>
    <r>
      <rPr>
        <sz val="10"/>
        <rFont val="Arial"/>
        <family val="2"/>
      </rPr>
      <t xml:space="preserve"> dépenses des comptes 20 (immobilisations incorporelles) sauf 204 (subventions d’équipement versées), 21 (immobilisations corporelles), 23 (immobilisations en cours, diminué des crédits des comptes 236, 237 et 238), 454 (travaux effectués d’office pour le compte de tiers), 456 (opérations d’investissement sur établissement d’enseignement) et 458 (opérations d’investissement sous mandat). Les travaux en régie (crédit du compte 72 en opérations budgétaires) sont ajoutés au calcul. Pour les départements et les régions, on rajoute le débit du compte correspondant aux opérations d’investissement sur établissements publics locaux d’enseignement (compte 455 ou 456 selon les nomenclatures).</t>
    </r>
  </si>
  <si>
    <r>
      <t xml:space="preserve">• </t>
    </r>
    <r>
      <rPr>
        <u/>
        <sz val="10"/>
        <color rgb="FF003399"/>
        <rFont val="Arial"/>
        <family val="2"/>
      </rPr>
      <t>Ratio 5</t>
    </r>
    <r>
      <rPr>
        <sz val="10"/>
        <color rgb="FF003399"/>
        <rFont val="Arial"/>
        <family val="2"/>
      </rPr>
      <t xml:space="preserve"> = dette / population :</t>
    </r>
    <r>
      <rPr>
        <sz val="10"/>
        <rFont val="Arial"/>
        <family val="2"/>
      </rPr>
      <t xml:space="preserve"> capital restant dû au 31 décembre de l’exercice. Endettement d’une collectivité à compléter avec un ratio de capacité de désendettement (dette / épargne brute) et le taux d’endettement (ratio 11).</t>
    </r>
  </si>
  <si>
    <r>
      <t xml:space="preserve">• </t>
    </r>
    <r>
      <rPr>
        <u/>
        <sz val="10"/>
        <color rgb="FF003399"/>
        <rFont val="Arial"/>
        <family val="2"/>
      </rPr>
      <t>Ratio 6</t>
    </r>
    <r>
      <rPr>
        <sz val="10"/>
        <color rgb="FF003399"/>
        <rFont val="Arial"/>
        <family val="2"/>
      </rPr>
      <t xml:space="preserve"> = DGF / population</t>
    </r>
    <r>
      <rPr>
        <sz val="10"/>
        <color rgb="FF0091FF"/>
        <rFont val="Arial"/>
        <family val="2"/>
      </rPr>
      <t> :</t>
    </r>
    <r>
      <rPr>
        <sz val="10"/>
        <color rgb="FF000000"/>
        <rFont val="Arial"/>
        <family val="2"/>
      </rPr>
      <t xml:space="preserve"> recettes du compte 741 en mouvements réels. Part de la contribution de l’État au fonctionnement de la collectivité. </t>
    </r>
  </si>
  <si>
    <r>
      <t xml:space="preserve">• </t>
    </r>
    <r>
      <rPr>
        <u/>
        <sz val="10"/>
        <color rgb="FF003399"/>
        <rFont val="Arial"/>
        <family val="2"/>
      </rPr>
      <t>Ratio 7</t>
    </r>
    <r>
      <rPr>
        <sz val="10"/>
        <color rgb="FF003399"/>
        <rFont val="Arial"/>
        <family val="2"/>
      </rPr>
      <t xml:space="preserve"> = dépenses de personnel / DRF :</t>
    </r>
    <r>
      <rPr>
        <sz val="10"/>
        <color rgb="FF000000"/>
        <rFont val="Arial"/>
        <family val="2"/>
      </rPr>
      <t xml:space="preserve"> mesure la charge de personnel de la collectivité ; c’est un coefficient de rigidité car c’est une dépense incompressible à court terme, quelle que soit la population de la collectivité.</t>
    </r>
  </si>
  <si>
    <r>
      <t xml:space="preserve">• </t>
    </r>
    <r>
      <rPr>
        <u/>
        <sz val="10"/>
        <color rgb="FF003399"/>
        <rFont val="Arial"/>
        <family val="2"/>
      </rPr>
      <t>Ratio 9</t>
    </r>
    <r>
      <rPr>
        <sz val="10"/>
        <color rgb="FF003399"/>
        <rFont val="Arial"/>
        <family val="2"/>
      </rPr>
      <t xml:space="preserve"> = marge d’autofinancement courant (MAC) = (DRF + remboursement de dette) / RRF</t>
    </r>
    <r>
      <rPr>
        <sz val="10"/>
        <rFont val="Arial"/>
        <family val="2"/>
      </rPr>
      <t> : capacité de la collectivité à financer l’investissement une fois les charges obligatoires payées. Les remboursements de dette sont calculés hors gestion active de la dette. Plus le ratio est faible, plus la capacité à autofinancer l’investissement est élevée ; a contrario, un ratio supérieur à 100 % indique un recours nécessaire aux recettes d’investissement pour financer la charge de la dette. Les dépenses liées à des travaux en régie sont exclues des DRF.</t>
    </r>
  </si>
  <si>
    <r>
      <t xml:space="preserve">• </t>
    </r>
    <r>
      <rPr>
        <u/>
        <sz val="10"/>
        <color rgb="FF003399"/>
        <rFont val="Arial"/>
        <family val="2"/>
      </rPr>
      <t>Ratio 10</t>
    </r>
    <r>
      <rPr>
        <sz val="10"/>
        <color rgb="FF003399"/>
        <rFont val="Arial"/>
        <family val="2"/>
      </rPr>
      <t xml:space="preserve"> = dépenses d’équipement </t>
    </r>
    <r>
      <rPr>
        <sz val="10"/>
        <color rgb="FF003399"/>
        <rFont val="Calibri"/>
        <family val="2"/>
      </rPr>
      <t>«</t>
    </r>
    <r>
      <rPr>
        <sz val="10"/>
        <color rgb="FF003399"/>
        <rFont val="Arial"/>
        <family val="2"/>
      </rPr>
      <t>brutes</t>
    </r>
    <r>
      <rPr>
        <sz val="10"/>
        <color rgb="FF003399"/>
        <rFont val="Calibri"/>
        <family val="2"/>
      </rPr>
      <t>»</t>
    </r>
    <r>
      <rPr>
        <sz val="10"/>
        <color rgb="FF003399"/>
        <rFont val="Arial"/>
        <family val="2"/>
      </rPr>
      <t xml:space="preserve"> / RRF = taux d’équipement : </t>
    </r>
    <r>
      <rPr>
        <sz val="10"/>
        <rFont val="Arial"/>
        <family val="2"/>
      </rPr>
      <t>effort d’équipement de la collectivité au regard de ses ressources. À relativiser sur une année donnée car les programmes d’équipement se jouent souvent sur plusieurs années.Voir le ratio 4 pour la définition des dépenses.</t>
    </r>
  </si>
  <si>
    <r>
      <t xml:space="preserve">• </t>
    </r>
    <r>
      <rPr>
        <u/>
        <sz val="10"/>
        <color rgb="FF003399"/>
        <rFont val="Arial"/>
        <family val="2"/>
      </rPr>
      <t>Ratio 11</t>
    </r>
    <r>
      <rPr>
        <sz val="10"/>
        <color rgb="FF003399"/>
        <rFont val="Arial"/>
        <family val="2"/>
      </rPr>
      <t xml:space="preserve"> = dette / RRF = taux d’endettement :</t>
    </r>
    <r>
      <rPr>
        <sz val="10"/>
        <rFont val="Arial"/>
        <family val="2"/>
      </rPr>
      <t xml:space="preserve"> mesure la charge de la dette d’une collectivité relativement à ses ressources.</t>
    </r>
  </si>
  <si>
    <r>
      <rPr>
        <b/>
        <sz val="10"/>
        <rFont val="Arial"/>
        <family val="2"/>
      </rPr>
      <t>La notion de ruralité et d'urbanité</t>
    </r>
    <r>
      <rPr>
        <sz val="10"/>
        <rFont val="Arial"/>
        <family val="2"/>
      </rPr>
      <t xml:space="preserve"> repose sur la grille de densité de l'Insee. Sont considérées comme communes urbaines les communes appartenant à la classe 1 " commune densément peuplée" et à la classe 2 "communes de catégorie intermédiaire". Sont considérées comme communes rurales les communes appartenant à la classe 3 "commune peu dense" et 4 "commune très peu dense".</t>
    </r>
  </si>
  <si>
    <r>
      <rPr>
        <b/>
        <sz val="10"/>
        <rFont val="Arial"/>
        <family val="2"/>
      </rPr>
      <t>Population totale et population « DGF »</t>
    </r>
    <r>
      <rPr>
        <sz val="10"/>
        <rFont val="Arial"/>
        <family val="2"/>
      </rPr>
      <t xml:space="preserve"> : Dans le recensement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</si>
  <si>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10"/>
        <rFont val="Arial"/>
        <family val="2"/>
      </rPr>
      <t>Unité urbaine</t>
    </r>
    <r>
      <rPr>
        <sz val="10"/>
        <rFont val="Arial"/>
        <family val="2"/>
      </rPr>
      <t xml:space="preserve"> : La notion d’unité urbaine repose sur la continuité du bâti et le nombre d’habitants. Les unités urbaines sont construites en France métropolitaine et dans les DOM d’après la définition suivante : une commune ou un ensemble de communes présentant une zone de bâti continu (pas de coupure de plus de 200 mètres entre deux constructions) qui compte au moins 2 000 habitants. Si l’unité urbaine se situe sur une seule commune, elle est dénommée ville isolée. Si l’unité urbaine s’étend sur plusieurs communes, et si chacune de ces communes concentre plus de la moitié de sa population dans la zone de bâti continu, elle est dénommée agglomération multicommunale. Si une de ces communes concentre moins de la moitié de sa population dans la zone de bâti continu mais qu’elle y concentre 2 000 habitants ou plus alors elle constituera une unité urbaine isolée. L’agglomération de Paris désigne l’agglomération multicommunale contenant Paris. Enfin, on désigne par « commune hors unité urbaine », les communes non affectées à une unité urbaine.Ces seuils, 200 mètres pour la continuité du bâti et 2 000 habitants pour la population des zones bâties, résultent de recommandations adoptées au niveau international. À titre d’exemple, dans le règlement européen encadrant le recensement de la population, des statistiques de population basées sur le zonage en unités urbaines sont attendues. Le calcul de l’espace entre deux constructions est réalisé par l’analyse des bases de données sur le bâti de l’Institut national de l’information géographique et forestière (IGN). Il tient compte des coupures du tissu urbain telles que cours d’eau en l’absence de ponts, gravières, dénivelés importants. Depuis le découpage de 2010, certains espaces publics (cimetières, stades, aérodromes, parcs de stationnement…), terrains industriels ou commerciaux (usines, zones d’activités, centres commerciaux…) ont été traités comme des bâtis avec la règle des 200 mètres pour relier des zones de construction habitées, à la différence des découpages précédents où ces espaces étaient seulement annulés dans le calcul des distances entre bâtis. Les unités urbaines sont redéfinies périodiquement. L’actuel zonage, daté de 2020, est établi en référence à la population connue au recensement de 2017 et sur la géographie administrative du territoire au 1er janvier 2020. L’exercice précédent, daté de 2010, reposait sur le recensement de 2007 et la géographie administrative du territoire au 1er janvier 2010. Une première délimitation des villes et agglomérations avait été réalisée à l’occasion du recensement de 1954. De nouvelles unités urbaines ont ensuite été constituées lors des recensements de 1962, 1968, 1975, 1982, 1990 et 1999. Les unités urbaines peuvent s’étendre sur plusieurs départements, voire traverser les frontières nationales (voir unité urbaine internationale). Le découpage en unités urbaines concerne toutes les communes de France métropolitaine et des départements d’outre-mer.</t>
    </r>
  </si>
  <si>
    <r>
      <t xml:space="preserve">Les communes touristiques : </t>
    </r>
    <r>
      <rPr>
        <sz val="10"/>
        <rFont val="Arial"/>
        <family val="2"/>
      </rPr>
      <t>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 Ministère de l'Intérieur, DGCL). La dotation touristique se fondait sur la capacité d'accueil et d'hébergement de la commune. Les communes touristiques concernent uniquement la métropole.</t>
    </r>
  </si>
  <si>
    <r>
      <t xml:space="preserve">Communes touristiques du littoral maritime : </t>
    </r>
    <r>
      <rPr>
        <sz val="10"/>
        <rFont val="Arial"/>
        <family val="2"/>
      </rPr>
      <t>ce sont les communes touristiques appartenant également à la liste des communes du littoral maritime. Cette liste comprend les communes de bord de mer et les communes d'estuaires, en aval de la limite transversale de la mer (source : Institut Français de l'Environnement).</t>
    </r>
  </si>
  <si>
    <r>
      <t xml:space="preserve">Communes touristiques de montagne : </t>
    </r>
    <r>
      <rPr>
        <sz val="10"/>
        <rFont val="Arial"/>
        <family val="2"/>
      </rPr>
      <t>Les communes de montagne sont repérées à l'aide du classement en zone défavorisée réalisé par le Ministère de l'Agriculture. Les communes retenues sont celles qui sont entièrement classées "montagne" ou "haute montagne" et en métropole (source : Ministère de l'Agriculture, de la pêche, de la ruralité et de l'aménagement du territoire).</t>
    </r>
  </si>
  <si>
    <r>
      <t xml:space="preserve">Communes touristiques "supports de station de sports d'hiver" : </t>
    </r>
    <r>
      <rPr>
        <sz val="10"/>
        <rFont val="Arial"/>
        <family val="2"/>
      </rPr>
      <t>ce sont les communes touristiques également classées comme "supports de stations de sports d'hiver". Ces dernières sont définies à partir de la capacité d'hébergement et de la présence de remontées mécaniques. Les  critères de sélection des communes touristiques conduisent à exclure du champ d'étude les communes dont l'activité liée au tourisme d'hiver est mineure (faible capacité d'hébergement et nombre réduit de remontées mécaniques) (source : Service d'Etudes d'Aménagement Touristique de la Montagne).</t>
    </r>
  </si>
  <si>
    <r>
      <rPr>
        <b/>
        <sz val="10"/>
        <rFont val="Arial"/>
        <family val="2"/>
      </rPr>
      <t>Les communes classées en zone de montagne :</t>
    </r>
    <r>
      <rPr>
        <sz val="10"/>
        <rFont val="Arial"/>
        <family val="2"/>
      </rPr>
      <t xml:space="preserve"> 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r>
  </si>
  <si>
    <r>
      <rPr>
        <b/>
        <sz val="10"/>
        <rFont val="Arial"/>
        <family val="2"/>
      </rPr>
      <t>Population totale et population « DGF » :</t>
    </r>
    <r>
      <rPr>
        <sz val="10"/>
        <rFont val="Arial"/>
        <family val="2"/>
      </rPr>
      <t xml:space="preserve"> Dans le recensement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</si>
  <si>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10"/>
        <rFont val="Arial"/>
        <family val="2"/>
      </rPr>
      <t xml:space="preserve">Les communes touristiques : </t>
    </r>
    <r>
      <rPr>
        <sz val="10"/>
        <rFont val="Arial"/>
        <family val="2"/>
      </rPr>
      <t>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Ministère de l'Intérieur, DGCL). La dotation touristique se fondait sur la capacité d'accueil et d'hébergement de la commune. Les communes touristiques concernent uniuement la France métropolitaine.</t>
    </r>
  </si>
  <si>
    <r>
      <rPr>
        <b/>
        <sz val="10"/>
        <rFont val="Arial"/>
        <family val="2"/>
      </rPr>
      <t>Population totale et population « DGF »</t>
    </r>
    <r>
      <rPr>
        <sz val="10"/>
        <rFont val="Arial"/>
        <family val="2"/>
      </rPr>
      <t xml:space="preserve"> : Dans le recensement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Dans cette étude, à des fins de comparaisons, les autres agrégats financiers sont aussi rapportés au nombre « d'habitants DGF ».
</t>
    </r>
  </si>
  <si>
    <r>
      <rPr>
        <b/>
        <sz val="10"/>
        <rFont val="Arial"/>
        <family val="2"/>
      </rPr>
      <t xml:space="preserve">Les communes touristiques: </t>
    </r>
    <r>
      <rPr>
        <sz val="10"/>
        <rFont val="Arial"/>
        <family val="2"/>
      </rPr>
      <t>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Ministère de l'Intérieur, DGCL). La dotation touristique se fondait sur la capacité d'accueil et d'hébergement de la commune. Les communes touristiques concernent uniquement la France métropolitaine.</t>
    </r>
  </si>
  <si>
    <r>
      <rPr>
        <b/>
        <sz val="10"/>
        <rFont val="Arial"/>
        <family val="2"/>
      </rPr>
      <t xml:space="preserve">Les communes classées en zone de montagne: </t>
    </r>
    <r>
      <rPr>
        <sz val="10"/>
        <rFont val="Arial"/>
        <family val="2"/>
      </rPr>
      <t xml:space="preserve">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r>
  </si>
  <si>
    <r>
      <rPr>
        <b/>
        <sz val="10"/>
        <rFont val="Arial"/>
        <family val="2"/>
      </rPr>
      <t>Population totale et population « DGF » :</t>
    </r>
    <r>
      <rPr>
        <sz val="10"/>
        <rFont val="Arial"/>
        <family val="2"/>
      </rPr>
      <t xml:space="preserve">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</si>
  <si>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10"/>
        <rFont val="Arial"/>
        <family val="2"/>
      </rPr>
      <t xml:space="preserve">Population totale et population « DGF » : </t>
    </r>
    <r>
      <rPr>
        <sz val="10"/>
        <rFont val="Arial"/>
        <family val="2"/>
      </rPr>
      <t xml:space="preserve">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</si>
  <si>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10"/>
        <rFont val="Arial"/>
        <family val="2"/>
      </rPr>
      <t xml:space="preserve">Population totale et population « DGF » : </t>
    </r>
    <r>
      <rPr>
        <sz val="10"/>
        <rFont val="Arial"/>
        <family val="2"/>
      </rPr>
      <t xml:space="preserve">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</si>
  <si>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10"/>
        <rFont val="Arial"/>
        <family val="2"/>
      </rPr>
      <t>Les communes classées en zone de montagne:</t>
    </r>
    <r>
      <rPr>
        <sz val="10"/>
        <rFont val="Arial"/>
        <family val="2"/>
      </rPr>
      <t xml:space="preserve"> Le classement des communes en zone de montagne repose sur les dispositions du règlement n°1257/1999 du Conseil de l’UE du 17 mai 1999 concernant le soutien au développement rural et plus particulièrement sur son article 18 pour la montagne, et la directive 76/401/CEE du Conseil du 6 avril 1976 (détermination précise des critères pour le classement en France en zone de montagne). La zone de montagne est définie comme se caractérisant par des handicaps liés à l’altitude, à la pente, et/ou au climat, qui ont pour effet de restreindre de façon conséquente les possibilités d’utilisation des terres et d’augmenter de manière générale le coût de tous les travaux. Cette liste de communes zones de montagne sert notamment au calcul de la dotation globale de fonctionnement des communes par la DGCL. </t>
    </r>
  </si>
  <si>
    <r>
      <rPr>
        <b/>
        <sz val="10"/>
        <rFont val="Arial"/>
        <family val="2"/>
      </rPr>
      <t>Population totale et population « DGF »</t>
    </r>
    <r>
      <rPr>
        <sz val="10"/>
        <rFont val="Arial"/>
        <family val="2"/>
      </rPr>
      <t xml:space="preserve"> :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</si>
  <si>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r>
      <rPr>
        <b/>
        <sz val="10"/>
        <rFont val="Arial"/>
        <family val="2"/>
      </rPr>
      <t>Les communes touristiques:</t>
    </r>
    <r>
      <rPr>
        <sz val="10"/>
        <rFont val="Arial"/>
        <family val="2"/>
      </rPr>
      <t xml:space="preserve"> 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Ministère de l'Intérieur, DGCL). La dotation touristique se fondait sur la capacité d'accueil et d'hébergement de la commune. Les communes touristiques concernent uniquement la France métropolitaine.</t>
    </r>
  </si>
  <si>
    <r>
      <rPr>
        <b/>
        <sz val="10"/>
        <rFont val="Arial"/>
        <family val="2"/>
      </rPr>
      <t>Population totale et population « DGF » :</t>
    </r>
    <r>
      <rPr>
        <sz val="10"/>
        <rFont val="Arial"/>
        <family val="2"/>
      </rPr>
      <t xml:space="preserve">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</si>
  <si>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t>L'annuité de la dette est calculée hors gestion active de la dette.</t>
  </si>
  <si>
    <t>https://www.collectivites-locales.gouv.fr/etudes-et-statistiques-locales</t>
  </si>
  <si>
    <r>
      <rPr>
        <b/>
        <sz val="10"/>
        <rFont val="Arial"/>
        <family val="2"/>
      </rPr>
      <t>Les communes touristiques</t>
    </r>
    <r>
      <rPr>
        <sz val="10"/>
        <rFont val="Arial"/>
        <family val="2"/>
      </rPr>
      <t>: au sens de l'article L2334-7 du CGCT, la dénomination "commune touristique" désigne les collectivités qui étaient bénéficiaires de la dotation supplémentaire touristique aujourd'hui intégrée au sein de la dotation forfaitaire (loi n°93-1436 du 31 décembre 1993) dans la dotation globale de fonctionnement (source: Ministère de l'Intérieur, DGCL). La dotation touristique se fondait sur la capacité d'accueil et d'hébergement de la commune. Les communes touristiques concernent uniquement la France métropolitaine.</t>
    </r>
  </si>
  <si>
    <r>
      <rPr>
        <b/>
        <sz val="10"/>
        <rFont val="Arial"/>
        <family val="2"/>
      </rPr>
      <t xml:space="preserve">Population totale et population « DGF » </t>
    </r>
    <r>
      <rPr>
        <sz val="10"/>
        <rFont val="Arial"/>
        <family val="2"/>
      </rPr>
      <t xml:space="preserve">: Dans le recensement de l'Insee de la population, la « population totale » est égale à la « population municipale » augmentée de la « population comptée à part », c’est-à-dire les personnes recensées sur d’autres communes mais qui ont conservé un lien avec une résidence sur la commune (par exemple les étudiants). La somme de toutes les populations totales dépasse donc la population réelle, du fait des personnes comptées à part, comptées une fois dans leur commune de résidence et une fois dans leur commune de rattachement occasionnel. Pour le calcul des dotations on inclut ces habitants comptés à part ; on considère en effet que ces personnes pèsent sur le budget de fonctionnement de la commune même si elles résident habituellement dans une autre commune. 
Pour tenir compte des conditions particulières de certaines communes, qui pèsent sur leur fonctionnement, cette population totale est, en plus, majorée en fonction de deux critères particuliers. Il ne s’agit plus d’habitants « réels » recensés, mais d’une attribution forfaitaire exprimée en nombre d’habitants par commodité de calcul.
- majoration en fonction du nombre de résidences secondaires : la population totale issue du recensement est forfaitairement majorée d’un habitant par résidence secondaire. Elles sont particulièrement nombreuses dans les zones touristiques. Cela aboutit à majorer la population nationale à ce titre d’un forfait de plus de 3 millions « d’habitants ».
- majoration pour places de caravanes dans les aires d’accueil des gens du voyage. Selon la même logique, la population totale est majorée d’un habitant par place de caravane située sur une aire d’accueil des gens du voyage. La majoration de population est portée à deux habitants par place de caravane pour les communes éligibles l’année précédente à la dotation de solidarité urbaine (DSU) ou à la première fraction (bourg-centre) de la dotation de solidarité rurale (DSR). Les caravanes de campings dans le cadre de l’hôtellerie de plein air ne sont pas concernées.
Une fois effectuées ces deux majorations de la population totale, on obtient une population forfaitaire, dite « population DGF », car utilisée pour calculer la principale dotation que lui verse l’État pour son fonctionnement, la dotation globale de fonctionnement (DGF). 
</t>
    </r>
  </si>
  <si>
    <t xml:space="preserve">                   Département des études et des statistiques locales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</si>
</sst>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0.0%"/>
    <numFmt numFmtId="165" formatCode="#,##0.0"/>
    <numFmt numFmtId="166" formatCode="0.0"/>
    <numFmt numFmtId="167" formatCode="0.000000000"/>
    <numFmt numFmtId="168" formatCode="[$-40C]d\ mmmm\ yyyy;@"/>
    <numFmt numFmtId="169" formatCode="#,##0.000000"/>
    <numFmt numFmtId="170" formatCode="\+0.0;\-0.0"/>
    <numFmt numFmtId="171" formatCode="\+0"/>
    <numFmt numFmtId="172" formatCode="0.0&quot; ans&quot;"/>
    <numFmt numFmtId="173" formatCode="0.000000"/>
  </numFmts>
  <fonts count="114" x14ac:knownFonts="1">
    <font>
      <sz val="10"/>
      <name val="Arial"/>
    </font>
    <font>
      <sz val="10"/>
      <name val="Arial"/>
      <family val="2"/>
    </font>
    <font>
      <sz val="8"/>
      <name val="Arial"/>
      <family val="2"/>
    </font>
    <font>
      <sz val="10"/>
      <color indexed="12"/>
      <name val="Arial"/>
      <family val="2"/>
    </font>
    <font>
      <b/>
      <sz val="10"/>
      <color indexed="12"/>
      <name val="Arial"/>
      <family val="2"/>
    </font>
    <font>
      <b/>
      <sz val="10"/>
      <name val="Arial"/>
      <family val="2"/>
    </font>
    <font>
      <i/>
      <sz val="10"/>
      <name val="Arial"/>
      <family val="2"/>
    </font>
    <font>
      <i/>
      <sz val="8"/>
      <name val="Arial"/>
      <family val="2"/>
    </font>
    <font>
      <b/>
      <sz val="14"/>
      <color indexed="12"/>
      <name val="Arial"/>
      <family val="2"/>
    </font>
    <font>
      <sz val="10"/>
      <name val="Arial"/>
      <family val="2"/>
    </font>
    <font>
      <sz val="8"/>
      <name val="Arial"/>
      <family val="2"/>
    </font>
    <font>
      <b/>
      <i/>
      <sz val="10"/>
      <name val="Arial"/>
      <family val="2"/>
    </font>
    <font>
      <b/>
      <sz val="8"/>
      <name val="Arial"/>
      <family val="2"/>
    </font>
    <font>
      <u/>
      <sz val="10"/>
      <color indexed="12"/>
      <name val="Arial"/>
      <family val="2"/>
    </font>
    <font>
      <sz val="9"/>
      <name val="Arial"/>
      <family val="2"/>
    </font>
    <font>
      <i/>
      <sz val="9"/>
      <name val="Arial"/>
      <family val="2"/>
    </font>
    <font>
      <sz val="8"/>
      <color indexed="12"/>
      <name val="Arial"/>
      <family val="2"/>
    </font>
    <font>
      <b/>
      <sz val="10"/>
      <name val="MS Sans Serif"/>
      <family val="2"/>
    </font>
    <font>
      <b/>
      <sz val="9"/>
      <name val="Arial"/>
      <family val="2"/>
    </font>
    <font>
      <sz val="10"/>
      <name val="MS Sans Serif"/>
      <family val="2"/>
    </font>
    <font>
      <sz val="10"/>
      <name val="Tahoma"/>
      <family val="2"/>
    </font>
    <font>
      <i/>
      <sz val="10"/>
      <color indexed="12"/>
      <name val="Arial"/>
      <family val="2"/>
    </font>
    <font>
      <b/>
      <sz val="16"/>
      <color indexed="48"/>
      <name val="Arial"/>
      <family val="2"/>
    </font>
    <font>
      <b/>
      <sz val="16"/>
      <color indexed="48"/>
      <name val="Wingdings"/>
      <charset val="2"/>
    </font>
    <font>
      <b/>
      <sz val="10"/>
      <color indexed="48"/>
      <name val="Arial"/>
      <family val="2"/>
    </font>
    <font>
      <b/>
      <sz val="10"/>
      <name val="Arial"/>
      <family val="2"/>
    </font>
    <font>
      <b/>
      <sz val="13"/>
      <name val="Arial"/>
      <family val="2"/>
    </font>
    <font>
      <b/>
      <sz val="13"/>
      <color indexed="12"/>
      <name val="Arial"/>
      <family val="2"/>
    </font>
    <font>
      <b/>
      <sz val="13"/>
      <name val="Arial"/>
      <family val="2"/>
    </font>
    <font>
      <b/>
      <sz val="14"/>
      <color indexed="48"/>
      <name val="Arial"/>
      <family val="2"/>
    </font>
    <font>
      <b/>
      <sz val="8"/>
      <color indexed="48"/>
      <name val="Arial"/>
      <family val="2"/>
    </font>
    <font>
      <b/>
      <sz val="13"/>
      <name val="MS Sans Serif"/>
      <family val="2"/>
    </font>
    <font>
      <sz val="10"/>
      <color indexed="12"/>
      <name val="Arial"/>
      <family val="2"/>
    </font>
    <font>
      <b/>
      <sz val="13"/>
      <color indexed="12"/>
      <name val="Arial"/>
      <family val="2"/>
    </font>
    <font>
      <sz val="10"/>
      <color indexed="12"/>
      <name val="MS Sans Serif"/>
      <family val="2"/>
    </font>
    <font>
      <b/>
      <sz val="13"/>
      <color indexed="12"/>
      <name val="MS Sans Serif"/>
      <family val="2"/>
    </font>
    <font>
      <b/>
      <sz val="16"/>
      <color indexed="48"/>
      <name val="MS Sans Serif"/>
      <family val="2"/>
    </font>
    <font>
      <b/>
      <sz val="16"/>
      <color indexed="12"/>
      <name val="Arial"/>
      <family val="2"/>
    </font>
    <font>
      <b/>
      <sz val="16"/>
      <color indexed="12"/>
      <name val="MS Sans Serif"/>
      <family val="2"/>
    </font>
    <font>
      <sz val="10"/>
      <name val="Times New Roman"/>
      <family val="1"/>
    </font>
    <font>
      <u/>
      <sz val="10"/>
      <color indexed="12"/>
      <name val="MS Sans Serif"/>
      <family val="2"/>
    </font>
    <font>
      <sz val="10"/>
      <color indexed="48"/>
      <name val="Arial"/>
      <family val="2"/>
    </font>
    <font>
      <u/>
      <sz val="10"/>
      <color indexed="12"/>
      <name val="Calibri"/>
      <family val="2"/>
    </font>
    <font>
      <sz val="10"/>
      <color indexed="48"/>
      <name val="Calibri"/>
      <family val="2"/>
    </font>
    <font>
      <b/>
      <sz val="10"/>
      <color indexed="48"/>
      <name val="MS Sans Serif"/>
      <family val="2"/>
    </font>
    <font>
      <b/>
      <sz val="10"/>
      <color rgb="FF0000FF"/>
      <name val="Arial"/>
      <family val="2"/>
    </font>
    <font>
      <sz val="10"/>
      <color rgb="FF0000FF"/>
      <name val="Arial"/>
      <family val="2"/>
    </font>
    <font>
      <vertAlign val="superscript"/>
      <sz val="10"/>
      <name val="Arial"/>
      <family val="2"/>
    </font>
    <font>
      <b/>
      <sz val="10"/>
      <color theme="1"/>
      <name val="Arial"/>
      <family val="2"/>
    </font>
    <font>
      <sz val="10"/>
      <color rgb="FF000000"/>
      <name val="Bookman Old Style"/>
      <family val="1"/>
    </font>
    <font>
      <i/>
      <sz val="10"/>
      <color rgb="FF0000FF"/>
      <name val="Arial"/>
      <family val="2"/>
    </font>
    <font>
      <i/>
      <vertAlign val="superscript"/>
      <sz val="10"/>
      <name val="Arial"/>
      <family val="2"/>
    </font>
    <font>
      <b/>
      <vertAlign val="superscript"/>
      <sz val="10"/>
      <name val="Arial"/>
      <family val="2"/>
    </font>
    <font>
      <b/>
      <vertAlign val="superscript"/>
      <sz val="14"/>
      <color indexed="12"/>
      <name val="Arial"/>
      <family val="2"/>
    </font>
    <font>
      <i/>
      <sz val="10"/>
      <color theme="1"/>
      <name val="Arial"/>
      <family val="2"/>
    </font>
    <font>
      <b/>
      <i/>
      <vertAlign val="superscript"/>
      <sz val="10"/>
      <name val="Arial"/>
      <family val="2"/>
    </font>
    <font>
      <b/>
      <i/>
      <sz val="10"/>
      <color indexed="12"/>
      <name val="Arial"/>
      <family val="2"/>
    </font>
    <font>
      <b/>
      <vertAlign val="superscript"/>
      <sz val="10"/>
      <color indexed="12"/>
      <name val="Arial"/>
      <family val="2"/>
    </font>
    <font>
      <b/>
      <sz val="9"/>
      <color indexed="12"/>
      <name val="Arial"/>
      <family val="2"/>
    </font>
    <font>
      <sz val="9"/>
      <color indexed="12"/>
      <name val="Arial"/>
      <family val="2"/>
    </font>
    <font>
      <sz val="10"/>
      <color rgb="FF000000"/>
      <name val="Arial"/>
      <family val="2"/>
    </font>
    <font>
      <u/>
      <sz val="10"/>
      <color rgb="FF000000"/>
      <name val="Arial"/>
      <family val="2"/>
    </font>
    <font>
      <sz val="10"/>
      <color rgb="FF003399"/>
      <name val="Arial"/>
      <family val="2"/>
    </font>
    <font>
      <sz val="10"/>
      <color rgb="FF0091FF"/>
      <name val="Arial"/>
      <family val="2"/>
    </font>
    <font>
      <b/>
      <u/>
      <sz val="10"/>
      <color rgb="FF0000FF"/>
      <name val="Arial"/>
      <family val="2"/>
    </font>
    <font>
      <u/>
      <sz val="10"/>
      <color rgb="FF0000FF"/>
      <name val="Arial"/>
      <family val="2"/>
    </font>
    <font>
      <sz val="10"/>
      <color theme="1"/>
      <name val="Calibri"/>
      <family val="2"/>
    </font>
    <font>
      <sz val="11"/>
      <name val="Arial"/>
      <family val="2"/>
    </font>
    <font>
      <sz val="16"/>
      <color indexed="12"/>
      <name val="Calibri"/>
      <family val="2"/>
    </font>
    <font>
      <b/>
      <sz val="16"/>
      <name val="Calibri"/>
      <family val="2"/>
    </font>
    <font>
      <sz val="16"/>
      <name val="Arial"/>
      <family val="2"/>
    </font>
    <font>
      <sz val="16"/>
      <name val="Calibri"/>
      <family val="2"/>
    </font>
    <font>
      <sz val="16"/>
      <color indexed="48"/>
      <name val="Arial"/>
      <family val="2"/>
    </font>
    <font>
      <u/>
      <sz val="16"/>
      <color indexed="12"/>
      <name val="Arial"/>
      <family val="2"/>
    </font>
    <font>
      <sz val="16"/>
      <color indexed="48"/>
      <name val="Calibri"/>
      <family val="2"/>
    </font>
    <font>
      <b/>
      <u/>
      <sz val="16"/>
      <name val="Calibri"/>
      <family val="2"/>
    </font>
    <font>
      <b/>
      <sz val="18"/>
      <name val="Calibri"/>
      <family val="2"/>
    </font>
    <font>
      <b/>
      <sz val="18"/>
      <color indexed="12"/>
      <name val="Calibri"/>
      <family val="2"/>
    </font>
    <font>
      <sz val="18"/>
      <name val="Arial"/>
      <family val="2"/>
    </font>
    <font>
      <sz val="18"/>
      <color indexed="48"/>
      <name val="Arial"/>
      <family val="2"/>
    </font>
    <font>
      <i/>
      <sz val="18"/>
      <color indexed="12"/>
      <name val="Calibri"/>
      <family val="2"/>
    </font>
    <font>
      <sz val="18"/>
      <color indexed="12"/>
      <name val="Calibri"/>
      <family val="2"/>
    </font>
    <font>
      <b/>
      <sz val="20"/>
      <color indexed="12"/>
      <name val="Calibri"/>
      <family val="2"/>
    </font>
    <font>
      <b/>
      <sz val="11"/>
      <name val="MS Sans Serif"/>
      <family val="2"/>
    </font>
    <font>
      <b/>
      <sz val="11"/>
      <color indexed="12"/>
      <name val="Arial"/>
      <family val="2"/>
    </font>
    <font>
      <b/>
      <sz val="11"/>
      <name val="Arial"/>
      <family val="2"/>
    </font>
    <font>
      <b/>
      <sz val="11"/>
      <color theme="1"/>
      <name val="Arial"/>
      <family val="2"/>
    </font>
    <font>
      <sz val="11"/>
      <color theme="1"/>
      <name val="Arial"/>
      <family val="2"/>
    </font>
    <font>
      <b/>
      <sz val="11"/>
      <color rgb="FF0000FF"/>
      <name val="Arial"/>
      <family val="2"/>
    </font>
    <font>
      <sz val="11"/>
      <color rgb="FF0000FF"/>
      <name val="Arial"/>
      <family val="2"/>
    </font>
    <font>
      <i/>
      <sz val="11"/>
      <name val="Arial"/>
      <family val="2"/>
    </font>
    <font>
      <vertAlign val="superscript"/>
      <sz val="11"/>
      <name val="Arial"/>
      <family val="2"/>
    </font>
    <font>
      <vertAlign val="superscript"/>
      <sz val="11"/>
      <color theme="1"/>
      <name val="Arial"/>
      <family val="2"/>
    </font>
    <font>
      <sz val="9"/>
      <color rgb="FF0000FF"/>
      <name val="Arial"/>
      <family val="2"/>
    </font>
    <font>
      <b/>
      <i/>
      <sz val="11"/>
      <name val="Arial"/>
      <family val="2"/>
    </font>
    <font>
      <b/>
      <i/>
      <sz val="9"/>
      <color indexed="12"/>
      <name val="Arial"/>
      <family val="2"/>
    </font>
    <font>
      <i/>
      <sz val="9"/>
      <color indexed="12"/>
      <name val="Arial"/>
      <family val="2"/>
    </font>
    <font>
      <b/>
      <sz val="14"/>
      <color rgb="FF0000FF"/>
      <name val="Arial"/>
      <family val="2"/>
    </font>
    <font>
      <sz val="10"/>
      <color theme="1"/>
      <name val="Arial"/>
      <family val="2"/>
    </font>
    <font>
      <vertAlign val="superscript"/>
      <sz val="12"/>
      <name val="Arial"/>
      <family val="2"/>
    </font>
    <font>
      <i/>
      <sz val="11"/>
      <color rgb="FF0000FF"/>
      <name val="Arial"/>
      <family val="2"/>
    </font>
    <font>
      <b/>
      <sz val="36"/>
      <color rgb="FF0000FF"/>
      <name val="Tahoma"/>
      <family val="2"/>
    </font>
    <font>
      <sz val="14"/>
      <name val="Tahoma"/>
      <family val="2"/>
    </font>
    <font>
      <b/>
      <sz val="14"/>
      <name val="Tahoma"/>
      <family val="2"/>
    </font>
    <font>
      <sz val="12"/>
      <name val="Tahoma"/>
      <family val="2"/>
    </font>
    <font>
      <b/>
      <sz val="10"/>
      <color indexed="12"/>
      <name val="Calibri"/>
      <family val="2"/>
    </font>
    <font>
      <b/>
      <sz val="12"/>
      <color rgb="FF0000FF"/>
      <name val="Arial"/>
      <family val="2"/>
    </font>
    <font>
      <b/>
      <vertAlign val="superscript"/>
      <sz val="11"/>
      <name val="Arial"/>
      <family val="2"/>
    </font>
    <font>
      <b/>
      <u/>
      <sz val="10"/>
      <color rgb="FF000000"/>
      <name val="Arial"/>
      <family val="2"/>
    </font>
    <font>
      <u/>
      <sz val="10"/>
      <color rgb="FF003399"/>
      <name val="Arial"/>
      <family val="2"/>
    </font>
    <font>
      <sz val="10"/>
      <color rgb="FF003399"/>
      <name val="Calibri"/>
      <family val="2"/>
    </font>
    <font>
      <u/>
      <sz val="18"/>
      <color indexed="12"/>
      <name val="Calibri"/>
      <family val="2"/>
      <scheme val="minor"/>
    </font>
    <font>
      <sz val="11"/>
      <color rgb="FF000000"/>
      <name val="Arial"/>
      <family val="2"/>
    </font>
    <font>
      <sz val="12"/>
      <name val="Arial"/>
      <family val="2"/>
    </font>
  </fonts>
  <fills count="1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rgb="FFDDDDDD"/>
        <bgColor indexed="64"/>
      </patternFill>
    </fill>
    <fill>
      <patternFill patternType="solid">
        <fgColor rgb="FFC0C0C0"/>
        <bgColor indexed="64"/>
      </patternFill>
    </fill>
    <fill>
      <patternFill patternType="solid">
        <fgColor theme="0" tint="-0.14999847407452621"/>
        <bgColor theme="0" tint="-0.14999847407452621"/>
      </patternFill>
    </fill>
    <fill>
      <patternFill patternType="solid">
        <fgColor theme="0"/>
        <bgColor theme="0" tint="-0.14999847407452621"/>
      </patternFill>
    </fill>
    <fill>
      <patternFill patternType="solid">
        <fgColor theme="0" tint="-0.24994659260841701"/>
        <bgColor indexed="64"/>
      </patternFill>
    </fill>
    <fill>
      <patternFill patternType="solid">
        <fgColor rgb="FFD8D8D8"/>
        <bgColor theme="0" tint="-0.14999847407452621"/>
      </patternFill>
    </fill>
    <fill>
      <patternFill patternType="solid">
        <fgColor theme="0" tint="-0.249977111117893"/>
        <bgColor indexed="64"/>
      </patternFill>
    </fill>
    <fill>
      <patternFill patternType="solid">
        <fgColor rgb="FFFFFFFF"/>
        <bgColor theme="0" tint="-0.14999847407452621"/>
      </patternFill>
    </fill>
    <fill>
      <patternFill patternType="solid">
        <fgColor rgb="FFD8D8D8"/>
        <bgColor indexed="64"/>
      </patternFill>
    </fill>
    <fill>
      <patternFill patternType="solid">
        <fgColor rgb="FFFAFBFE"/>
        <bgColor indexed="64"/>
      </patternFill>
    </fill>
  </fills>
  <borders count="50">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bottom style="thin">
        <color indexed="30"/>
      </bottom>
      <diagonal/>
    </border>
    <border>
      <left style="thin">
        <color indexed="30"/>
      </left>
      <right/>
      <top style="thin">
        <color indexed="30"/>
      </top>
      <bottom/>
      <diagonal/>
    </border>
    <border>
      <left/>
      <right/>
      <top style="thin">
        <color indexed="30"/>
      </top>
      <bottom/>
      <diagonal/>
    </border>
    <border>
      <left style="thin">
        <color indexed="30"/>
      </left>
      <right/>
      <top/>
      <bottom/>
      <diagonal/>
    </border>
    <border>
      <left style="thin">
        <color indexed="30"/>
      </left>
      <right/>
      <top/>
      <bottom style="thin">
        <color indexed="30"/>
      </bottom>
      <diagonal/>
    </border>
    <border>
      <left/>
      <right style="thin">
        <color indexed="30"/>
      </right>
      <top/>
      <bottom/>
      <diagonal/>
    </border>
    <border>
      <left/>
      <right style="thin">
        <color indexed="30"/>
      </right>
      <top style="thin">
        <color indexed="30"/>
      </top>
      <bottom/>
      <diagonal/>
    </border>
    <border>
      <left/>
      <right style="thin">
        <color indexed="30"/>
      </right>
      <top/>
      <bottom style="thin">
        <color indexed="3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theme="1"/>
      </top>
      <bottom/>
      <diagonal/>
    </border>
    <border>
      <left style="thin">
        <color indexed="64"/>
      </left>
      <right style="medium">
        <color indexed="64"/>
      </right>
      <top/>
      <bottom style="thin">
        <color indexed="64"/>
      </bottom>
      <diagonal/>
    </border>
    <border>
      <left/>
      <right/>
      <top/>
      <bottom style="thin">
        <color theme="1"/>
      </bottom>
      <diagonal/>
    </border>
    <border>
      <left style="thin">
        <color indexed="30"/>
      </left>
      <right style="thin">
        <color indexed="30"/>
      </right>
      <top style="thin">
        <color indexed="30"/>
      </top>
      <bottom/>
      <diagonal/>
    </border>
    <border>
      <left style="thin">
        <color indexed="30"/>
      </left>
      <right style="thin">
        <color indexed="30"/>
      </right>
      <top/>
      <bottom/>
      <diagonal/>
    </border>
    <border>
      <left style="thin">
        <color indexed="30"/>
      </left>
      <right style="thin">
        <color indexed="30"/>
      </right>
      <top/>
      <bottom style="thin">
        <color indexed="30"/>
      </bottom>
      <diagonal/>
    </border>
    <border>
      <left style="thin">
        <color indexed="64"/>
      </left>
      <right/>
      <top style="thin">
        <color indexed="64"/>
      </top>
      <bottom style="thin">
        <color indexed="64"/>
      </bottom>
      <diagonal/>
    </border>
    <border>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8">
    <xf numFmtId="0" fontId="0" fillId="0" borderId="0"/>
    <xf numFmtId="0" fontId="13" fillId="0" borderId="0" applyNumberFormat="0" applyFill="0" applyBorder="0" applyAlignment="0" applyProtection="0">
      <alignment vertical="top"/>
      <protection locked="0"/>
    </xf>
    <xf numFmtId="0" fontId="40" fillId="0" borderId="0" applyNumberFormat="0" applyFill="0" applyBorder="0" applyAlignment="0" applyProtection="0"/>
    <xf numFmtId="0" fontId="19" fillId="0" borderId="0"/>
    <xf numFmtId="0" fontId="1" fillId="0" borderId="0"/>
    <xf numFmtId="0" fontId="1" fillId="0" borderId="0"/>
    <xf numFmtId="0" fontId="1" fillId="0" borderId="0"/>
    <xf numFmtId="0" fontId="1" fillId="0" borderId="0"/>
  </cellStyleXfs>
  <cellXfs count="1030">
    <xf numFmtId="0" fontId="0" fillId="0" borderId="0" xfId="0"/>
    <xf numFmtId="0" fontId="0" fillId="0" borderId="1" xfId="0" applyBorder="1"/>
    <xf numFmtId="0" fontId="3" fillId="0" borderId="1" xfId="0" applyFont="1" applyBorder="1"/>
    <xf numFmtId="0" fontId="0" fillId="0" borderId="0" xfId="0" applyBorder="1"/>
    <xf numFmtId="0" fontId="0" fillId="0" borderId="2" xfId="0" applyBorder="1"/>
    <xf numFmtId="0" fontId="3" fillId="0" borderId="2" xfId="0" applyFont="1" applyBorder="1"/>
    <xf numFmtId="0" fontId="0" fillId="2" borderId="0" xfId="0" applyFill="1"/>
    <xf numFmtId="0" fontId="0" fillId="0" borderId="0" xfId="0" applyFill="1"/>
    <xf numFmtId="0" fontId="5" fillId="0" borderId="0" xfId="0" applyFont="1"/>
    <xf numFmtId="0" fontId="7" fillId="0" borderId="0" xfId="0" applyFont="1"/>
    <xf numFmtId="0" fontId="8" fillId="0" borderId="0" xfId="0" applyFont="1"/>
    <xf numFmtId="0" fontId="0" fillId="0" borderId="0" xfId="0" applyBorder="1" applyAlignment="1">
      <alignment horizontal="center"/>
    </xf>
    <xf numFmtId="0" fontId="4" fillId="0" borderId="0" xfId="0" applyFont="1" applyBorder="1" applyAlignment="1">
      <alignment horizontal="center"/>
    </xf>
    <xf numFmtId="0" fontId="9" fillId="0" borderId="0" xfId="0" applyFont="1"/>
    <xf numFmtId="3" fontId="0" fillId="0" borderId="0" xfId="0" applyNumberFormat="1"/>
    <xf numFmtId="164" fontId="0" fillId="0" borderId="0" xfId="0" applyNumberFormat="1"/>
    <xf numFmtId="0" fontId="4" fillId="0" borderId="0" xfId="0" applyFont="1"/>
    <xf numFmtId="0" fontId="2" fillId="0" borderId="0" xfId="0" applyFont="1"/>
    <xf numFmtId="0" fontId="12" fillId="0" borderId="0" xfId="0" applyFont="1"/>
    <xf numFmtId="0" fontId="5" fillId="0" borderId="0" xfId="0" applyFont="1" applyBorder="1"/>
    <xf numFmtId="0" fontId="5" fillId="0" borderId="4" xfId="0" applyFont="1" applyBorder="1"/>
    <xf numFmtId="0" fontId="17" fillId="0" borderId="4" xfId="0" applyFont="1" applyBorder="1" applyAlignment="1">
      <alignment horizontal="center"/>
    </xf>
    <xf numFmtId="0" fontId="4" fillId="0" borderId="4" xfId="0" applyFont="1" applyBorder="1" applyAlignment="1">
      <alignment horizontal="center"/>
    </xf>
    <xf numFmtId="0" fontId="17" fillId="0" borderId="0" xfId="0" applyFont="1" applyBorder="1" applyAlignment="1">
      <alignment horizontal="center"/>
    </xf>
    <xf numFmtId="0" fontId="17" fillId="0" borderId="5" xfId="0" applyFont="1" applyBorder="1" applyAlignment="1">
      <alignment horizontal="center"/>
    </xf>
    <xf numFmtId="0" fontId="9" fillId="0" borderId="0" xfId="0" applyFont="1" applyBorder="1"/>
    <xf numFmtId="0" fontId="11" fillId="0" borderId="0" xfId="0" applyFont="1" applyAlignment="1">
      <alignment horizontal="right"/>
    </xf>
    <xf numFmtId="0" fontId="4" fillId="0" borderId="0" xfId="4" applyFont="1" applyFill="1" applyBorder="1" applyAlignment="1">
      <alignment horizontal="center"/>
    </xf>
    <xf numFmtId="0" fontId="4" fillId="0" borderId="2" xfId="4" applyFont="1" applyFill="1" applyBorder="1" applyAlignment="1">
      <alignment horizontal="center"/>
    </xf>
    <xf numFmtId="166" fontId="4" fillId="0" borderId="0" xfId="0" applyNumberFormat="1" applyFont="1" applyFill="1"/>
    <xf numFmtId="166" fontId="4" fillId="0" borderId="0" xfId="0" applyNumberFormat="1" applyFont="1"/>
    <xf numFmtId="3" fontId="0" fillId="0" borderId="2" xfId="0" applyNumberFormat="1" applyBorder="1"/>
    <xf numFmtId="0" fontId="20" fillId="0" borderId="1" xfId="5" applyFont="1" applyBorder="1" applyAlignment="1">
      <alignment horizontal="center"/>
    </xf>
    <xf numFmtId="0" fontId="1" fillId="0" borderId="1" xfId="5" applyBorder="1" applyAlignment="1">
      <alignment horizontal="center"/>
    </xf>
    <xf numFmtId="0" fontId="20" fillId="0" borderId="0" xfId="5" applyFont="1" applyBorder="1" applyAlignment="1">
      <alignment horizontal="center"/>
    </xf>
    <xf numFmtId="0" fontId="1" fillId="0" borderId="0" xfId="5" applyFont="1" applyBorder="1" applyAlignment="1">
      <alignment horizontal="center"/>
    </xf>
    <xf numFmtId="0" fontId="20" fillId="0" borderId="2" xfId="5" applyFont="1" applyBorder="1" applyAlignment="1">
      <alignment horizontal="center"/>
    </xf>
    <xf numFmtId="0" fontId="1" fillId="0" borderId="2" xfId="5" applyFont="1" applyBorder="1" applyAlignment="1">
      <alignment horizontal="center"/>
    </xf>
    <xf numFmtId="0" fontId="6" fillId="0" borderId="0" xfId="0" applyFont="1"/>
    <xf numFmtId="0" fontId="3" fillId="0" borderId="0" xfId="0" applyFont="1"/>
    <xf numFmtId="0" fontId="9" fillId="0" borderId="0" xfId="0" applyFont="1" applyFill="1"/>
    <xf numFmtId="0" fontId="9" fillId="0" borderId="0" xfId="0" applyFont="1" applyFill="1" applyAlignment="1">
      <alignment horizontal="right"/>
    </xf>
    <xf numFmtId="0" fontId="18" fillId="0" borderId="4" xfId="0" applyFont="1" applyBorder="1"/>
    <xf numFmtId="0" fontId="9" fillId="0" borderId="4" xfId="5" applyFont="1" applyBorder="1" applyAlignment="1">
      <alignment horizontal="center"/>
    </xf>
    <xf numFmtId="0" fontId="9" fillId="0" borderId="0" xfId="5" applyFont="1" applyBorder="1" applyAlignment="1">
      <alignment horizontal="center"/>
    </xf>
    <xf numFmtId="0" fontId="9" fillId="0" borderId="5" xfId="5" applyFont="1" applyBorder="1" applyAlignment="1">
      <alignment horizontal="center"/>
    </xf>
    <xf numFmtId="0" fontId="10" fillId="0" borderId="0" xfId="0" applyFont="1"/>
    <xf numFmtId="0" fontId="8" fillId="0" borderId="0" xfId="0" applyFont="1" applyAlignment="1">
      <alignment vertical="center"/>
    </xf>
    <xf numFmtId="3" fontId="0" fillId="0" borderId="0" xfId="0" applyNumberFormat="1" applyBorder="1"/>
    <xf numFmtId="3" fontId="3" fillId="0" borderId="0" xfId="0" applyNumberFormat="1" applyFont="1" applyBorder="1"/>
    <xf numFmtId="0" fontId="23" fillId="0" borderId="0" xfId="0" applyFont="1"/>
    <xf numFmtId="166" fontId="24" fillId="0" borderId="0" xfId="0" applyNumberFormat="1" applyFont="1" applyFill="1"/>
    <xf numFmtId="0" fontId="25" fillId="0" borderId="0" xfId="0" applyFont="1"/>
    <xf numFmtId="0" fontId="0" fillId="0" borderId="0" xfId="0" applyFill="1" applyAlignment="1">
      <alignment horizontal="center"/>
    </xf>
    <xf numFmtId="0" fontId="0" fillId="0" borderId="0" xfId="0" applyAlignment="1">
      <alignment horizontal="center"/>
    </xf>
    <xf numFmtId="0" fontId="26" fillId="0" borderId="2" xfId="0" applyFont="1" applyFill="1" applyBorder="1"/>
    <xf numFmtId="166" fontId="27" fillId="0" borderId="2" xfId="0" applyNumberFormat="1" applyFont="1" applyFill="1" applyBorder="1"/>
    <xf numFmtId="0" fontId="28" fillId="0" borderId="2" xfId="0" applyFont="1" applyFill="1" applyBorder="1" applyAlignment="1">
      <alignment horizontal="center"/>
    </xf>
    <xf numFmtId="166" fontId="5" fillId="0" borderId="0" xfId="0" applyNumberFormat="1" applyFont="1" applyFill="1"/>
    <xf numFmtId="0" fontId="19" fillId="0" borderId="0" xfId="0" applyFont="1" applyFill="1" applyAlignment="1">
      <alignment horizontal="center"/>
    </xf>
    <xf numFmtId="0" fontId="11" fillId="0" borderId="0" xfId="0" applyFont="1"/>
    <xf numFmtId="3" fontId="0" fillId="0" borderId="0" xfId="0" applyNumberFormat="1" applyFill="1" applyBorder="1"/>
    <xf numFmtId="0" fontId="3" fillId="0" borderId="0" xfId="0" applyFont="1" applyFill="1" applyBorder="1" applyAlignment="1">
      <alignment horizontal="right"/>
    </xf>
    <xf numFmtId="0" fontId="3" fillId="0" borderId="0" xfId="0" applyFont="1" applyFill="1" applyBorder="1" applyAlignment="1">
      <alignment horizontal="center"/>
    </xf>
    <xf numFmtId="3" fontId="0" fillId="0" borderId="0" xfId="0" applyNumberFormat="1" applyFill="1" applyAlignment="1">
      <alignment horizontal="center"/>
    </xf>
    <xf numFmtId="3" fontId="5" fillId="0" borderId="1" xfId="0" applyNumberFormat="1" applyFont="1" applyBorder="1" applyAlignment="1" applyProtection="1">
      <alignment vertical="center"/>
      <protection locked="0"/>
    </xf>
    <xf numFmtId="3" fontId="5" fillId="0" borderId="0" xfId="0" applyNumberFormat="1" applyFont="1" applyBorder="1" applyAlignment="1" applyProtection="1">
      <alignment vertical="center"/>
      <protection locked="0"/>
    </xf>
    <xf numFmtId="0" fontId="9" fillId="0" borderId="2" xfId="0" applyFont="1" applyBorder="1"/>
    <xf numFmtId="0" fontId="24" fillId="0" borderId="0" xfId="0" applyFont="1" applyAlignment="1">
      <alignment horizontal="center"/>
    </xf>
    <xf numFmtId="0" fontId="1" fillId="0" borderId="0" xfId="0" applyFont="1"/>
    <xf numFmtId="0" fontId="22" fillId="0" borderId="0" xfId="0" applyFont="1"/>
    <xf numFmtId="0" fontId="24" fillId="0" borderId="0" xfId="0" applyFont="1" applyFill="1" applyAlignment="1">
      <alignment horizontal="center"/>
    </xf>
    <xf numFmtId="0" fontId="9" fillId="0" borderId="0" xfId="0" applyFont="1" applyFill="1" applyAlignment="1">
      <alignment horizontal="center"/>
    </xf>
    <xf numFmtId="0" fontId="9" fillId="0" borderId="0" xfId="0" applyFont="1" applyAlignment="1">
      <alignment horizontal="center"/>
    </xf>
    <xf numFmtId="0" fontId="26" fillId="0" borderId="2" xfId="0" applyFont="1" applyFill="1" applyBorder="1" applyAlignment="1">
      <alignment horizontal="center"/>
    </xf>
    <xf numFmtId="3" fontId="9" fillId="0" borderId="0" xfId="0" applyNumberFormat="1" applyFont="1" applyFill="1" applyBorder="1"/>
    <xf numFmtId="0" fontId="9" fillId="0" borderId="0" xfId="0" applyFont="1" applyBorder="1" applyAlignment="1">
      <alignment horizontal="center"/>
    </xf>
    <xf numFmtId="0" fontId="9" fillId="0" borderId="0" xfId="0" applyFont="1" applyFill="1" applyBorder="1" applyAlignment="1">
      <alignment horizontal="center"/>
    </xf>
    <xf numFmtId="0" fontId="29" fillId="0" borderId="0" xfId="0" applyFont="1"/>
    <xf numFmtId="0" fontId="24" fillId="0" borderId="0" xfId="0" applyFont="1"/>
    <xf numFmtId="0" fontId="30" fillId="0" borderId="0" xfId="0" applyFont="1"/>
    <xf numFmtId="0" fontId="29" fillId="0" borderId="0" xfId="0" applyFont="1" applyAlignment="1">
      <alignment horizontal="center"/>
    </xf>
    <xf numFmtId="0" fontId="31" fillId="0" borderId="2" xfId="0" applyFont="1" applyFill="1" applyBorder="1" applyAlignment="1">
      <alignment horizontal="center"/>
    </xf>
    <xf numFmtId="0" fontId="31" fillId="0" borderId="2" xfId="0" applyFont="1" applyFill="1" applyBorder="1"/>
    <xf numFmtId="0" fontId="19" fillId="0" borderId="0" xfId="0" applyFont="1" applyFill="1"/>
    <xf numFmtId="0" fontId="5" fillId="0" borderId="0" xfId="0" applyFont="1" applyAlignment="1">
      <alignment horizontal="center"/>
    </xf>
    <xf numFmtId="167" fontId="9" fillId="0" borderId="0" xfId="0" applyNumberFormat="1" applyFont="1" applyAlignment="1">
      <alignment horizontal="center"/>
    </xf>
    <xf numFmtId="166" fontId="19" fillId="0" borderId="0" xfId="0" applyNumberFormat="1" applyFont="1"/>
    <xf numFmtId="3" fontId="0" fillId="0" borderId="0" xfId="0" applyNumberFormat="1" applyFill="1"/>
    <xf numFmtId="0" fontId="1" fillId="0" borderId="0" xfId="0" applyFont="1" applyFill="1"/>
    <xf numFmtId="0" fontId="4" fillId="0" borderId="0" xfId="0" applyFont="1" applyAlignment="1">
      <alignment horizontal="center"/>
    </xf>
    <xf numFmtId="0" fontId="32" fillId="0" borderId="0" xfId="0" applyFont="1" applyAlignment="1">
      <alignment horizontal="center"/>
    </xf>
    <xf numFmtId="0" fontId="33" fillId="0" borderId="2" xfId="0" applyFont="1" applyBorder="1" applyAlignment="1">
      <alignment horizontal="center"/>
    </xf>
    <xf numFmtId="0" fontId="34" fillId="0" borderId="0" xfId="0" applyFont="1" applyAlignment="1">
      <alignment horizontal="center"/>
    </xf>
    <xf numFmtId="0" fontId="32" fillId="0" borderId="0" xfId="0" applyFont="1" applyFill="1" applyAlignment="1">
      <alignment horizontal="center"/>
    </xf>
    <xf numFmtId="0" fontId="32" fillId="0" borderId="0" xfId="0" applyFont="1"/>
    <xf numFmtId="0" fontId="3" fillId="0" borderId="0" xfId="0" applyFont="1" applyAlignment="1">
      <alignment horizontal="center"/>
    </xf>
    <xf numFmtId="0" fontId="27" fillId="0" borderId="2" xfId="0" applyFont="1" applyFill="1" applyBorder="1" applyAlignment="1">
      <alignment horizontal="center"/>
    </xf>
    <xf numFmtId="0" fontId="3" fillId="0" borderId="0" xfId="0" applyFont="1" applyFill="1" applyAlignment="1">
      <alignment horizontal="center"/>
    </xf>
    <xf numFmtId="0" fontId="8" fillId="0" borderId="0" xfId="0" applyFont="1" applyAlignment="1">
      <alignment horizontal="center"/>
    </xf>
    <xf numFmtId="0" fontId="35" fillId="0" borderId="2" xfId="0" applyFont="1" applyFill="1" applyBorder="1" applyAlignment="1">
      <alignment horizontal="center"/>
    </xf>
    <xf numFmtId="0" fontId="34" fillId="0" borderId="0" xfId="0" applyFont="1" applyFill="1" applyAlignment="1">
      <alignment horizontal="center"/>
    </xf>
    <xf numFmtId="0" fontId="27" fillId="0" borderId="2" xfId="0" applyFont="1" applyBorder="1" applyAlignment="1">
      <alignment horizontal="center"/>
    </xf>
    <xf numFmtId="3" fontId="23" fillId="0" borderId="0" xfId="0" applyNumberFormat="1" applyFont="1"/>
    <xf numFmtId="0" fontId="22" fillId="0" borderId="0" xfId="0" applyFont="1" applyAlignment="1">
      <alignment horizontal="center"/>
    </xf>
    <xf numFmtId="0" fontId="36" fillId="0" borderId="0" xfId="0" applyFont="1"/>
    <xf numFmtId="0" fontId="36" fillId="0" borderId="0" xfId="0" applyFont="1" applyFill="1" applyAlignment="1">
      <alignment horizontal="center"/>
    </xf>
    <xf numFmtId="0" fontId="26" fillId="0" borderId="0" xfId="0" applyFont="1" applyFill="1"/>
    <xf numFmtId="0" fontId="26" fillId="0" borderId="0" xfId="0" applyFont="1" applyFill="1" applyAlignment="1">
      <alignment horizontal="center"/>
    </xf>
    <xf numFmtId="0" fontId="26" fillId="0" borderId="0" xfId="0" applyFont="1" applyFill="1" applyBorder="1"/>
    <xf numFmtId="0" fontId="26" fillId="0" borderId="0" xfId="0" applyFont="1"/>
    <xf numFmtId="0" fontId="5" fillId="0" borderId="0" xfId="0" applyFont="1" applyFill="1"/>
    <xf numFmtId="0" fontId="0" fillId="0" borderId="0" xfId="0" applyFill="1" applyAlignment="1">
      <alignment vertical="top"/>
    </xf>
    <xf numFmtId="3" fontId="0" fillId="0" borderId="0" xfId="0" applyNumberFormat="1" applyFill="1" applyAlignment="1">
      <alignment vertical="top"/>
    </xf>
    <xf numFmtId="0" fontId="0" fillId="0" borderId="0" xfId="0" applyAlignment="1">
      <alignment vertical="top"/>
    </xf>
    <xf numFmtId="0" fontId="3" fillId="0" borderId="0" xfId="0" applyFont="1" applyFill="1" applyBorder="1" applyAlignment="1">
      <alignment horizontal="right" vertical="top"/>
    </xf>
    <xf numFmtId="3" fontId="0" fillId="0" borderId="0" xfId="0" applyNumberFormat="1" applyFill="1" applyAlignment="1">
      <alignment horizontal="center" vertical="top"/>
    </xf>
    <xf numFmtId="3" fontId="0" fillId="0" borderId="0" xfId="0" quotePrefix="1" applyNumberFormat="1" applyFill="1" applyAlignment="1">
      <alignment vertical="top"/>
    </xf>
    <xf numFmtId="0" fontId="0" fillId="0" borderId="0" xfId="0" quotePrefix="1" applyNumberFormat="1" applyFill="1" applyAlignment="1">
      <alignment vertical="top"/>
    </xf>
    <xf numFmtId="0" fontId="0" fillId="0" borderId="0" xfId="0" quotePrefix="1" applyNumberFormat="1" applyFill="1" applyAlignment="1">
      <alignment horizontal="center" vertical="top"/>
    </xf>
    <xf numFmtId="0" fontId="0" fillId="0" borderId="0" xfId="0" applyFill="1" applyAlignment="1">
      <alignment horizontal="center" vertical="top"/>
    </xf>
    <xf numFmtId="0" fontId="3" fillId="0" borderId="0" xfId="0" applyFont="1" applyFill="1" applyAlignment="1">
      <alignment horizontal="right" vertical="top"/>
    </xf>
    <xf numFmtId="3" fontId="8" fillId="0" borderId="0" xfId="0" applyNumberFormat="1" applyFont="1"/>
    <xf numFmtId="0" fontId="37" fillId="0" borderId="0" xfId="0" applyFont="1" applyAlignment="1">
      <alignment horizontal="center"/>
    </xf>
    <xf numFmtId="0" fontId="27" fillId="0" borderId="0" xfId="0" applyFont="1" applyFill="1" applyAlignment="1">
      <alignment horizontal="center"/>
    </xf>
    <xf numFmtId="0" fontId="38" fillId="0" borderId="0" xfId="0" applyFont="1" applyAlignment="1">
      <alignment horizontal="center"/>
    </xf>
    <xf numFmtId="0" fontId="27" fillId="0" borderId="0" xfId="0" applyFont="1" applyAlignment="1">
      <alignment horizontal="center"/>
    </xf>
    <xf numFmtId="0" fontId="23" fillId="0" borderId="0" xfId="0" applyFont="1" applyFill="1"/>
    <xf numFmtId="0" fontId="22" fillId="0" borderId="0" xfId="0" applyFont="1" applyFill="1"/>
    <xf numFmtId="166" fontId="22" fillId="0" borderId="0" xfId="0" applyNumberFormat="1" applyFont="1" applyFill="1"/>
    <xf numFmtId="166" fontId="36" fillId="0" borderId="0" xfId="0" applyNumberFormat="1" applyFont="1" applyFill="1"/>
    <xf numFmtId="3" fontId="18" fillId="0" borderId="0" xfId="0" applyNumberFormat="1" applyFont="1"/>
    <xf numFmtId="0" fontId="19" fillId="0" borderId="0" xfId="0" applyFont="1"/>
    <xf numFmtId="166" fontId="19" fillId="0" borderId="0" xfId="0" applyNumberFormat="1" applyFont="1" applyFill="1"/>
    <xf numFmtId="166" fontId="26" fillId="0" borderId="2" xfId="0" applyNumberFormat="1" applyFont="1" applyFill="1" applyBorder="1"/>
    <xf numFmtId="166" fontId="31" fillId="0" borderId="2" xfId="0" applyNumberFormat="1" applyFont="1" applyFill="1" applyBorder="1"/>
    <xf numFmtId="166" fontId="26" fillId="0" borderId="0" xfId="0" applyNumberFormat="1" applyFont="1" applyFill="1"/>
    <xf numFmtId="166" fontId="31" fillId="0" borderId="0" xfId="0" applyNumberFormat="1" applyFont="1" applyFill="1"/>
    <xf numFmtId="3" fontId="9" fillId="0" borderId="0" xfId="0" applyNumberFormat="1" applyFont="1" applyFill="1"/>
    <xf numFmtId="1" fontId="5" fillId="0" borderId="0" xfId="0" applyNumberFormat="1" applyFont="1"/>
    <xf numFmtId="166" fontId="5" fillId="0" borderId="0" xfId="0" applyNumberFormat="1" applyFont="1"/>
    <xf numFmtId="0" fontId="11" fillId="0" borderId="0" xfId="0" applyFont="1" applyFill="1"/>
    <xf numFmtId="0" fontId="9" fillId="0" borderId="0" xfId="0" applyFont="1" applyAlignment="1">
      <alignment horizontal="center" vertical="top"/>
    </xf>
    <xf numFmtId="0" fontId="9" fillId="0" borderId="0" xfId="0" applyFont="1" applyFill="1" applyAlignment="1">
      <alignment horizontal="center" vertical="top"/>
    </xf>
    <xf numFmtId="0" fontId="19" fillId="0" borderId="0" xfId="0" applyFont="1" applyAlignment="1">
      <alignment horizontal="center" vertical="top"/>
    </xf>
    <xf numFmtId="166" fontId="5" fillId="0" borderId="0" xfId="0" applyNumberFormat="1" applyFont="1" applyAlignment="1">
      <alignment horizontal="center" vertical="top"/>
    </xf>
    <xf numFmtId="166" fontId="19" fillId="0" borderId="0" xfId="0" applyNumberFormat="1" applyFont="1" applyAlignment="1">
      <alignment horizontal="center" vertical="top"/>
    </xf>
    <xf numFmtId="0" fontId="26" fillId="0" borderId="1" xfId="0" applyFont="1" applyFill="1" applyBorder="1"/>
    <xf numFmtId="0" fontId="37" fillId="0" borderId="0" xfId="0" applyFont="1"/>
    <xf numFmtId="0" fontId="27" fillId="0" borderId="0" xfId="0" applyFont="1" applyFill="1" applyBorder="1"/>
    <xf numFmtId="0" fontId="27" fillId="0" borderId="1" xfId="0" applyFont="1" applyFill="1" applyBorder="1"/>
    <xf numFmtId="0" fontId="3" fillId="0" borderId="0" xfId="0" applyFont="1" applyAlignment="1">
      <alignment horizontal="center" vertical="top"/>
    </xf>
    <xf numFmtId="0" fontId="27" fillId="0" borderId="2" xfId="0" applyFont="1" applyFill="1" applyBorder="1"/>
    <xf numFmtId="0" fontId="27" fillId="0" borderId="0" xfId="0" applyFont="1" applyFill="1"/>
    <xf numFmtId="0" fontId="16" fillId="0" borderId="0" xfId="0" applyFont="1"/>
    <xf numFmtId="0" fontId="37" fillId="0" borderId="0" xfId="0" applyFont="1" applyFill="1"/>
    <xf numFmtId="0" fontId="3" fillId="0" borderId="0" xfId="0" applyFont="1" applyFill="1"/>
    <xf numFmtId="0" fontId="4" fillId="0" borderId="0" xfId="0" applyFont="1" applyFill="1"/>
    <xf numFmtId="166" fontId="38" fillId="0" borderId="0" xfId="0" applyNumberFormat="1" applyFont="1" applyFill="1"/>
    <xf numFmtId="166" fontId="34" fillId="0" borderId="0" xfId="0" applyNumberFormat="1" applyFont="1" applyFill="1"/>
    <xf numFmtId="166" fontId="35" fillId="0" borderId="2" xfId="0" applyNumberFormat="1" applyFont="1" applyFill="1" applyBorder="1"/>
    <xf numFmtId="166" fontId="35" fillId="0" borderId="0" xfId="0" applyNumberFormat="1" applyFont="1" applyFill="1"/>
    <xf numFmtId="166" fontId="34" fillId="0" borderId="0" xfId="0" applyNumberFormat="1" applyFont="1"/>
    <xf numFmtId="166" fontId="34" fillId="0" borderId="0" xfId="0" applyNumberFormat="1" applyFont="1" applyAlignment="1">
      <alignment horizontal="center" vertical="top"/>
    </xf>
    <xf numFmtId="3" fontId="22" fillId="0" borderId="0" xfId="0" applyNumberFormat="1" applyFont="1" applyFill="1"/>
    <xf numFmtId="3" fontId="18" fillId="0" borderId="0" xfId="0" applyNumberFormat="1" applyFont="1" applyFill="1"/>
    <xf numFmtId="164" fontId="18" fillId="0" borderId="0" xfId="0" applyNumberFormat="1" applyFont="1" applyFill="1"/>
    <xf numFmtId="0" fontId="26" fillId="0" borderId="2" xfId="0" applyFont="1" applyBorder="1"/>
    <xf numFmtId="0" fontId="39" fillId="0" borderId="0" xfId="0" applyFont="1" applyFill="1"/>
    <xf numFmtId="0" fontId="6" fillId="0" borderId="0" xfId="0" applyFont="1" applyFill="1"/>
    <xf numFmtId="3" fontId="8" fillId="0" borderId="0" xfId="0" applyNumberFormat="1" applyFont="1" applyFill="1"/>
    <xf numFmtId="165" fontId="38" fillId="0" borderId="0" xfId="0" applyNumberFormat="1" applyFont="1" applyFill="1"/>
    <xf numFmtId="165" fontId="32" fillId="0" borderId="0" xfId="0" applyNumberFormat="1" applyFont="1" applyFill="1"/>
    <xf numFmtId="165" fontId="27" fillId="0" borderId="2" xfId="0" applyNumberFormat="1" applyFont="1" applyFill="1" applyBorder="1"/>
    <xf numFmtId="165" fontId="27" fillId="0" borderId="0" xfId="0" applyNumberFormat="1" applyFont="1" applyFill="1"/>
    <xf numFmtId="165" fontId="32" fillId="0" borderId="0" xfId="0" applyNumberFormat="1" applyFont="1"/>
    <xf numFmtId="0" fontId="0" fillId="3" borderId="0" xfId="0" applyFill="1"/>
    <xf numFmtId="0" fontId="41" fillId="3" borderId="0" xfId="0" applyFont="1" applyFill="1" applyAlignment="1">
      <alignment vertical="top"/>
    </xf>
    <xf numFmtId="0" fontId="41" fillId="3" borderId="8" xfId="0" applyFont="1" applyFill="1" applyBorder="1" applyAlignment="1">
      <alignment vertical="top"/>
    </xf>
    <xf numFmtId="0" fontId="41" fillId="3" borderId="10" xfId="0" applyFont="1" applyFill="1" applyBorder="1" applyAlignment="1">
      <alignment vertical="top"/>
    </xf>
    <xf numFmtId="0" fontId="42" fillId="3" borderId="0" xfId="2" applyFont="1" applyFill="1"/>
    <xf numFmtId="0" fontId="41" fillId="3" borderId="11" xfId="0" applyFont="1" applyFill="1" applyBorder="1" applyAlignment="1">
      <alignment vertical="top"/>
    </xf>
    <xf numFmtId="0" fontId="43" fillId="3" borderId="0" xfId="0" applyFont="1" applyFill="1" applyAlignment="1">
      <alignment vertical="top"/>
    </xf>
    <xf numFmtId="0" fontId="6" fillId="0" borderId="1" xfId="0" applyFont="1" applyBorder="1"/>
    <xf numFmtId="0" fontId="4" fillId="0" borderId="5" xfId="0" applyFont="1" applyBorder="1" applyAlignment="1">
      <alignment horizontal="center"/>
    </xf>
    <xf numFmtId="0" fontId="32" fillId="0" borderId="0" xfId="0" applyFont="1" applyFill="1" applyAlignment="1">
      <alignment horizontal="right" vertical="top"/>
    </xf>
    <xf numFmtId="0" fontId="7" fillId="0" borderId="0" xfId="0" applyFont="1" applyAlignment="1">
      <alignment horizontal="right"/>
    </xf>
    <xf numFmtId="0" fontId="44" fillId="0" borderId="0" xfId="0" applyFont="1" applyFill="1" applyAlignment="1">
      <alignment horizontal="center"/>
    </xf>
    <xf numFmtId="0" fontId="44" fillId="0" borderId="0" xfId="0" applyFont="1" applyAlignment="1">
      <alignment horizontal="center"/>
    </xf>
    <xf numFmtId="0" fontId="28" fillId="0" borderId="2" xfId="0" applyFont="1" applyBorder="1" applyAlignment="1">
      <alignment horizontal="center"/>
    </xf>
    <xf numFmtId="0" fontId="19" fillId="0" borderId="0" xfId="0" applyFont="1" applyAlignment="1">
      <alignment horizontal="center"/>
    </xf>
    <xf numFmtId="0" fontId="31" fillId="0" borderId="0" xfId="0" applyFont="1" applyFill="1" applyBorder="1"/>
    <xf numFmtId="0" fontId="10" fillId="0" borderId="0" xfId="0" applyFont="1" applyBorder="1"/>
    <xf numFmtId="0" fontId="0" fillId="4" borderId="0" xfId="0" applyFill="1"/>
    <xf numFmtId="0" fontId="7" fillId="0" borderId="0" xfId="7" applyFont="1" applyFill="1"/>
    <xf numFmtId="169" fontId="0" fillId="0" borderId="0" xfId="0" applyNumberFormat="1"/>
    <xf numFmtId="0" fontId="7" fillId="0" borderId="0" xfId="6" applyFont="1" applyFill="1" applyBorder="1"/>
    <xf numFmtId="0" fontId="1" fillId="0" borderId="0" xfId="0" applyFont="1" applyBorder="1" applyAlignment="1">
      <alignment horizontal="center"/>
    </xf>
    <xf numFmtId="0" fontId="14" fillId="0" borderId="0" xfId="6" applyFont="1" applyBorder="1"/>
    <xf numFmtId="3" fontId="14" fillId="0" borderId="0" xfId="6" applyNumberFormat="1" applyFont="1" applyBorder="1" applyAlignment="1">
      <alignment horizontal="center"/>
    </xf>
    <xf numFmtId="0" fontId="14" fillId="0" borderId="0" xfId="6" applyFont="1" applyBorder="1" applyAlignment="1">
      <alignment horizontal="center"/>
    </xf>
    <xf numFmtId="0" fontId="1" fillId="2" borderId="0" xfId="0" applyFont="1" applyFill="1"/>
    <xf numFmtId="0" fontId="46" fillId="0" borderId="0" xfId="0" applyFont="1" applyBorder="1" applyAlignment="1">
      <alignment horizontal="center"/>
    </xf>
    <xf numFmtId="0" fontId="1" fillId="0" borderId="2" xfId="0" applyFont="1" applyBorder="1"/>
    <xf numFmtId="0" fontId="4" fillId="0" borderId="0" xfId="0" applyFont="1" applyBorder="1" applyAlignment="1">
      <alignment horizontal="left"/>
    </xf>
    <xf numFmtId="0" fontId="3" fillId="0" borderId="0" xfId="0" applyFont="1" applyBorder="1" applyAlignment="1">
      <alignment horizontal="center"/>
    </xf>
    <xf numFmtId="0" fontId="46" fillId="0" borderId="0" xfId="6" applyFont="1" applyBorder="1" applyAlignment="1">
      <alignment horizontal="center"/>
    </xf>
    <xf numFmtId="3" fontId="46" fillId="0" borderId="0" xfId="6" applyNumberFormat="1" applyFont="1" applyBorder="1" applyAlignment="1">
      <alignment horizontal="center"/>
    </xf>
    <xf numFmtId="0" fontId="5" fillId="6" borderId="0" xfId="0" applyFont="1" applyFill="1"/>
    <xf numFmtId="0" fontId="1" fillId="0" borderId="0" xfId="0" applyFont="1" applyBorder="1"/>
    <xf numFmtId="3" fontId="0" fillId="0" borderId="0" xfId="0" applyNumberFormat="1" applyBorder="1" applyAlignment="1">
      <alignment horizontal="center"/>
    </xf>
    <xf numFmtId="0" fontId="1" fillId="6" borderId="0" xfId="0" applyFont="1" applyFill="1"/>
    <xf numFmtId="0" fontId="11" fillId="0" borderId="1" xfId="0" applyFont="1" applyBorder="1"/>
    <xf numFmtId="0" fontId="1" fillId="6" borderId="0" xfId="0" applyFont="1" applyFill="1" applyBorder="1"/>
    <xf numFmtId="0" fontId="1" fillId="0" borderId="0" xfId="0" applyFont="1" applyAlignment="1">
      <alignment horizontal="right"/>
    </xf>
    <xf numFmtId="0" fontId="1" fillId="4" borderId="0" xfId="0" applyFont="1" applyFill="1"/>
    <xf numFmtId="0" fontId="46" fillId="0" borderId="0" xfId="0" applyFont="1"/>
    <xf numFmtId="3" fontId="17" fillId="0" borderId="4" xfId="0" applyNumberFormat="1" applyFont="1" applyBorder="1" applyAlignment="1">
      <alignment horizontal="center"/>
    </xf>
    <xf numFmtId="0" fontId="46" fillId="0" borderId="1" xfId="0" applyFont="1" applyBorder="1"/>
    <xf numFmtId="0" fontId="46" fillId="0" borderId="2" xfId="0" applyFont="1" applyBorder="1"/>
    <xf numFmtId="0" fontId="5" fillId="0" borderId="2" xfId="0" applyFont="1" applyBorder="1"/>
    <xf numFmtId="0" fontId="12" fillId="0" borderId="5" xfId="0" applyFont="1" applyBorder="1"/>
    <xf numFmtId="166" fontId="0" fillId="0" borderId="0" xfId="0" applyNumberFormat="1" applyBorder="1"/>
    <xf numFmtId="0" fontId="4" fillId="4" borderId="0" xfId="4" applyFont="1" applyFill="1" applyBorder="1" applyAlignment="1">
      <alignment horizontal="center"/>
    </xf>
    <xf numFmtId="0" fontId="15" fillId="0" borderId="0" xfId="7" applyFont="1" applyFill="1"/>
    <xf numFmtId="0" fontId="2" fillId="0" borderId="0" xfId="0" applyFont="1" applyBorder="1"/>
    <xf numFmtId="0" fontId="6" fillId="0" borderId="2" xfId="0" applyFont="1" applyBorder="1"/>
    <xf numFmtId="0" fontId="11" fillId="0" borderId="2" xfId="0" applyFont="1" applyBorder="1"/>
    <xf numFmtId="0" fontId="15" fillId="0" borderId="6" xfId="0" applyFont="1" applyBorder="1"/>
    <xf numFmtId="0" fontId="11" fillId="0" borderId="0" xfId="0" applyFont="1" applyAlignment="1">
      <alignment horizontal="left"/>
    </xf>
    <xf numFmtId="0" fontId="1" fillId="0" borderId="0" xfId="4" applyFont="1" applyBorder="1"/>
    <xf numFmtId="0" fontId="5" fillId="0" borderId="0" xfId="4" applyFont="1" applyBorder="1"/>
    <xf numFmtId="0" fontId="0" fillId="0" borderId="5" xfId="0" applyBorder="1"/>
    <xf numFmtId="0" fontId="1" fillId="0" borderId="5" xfId="4" applyFont="1" applyBorder="1"/>
    <xf numFmtId="0" fontId="49" fillId="0" borderId="0" xfId="0" applyFont="1" applyAlignment="1">
      <alignment horizontal="justify"/>
    </xf>
    <xf numFmtId="0" fontId="0" fillId="0" borderId="0" xfId="0" applyAlignment="1">
      <alignment vertical="center" wrapText="1"/>
    </xf>
    <xf numFmtId="0" fontId="6" fillId="0" borderId="0" xfId="0" applyFont="1" applyBorder="1"/>
    <xf numFmtId="3" fontId="1" fillId="0" borderId="1" xfId="5" applyNumberFormat="1" applyBorder="1" applyAlignment="1">
      <alignment horizontal="center"/>
    </xf>
    <xf numFmtId="0" fontId="45" fillId="0" borderId="1" xfId="4" applyFont="1" applyFill="1" applyBorder="1" applyAlignment="1">
      <alignment horizontal="center"/>
    </xf>
    <xf numFmtId="0" fontId="46" fillId="0" borderId="1" xfId="5" applyFont="1" applyBorder="1" applyAlignment="1">
      <alignment horizontal="center"/>
    </xf>
    <xf numFmtId="0" fontId="46" fillId="0" borderId="0" xfId="5" applyFont="1" applyBorder="1" applyAlignment="1">
      <alignment horizontal="center"/>
    </xf>
    <xf numFmtId="0" fontId="46" fillId="0" borderId="2" xfId="5" applyFont="1" applyBorder="1" applyAlignment="1">
      <alignment horizontal="center"/>
    </xf>
    <xf numFmtId="0" fontId="46" fillId="0" borderId="0" xfId="0" applyFont="1" applyAlignment="1">
      <alignment vertical="center" wrapText="1"/>
    </xf>
    <xf numFmtId="3" fontId="46" fillId="0" borderId="0" xfId="0" applyNumberFormat="1" applyFont="1" applyBorder="1"/>
    <xf numFmtId="0" fontId="15" fillId="0" borderId="0" xfId="7" applyFont="1" applyFill="1" applyBorder="1"/>
    <xf numFmtId="166" fontId="7" fillId="0" borderId="0" xfId="0" applyNumberFormat="1" applyFont="1" applyBorder="1" applyAlignment="1">
      <alignment horizontal="right"/>
    </xf>
    <xf numFmtId="0" fontId="7" fillId="0" borderId="0" xfId="0" applyFont="1" applyBorder="1" applyAlignment="1">
      <alignment horizontal="right"/>
    </xf>
    <xf numFmtId="0" fontId="11" fillId="0" borderId="0" xfId="0" applyFont="1" applyBorder="1"/>
    <xf numFmtId="0" fontId="1" fillId="9" borderId="0" xfId="0" applyFont="1" applyFill="1"/>
    <xf numFmtId="0" fontId="5" fillId="2" borderId="0" xfId="0" applyFont="1" applyFill="1"/>
    <xf numFmtId="0" fontId="5" fillId="2" borderId="2" xfId="0" applyFont="1" applyFill="1" applyBorder="1"/>
    <xf numFmtId="0" fontId="48" fillId="2" borderId="2" xfId="0" applyFont="1" applyFill="1" applyBorder="1"/>
    <xf numFmtId="0" fontId="6" fillId="0" borderId="0" xfId="0" applyFont="1" applyFill="1" applyBorder="1"/>
    <xf numFmtId="0" fontId="46" fillId="0" borderId="4" xfId="5" applyFont="1" applyBorder="1" applyAlignment="1">
      <alignment horizontal="center"/>
    </xf>
    <xf numFmtId="0" fontId="46" fillId="0" borderId="5" xfId="5" applyFont="1" applyBorder="1" applyAlignment="1">
      <alignment horizontal="center"/>
    </xf>
    <xf numFmtId="3" fontId="9" fillId="0" borderId="4" xfId="5" applyNumberFormat="1" applyFont="1" applyBorder="1" applyAlignment="1">
      <alignment horizontal="center"/>
    </xf>
    <xf numFmtId="0" fontId="46" fillId="4" borderId="0" xfId="0" applyFont="1" applyFill="1"/>
    <xf numFmtId="0" fontId="6" fillId="0" borderId="0" xfId="7" applyFont="1" applyFill="1"/>
    <xf numFmtId="0" fontId="54" fillId="0" borderId="0" xfId="0" applyFont="1" applyFill="1" applyBorder="1"/>
    <xf numFmtId="0" fontId="45" fillId="0" borderId="0" xfId="0" applyFont="1" applyBorder="1" applyAlignment="1">
      <alignment horizontal="center" wrapText="1"/>
    </xf>
    <xf numFmtId="0" fontId="45" fillId="0" borderId="4" xfId="0" applyFont="1" applyBorder="1" applyAlignment="1">
      <alignment horizontal="center" wrapText="1"/>
    </xf>
    <xf numFmtId="0" fontId="45" fillId="0" borderId="5" xfId="0" applyFont="1" applyBorder="1" applyAlignment="1">
      <alignment horizontal="center" wrapText="1"/>
    </xf>
    <xf numFmtId="0" fontId="1" fillId="0" borderId="0" xfId="0" applyFont="1" applyFill="1" applyAlignment="1">
      <alignment horizontal="right"/>
    </xf>
    <xf numFmtId="3" fontId="1" fillId="0" borderId="0" xfId="0" applyNumberFormat="1" applyFont="1" applyFill="1" applyBorder="1"/>
    <xf numFmtId="0" fontId="5" fillId="0" borderId="0" xfId="0" applyFont="1" applyBorder="1" applyAlignment="1">
      <alignment horizontal="center"/>
    </xf>
    <xf numFmtId="0" fontId="5" fillId="0" borderId="1" xfId="0" applyFont="1" applyBorder="1" applyAlignment="1">
      <alignment horizontal="center"/>
    </xf>
    <xf numFmtId="3" fontId="5" fillId="0" borderId="1" xfId="0" applyNumberFormat="1" applyFont="1" applyBorder="1" applyAlignment="1">
      <alignment horizontal="center"/>
    </xf>
    <xf numFmtId="0" fontId="4" fillId="0" borderId="1" xfId="0" applyFont="1" applyBorder="1" applyAlignment="1">
      <alignment horizontal="center"/>
    </xf>
    <xf numFmtId="0" fontId="5" fillId="0" borderId="2" xfId="0" applyFont="1" applyBorder="1" applyAlignment="1">
      <alignment horizontal="center"/>
    </xf>
    <xf numFmtId="0" fontId="4" fillId="0" borderId="2" xfId="0" applyFont="1" applyBorder="1" applyAlignment="1">
      <alignment horizontal="center"/>
    </xf>
    <xf numFmtId="0" fontId="1" fillId="0" borderId="0" xfId="0" applyFont="1" applyAlignment="1">
      <alignment vertical="center" wrapText="1"/>
    </xf>
    <xf numFmtId="3" fontId="1" fillId="0" borderId="0" xfId="0" applyNumberFormat="1" applyFont="1" applyFill="1"/>
    <xf numFmtId="166" fontId="1" fillId="0" borderId="0" xfId="0" applyNumberFormat="1" applyFont="1"/>
    <xf numFmtId="0" fontId="1" fillId="0" borderId="0" xfId="0" applyFont="1" applyAlignment="1">
      <alignment horizontal="left"/>
    </xf>
    <xf numFmtId="0" fontId="9" fillId="0" borderId="0" xfId="0" applyFont="1" applyAlignment="1">
      <alignment horizontal="left"/>
    </xf>
    <xf numFmtId="0" fontId="1" fillId="0" borderId="1" xfId="0" applyFont="1" applyFill="1" applyBorder="1"/>
    <xf numFmtId="0" fontId="5" fillId="0" borderId="0" xfId="0" applyFont="1" applyFill="1" applyBorder="1"/>
    <xf numFmtId="0" fontId="24" fillId="0" borderId="0" xfId="0" applyFont="1" applyFill="1"/>
    <xf numFmtId="0" fontId="12" fillId="0" borderId="0" xfId="0" applyFont="1" applyFill="1" applyBorder="1"/>
    <xf numFmtId="0" fontId="11" fillId="0" borderId="0" xfId="0" applyFont="1" applyAlignment="1">
      <alignment horizontal="center"/>
    </xf>
    <xf numFmtId="0" fontId="56" fillId="0" borderId="0" xfId="0" applyFont="1" applyAlignment="1">
      <alignment horizontal="center"/>
    </xf>
    <xf numFmtId="0" fontId="9" fillId="0" borderId="0" xfId="0" applyFont="1" applyBorder="1" applyAlignment="1">
      <alignment horizontal="left"/>
    </xf>
    <xf numFmtId="0" fontId="5" fillId="0" borderId="2" xfId="0" applyFont="1" applyFill="1" applyBorder="1"/>
    <xf numFmtId="0" fontId="8" fillId="0" borderId="0" xfId="0" applyFont="1" applyFill="1" applyAlignment="1">
      <alignment horizontal="left"/>
    </xf>
    <xf numFmtId="0" fontId="1" fillId="0" borderId="4"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54" fillId="12" borderId="0" xfId="0" applyFont="1" applyFill="1" applyBorder="1"/>
    <xf numFmtId="0" fontId="1" fillId="0" borderId="0" xfId="0" applyFont="1" applyFill="1" applyAlignment="1">
      <alignment horizontal="center"/>
    </xf>
    <xf numFmtId="0" fontId="6" fillId="0" borderId="0" xfId="7" applyFont="1" applyFill="1" applyBorder="1"/>
    <xf numFmtId="0" fontId="15" fillId="0" borderId="0" xfId="0" applyFont="1"/>
    <xf numFmtId="0" fontId="14" fillId="0" borderId="0" xfId="0" applyFont="1"/>
    <xf numFmtId="3" fontId="15" fillId="0" borderId="0" xfId="0" applyNumberFormat="1" applyFont="1" applyFill="1" applyBorder="1"/>
    <xf numFmtId="3" fontId="14" fillId="0" borderId="0" xfId="0" applyNumberFormat="1" applyFont="1" applyBorder="1" applyAlignment="1">
      <alignment horizontal="center" vertical="center"/>
    </xf>
    <xf numFmtId="3" fontId="58" fillId="0" borderId="0" xfId="0" applyNumberFormat="1" applyFont="1" applyBorder="1" applyAlignment="1">
      <alignment horizontal="center" vertical="center"/>
    </xf>
    <xf numFmtId="0" fontId="14" fillId="0" borderId="0" xfId="0" applyFont="1" applyAlignment="1">
      <alignment horizontal="center"/>
    </xf>
    <xf numFmtId="0" fontId="59" fillId="0" borderId="0" xfId="0" applyFont="1" applyAlignment="1">
      <alignment horizontal="center"/>
    </xf>
    <xf numFmtId="3" fontId="14" fillId="0" borderId="0" xfId="0" applyNumberFormat="1" applyFont="1"/>
    <xf numFmtId="0" fontId="14" fillId="0" borderId="0" xfId="0" quotePrefix="1" applyNumberFormat="1" applyFont="1" applyFill="1" applyAlignment="1">
      <alignment horizontal="center"/>
    </xf>
    <xf numFmtId="0" fontId="59" fillId="0" borderId="0" xfId="0" quotePrefix="1" applyNumberFormat="1" applyFont="1" applyFill="1" applyAlignment="1">
      <alignment horizontal="center"/>
    </xf>
    <xf numFmtId="0" fontId="0" fillId="0" borderId="0" xfId="0" applyAlignment="1">
      <alignment wrapText="1"/>
    </xf>
    <xf numFmtId="0" fontId="0" fillId="0" borderId="0" xfId="0" applyAlignment="1"/>
    <xf numFmtId="0" fontId="0" fillId="0" borderId="0" xfId="0" applyAlignment="1">
      <alignment vertical="top" wrapText="1"/>
    </xf>
    <xf numFmtId="0" fontId="1" fillId="0" borderId="0" xfId="0" applyFont="1" applyAlignment="1">
      <alignment horizontal="left" vertical="center" wrapText="1"/>
    </xf>
    <xf numFmtId="0" fontId="62" fillId="0" borderId="0" xfId="0" applyFont="1" applyAlignment="1">
      <alignment horizontal="justify"/>
    </xf>
    <xf numFmtId="0" fontId="62" fillId="0" borderId="0" xfId="0" applyFont="1" applyAlignment="1">
      <alignment horizontal="left" vertical="center" wrapText="1"/>
    </xf>
    <xf numFmtId="0" fontId="1" fillId="0" borderId="0" xfId="0" applyFont="1" applyAlignment="1">
      <alignment horizontal="justify"/>
    </xf>
    <xf numFmtId="0" fontId="60" fillId="0" borderId="0" xfId="0" applyFont="1" applyAlignment="1">
      <alignment horizontal="justify"/>
    </xf>
    <xf numFmtId="0" fontId="64" fillId="0" borderId="0" xfId="0" applyFont="1"/>
    <xf numFmtId="0" fontId="0" fillId="0" borderId="0" xfId="0" applyAlignment="1">
      <alignment horizontal="justify"/>
    </xf>
    <xf numFmtId="0" fontId="49" fillId="0" borderId="0" xfId="0" applyFont="1" applyAlignment="1">
      <alignment horizontal="justify" wrapText="1"/>
    </xf>
    <xf numFmtId="3" fontId="3" fillId="2" borderId="0" xfId="0" quotePrefix="1" applyNumberFormat="1" applyFont="1" applyFill="1" applyBorder="1" applyAlignment="1">
      <alignment horizontal="right" indent="1"/>
    </xf>
    <xf numFmtId="3" fontId="3" fillId="0" borderId="0" xfId="0" quotePrefix="1" applyNumberFormat="1" applyFont="1" applyFill="1" applyBorder="1" applyAlignment="1">
      <alignment horizontal="right" indent="1"/>
    </xf>
    <xf numFmtId="3" fontId="3" fillId="2" borderId="0" xfId="0" applyNumberFormat="1" applyFont="1" applyFill="1" applyAlignment="1">
      <alignment horizontal="right" indent="1"/>
    </xf>
    <xf numFmtId="3" fontId="46" fillId="2" borderId="0" xfId="0" applyNumberFormat="1" applyFont="1" applyFill="1" applyAlignment="1">
      <alignment horizontal="right" indent="1"/>
    </xf>
    <xf numFmtId="3" fontId="3" fillId="0" borderId="0" xfId="0" applyNumberFormat="1" applyFont="1" applyFill="1" applyAlignment="1">
      <alignment horizontal="right" indent="1"/>
    </xf>
    <xf numFmtId="3" fontId="46" fillId="0" borderId="0" xfId="0" applyNumberFormat="1" applyFont="1" applyFill="1" applyAlignment="1">
      <alignment horizontal="right" indent="1"/>
    </xf>
    <xf numFmtId="3" fontId="0" fillId="2" borderId="0" xfId="0" applyNumberFormat="1" applyFill="1" applyAlignment="1">
      <alignment horizontal="right" indent="1"/>
    </xf>
    <xf numFmtId="3" fontId="0" fillId="0" borderId="0" xfId="0" applyNumberFormat="1" applyAlignment="1">
      <alignment horizontal="right" indent="1"/>
    </xf>
    <xf numFmtId="3" fontId="46" fillId="0" borderId="0" xfId="0" applyNumberFormat="1" applyFont="1" applyAlignment="1">
      <alignment horizontal="right" indent="1"/>
    </xf>
    <xf numFmtId="3" fontId="3" fillId="0" borderId="0" xfId="0" applyNumberFormat="1" applyFont="1" applyAlignment="1">
      <alignment horizontal="right" indent="1"/>
    </xf>
    <xf numFmtId="3" fontId="1" fillId="2" borderId="0" xfId="0" quotePrefix="1" applyNumberFormat="1" applyFont="1" applyFill="1" applyAlignment="1">
      <alignment horizontal="right" indent="1"/>
    </xf>
    <xf numFmtId="3" fontId="1" fillId="0" borderId="0" xfId="0" quotePrefix="1" applyNumberFormat="1" applyFont="1" applyAlignment="1">
      <alignment horizontal="right" indent="1"/>
    </xf>
    <xf numFmtId="3" fontId="0" fillId="6" borderId="0" xfId="0" applyNumberFormat="1" applyFill="1" applyAlignment="1">
      <alignment horizontal="right" indent="1"/>
    </xf>
    <xf numFmtId="3" fontId="1" fillId="6" borderId="0" xfId="0" quotePrefix="1" applyNumberFormat="1" applyFont="1" applyFill="1" applyAlignment="1">
      <alignment horizontal="right" indent="1"/>
    </xf>
    <xf numFmtId="3" fontId="46" fillId="6" borderId="0" xfId="0" applyNumberFormat="1" applyFont="1" applyFill="1" applyAlignment="1">
      <alignment horizontal="right" indent="1"/>
    </xf>
    <xf numFmtId="3" fontId="3" fillId="6" borderId="0" xfId="0" applyNumberFormat="1" applyFont="1" applyFill="1" applyAlignment="1">
      <alignment horizontal="right" indent="1"/>
    </xf>
    <xf numFmtId="3" fontId="5" fillId="0" borderId="0" xfId="0" applyNumberFormat="1" applyFont="1" applyFill="1" applyAlignment="1">
      <alignment horizontal="right" indent="1"/>
    </xf>
    <xf numFmtId="3" fontId="45" fillId="0" borderId="0" xfId="0" applyNumberFormat="1" applyFont="1" applyFill="1" applyAlignment="1">
      <alignment horizontal="right" indent="1"/>
    </xf>
    <xf numFmtId="0" fontId="0" fillId="0" borderId="1" xfId="0" applyBorder="1" applyAlignment="1">
      <alignment horizontal="right" indent="1"/>
    </xf>
    <xf numFmtId="0" fontId="46" fillId="0" borderId="1" xfId="0" applyFont="1" applyBorder="1" applyAlignment="1">
      <alignment horizontal="right" indent="1"/>
    </xf>
    <xf numFmtId="0" fontId="3" fillId="0" borderId="1" xfId="0" applyFont="1" applyBorder="1" applyAlignment="1">
      <alignment horizontal="right" indent="1"/>
    </xf>
    <xf numFmtId="164" fontId="0" fillId="2" borderId="0" xfId="0" applyNumberFormat="1" applyFill="1" applyAlignment="1">
      <alignment horizontal="right" indent="1"/>
    </xf>
    <xf numFmtId="164" fontId="0" fillId="6" borderId="0" xfId="0" applyNumberFormat="1" applyFill="1" applyAlignment="1">
      <alignment horizontal="right" indent="1"/>
    </xf>
    <xf numFmtId="164" fontId="46" fillId="2" borderId="0" xfId="0" applyNumberFormat="1" applyFont="1" applyFill="1" applyAlignment="1">
      <alignment horizontal="right" indent="1"/>
    </xf>
    <xf numFmtId="164" fontId="3" fillId="2" borderId="0" xfId="0" applyNumberFormat="1" applyFont="1" applyFill="1" applyAlignment="1">
      <alignment horizontal="right" indent="1"/>
    </xf>
    <xf numFmtId="164" fontId="0" fillId="4" borderId="0" xfId="0" applyNumberFormat="1" applyFill="1" applyAlignment="1">
      <alignment horizontal="right" indent="1"/>
    </xf>
    <xf numFmtId="164" fontId="46" fillId="4" borderId="0" xfId="0" applyNumberFormat="1" applyFont="1" applyFill="1" applyAlignment="1">
      <alignment horizontal="right" indent="1"/>
    </xf>
    <xf numFmtId="164" fontId="3" fillId="4" borderId="0" xfId="0" applyNumberFormat="1" applyFont="1" applyFill="1" applyAlignment="1">
      <alignment horizontal="right" indent="1"/>
    </xf>
    <xf numFmtId="164" fontId="46" fillId="6" borderId="0" xfId="0" applyNumberFormat="1" applyFont="1" applyFill="1" applyAlignment="1">
      <alignment horizontal="right" indent="1"/>
    </xf>
    <xf numFmtId="164" fontId="3" fillId="6" borderId="0" xfId="0" applyNumberFormat="1" applyFont="1" applyFill="1" applyAlignment="1">
      <alignment horizontal="right" indent="1"/>
    </xf>
    <xf numFmtId="164" fontId="5" fillId="0" borderId="2" xfId="0" applyNumberFormat="1" applyFont="1" applyFill="1" applyBorder="1" applyAlignment="1">
      <alignment horizontal="right" indent="1"/>
    </xf>
    <xf numFmtId="164" fontId="45" fillId="0" borderId="2" xfId="0" applyNumberFormat="1" applyFont="1" applyFill="1" applyBorder="1" applyAlignment="1">
      <alignment horizontal="right" indent="1"/>
    </xf>
    <xf numFmtId="3" fontId="5" fillId="6" borderId="0" xfId="0" applyNumberFormat="1" applyFont="1" applyFill="1" applyAlignment="1">
      <alignment horizontal="right" indent="1"/>
    </xf>
    <xf numFmtId="0" fontId="0" fillId="0" borderId="0" xfId="0" applyAlignment="1">
      <alignment horizontal="right" indent="1"/>
    </xf>
    <xf numFmtId="164" fontId="5" fillId="2" borderId="2" xfId="0" applyNumberFormat="1" applyFont="1" applyFill="1" applyBorder="1" applyAlignment="1">
      <alignment horizontal="right" indent="1"/>
    </xf>
    <xf numFmtId="164" fontId="0" fillId="0" borderId="0" xfId="0" applyNumberFormat="1" applyAlignment="1">
      <alignment horizontal="right" indent="1"/>
    </xf>
    <xf numFmtId="164" fontId="5" fillId="6" borderId="2" xfId="0" applyNumberFormat="1" applyFont="1" applyFill="1" applyBorder="1" applyAlignment="1">
      <alignment horizontal="right" indent="1"/>
    </xf>
    <xf numFmtId="3" fontId="45" fillId="6" borderId="0" xfId="0" applyNumberFormat="1" applyFont="1" applyFill="1" applyAlignment="1">
      <alignment horizontal="right" indent="1"/>
    </xf>
    <xf numFmtId="0" fontId="46" fillId="0" borderId="0" xfId="0" applyFont="1" applyAlignment="1">
      <alignment horizontal="right" indent="1"/>
    </xf>
    <xf numFmtId="0" fontId="1" fillId="0" borderId="0" xfId="0" applyFont="1" applyAlignment="1">
      <alignment horizontal="right" indent="1"/>
    </xf>
    <xf numFmtId="3" fontId="1" fillId="2" borderId="2" xfId="0" quotePrefix="1" applyNumberFormat="1" applyFont="1" applyFill="1" applyBorder="1" applyAlignment="1">
      <alignment horizontal="right" indent="1"/>
    </xf>
    <xf numFmtId="164" fontId="45" fillId="2" borderId="2" xfId="0" applyNumberFormat="1" applyFont="1" applyFill="1" applyBorder="1" applyAlignment="1">
      <alignment horizontal="right" indent="1"/>
    </xf>
    <xf numFmtId="164" fontId="3" fillId="2" borderId="2" xfId="0" applyNumberFormat="1" applyFont="1" applyFill="1" applyBorder="1" applyAlignment="1">
      <alignment horizontal="right" indent="1"/>
    </xf>
    <xf numFmtId="164" fontId="46" fillId="0" borderId="0" xfId="0" applyNumberFormat="1" applyFont="1" applyAlignment="1">
      <alignment horizontal="right" indent="1"/>
    </xf>
    <xf numFmtId="164" fontId="3" fillId="0" borderId="0" xfId="0" applyNumberFormat="1" applyFont="1" applyAlignment="1">
      <alignment horizontal="right" indent="1"/>
    </xf>
    <xf numFmtId="164" fontId="1" fillId="2" borderId="2" xfId="0" quotePrefix="1" applyNumberFormat="1" applyFont="1" applyFill="1" applyBorder="1" applyAlignment="1">
      <alignment horizontal="right" indent="1"/>
    </xf>
    <xf numFmtId="164" fontId="45" fillId="6" borderId="2" xfId="0" applyNumberFormat="1" applyFont="1" applyFill="1" applyBorder="1" applyAlignment="1">
      <alignment horizontal="right" indent="1"/>
    </xf>
    <xf numFmtId="164" fontId="3" fillId="6" borderId="2" xfId="0" applyNumberFormat="1" applyFont="1" applyFill="1" applyBorder="1" applyAlignment="1">
      <alignment horizontal="right" indent="1"/>
    </xf>
    <xf numFmtId="3" fontId="5" fillId="6" borderId="2" xfId="0" applyNumberFormat="1" applyFont="1" applyFill="1" applyBorder="1" applyAlignment="1">
      <alignment horizontal="right" indent="1"/>
    </xf>
    <xf numFmtId="3" fontId="45" fillId="6" borderId="2" xfId="0" applyNumberFormat="1" applyFont="1" applyFill="1" applyBorder="1" applyAlignment="1">
      <alignment horizontal="right" indent="1"/>
    </xf>
    <xf numFmtId="3" fontId="3" fillId="6" borderId="2" xfId="0" applyNumberFormat="1" applyFont="1" applyFill="1" applyBorder="1" applyAlignment="1">
      <alignment horizontal="right" indent="1"/>
    </xf>
    <xf numFmtId="3" fontId="1" fillId="9" borderId="0" xfId="0" applyNumberFormat="1" applyFont="1" applyFill="1" applyAlignment="1">
      <alignment horizontal="right" indent="1"/>
    </xf>
    <xf numFmtId="3" fontId="1" fillId="0" borderId="0" xfId="0" applyNumberFormat="1" applyFont="1" applyFill="1" applyAlignment="1">
      <alignment horizontal="right" indent="1"/>
    </xf>
    <xf numFmtId="3" fontId="1" fillId="0" borderId="0" xfId="0" applyNumberFormat="1" applyFont="1" applyAlignment="1">
      <alignment horizontal="right" indent="1"/>
    </xf>
    <xf numFmtId="3" fontId="1" fillId="2" borderId="0" xfId="0" applyNumberFormat="1" applyFont="1" applyFill="1" applyAlignment="1">
      <alignment horizontal="right" indent="1"/>
    </xf>
    <xf numFmtId="3" fontId="1" fillId="6" borderId="0" xfId="0" applyNumberFormat="1" applyFont="1" applyFill="1" applyAlignment="1">
      <alignment horizontal="right" indent="1"/>
    </xf>
    <xf numFmtId="0" fontId="1" fillId="0" borderId="0" xfId="0" quotePrefix="1" applyFont="1" applyAlignment="1">
      <alignment horizontal="right" indent="1"/>
    </xf>
    <xf numFmtId="3" fontId="1" fillId="6" borderId="0" xfId="0" quotePrefix="1" applyNumberFormat="1" applyFont="1" applyFill="1" applyBorder="1" applyAlignment="1">
      <alignment horizontal="right" indent="1"/>
    </xf>
    <xf numFmtId="0" fontId="1" fillId="0" borderId="0" xfId="0" applyFont="1" applyBorder="1" applyAlignment="1">
      <alignment horizontal="right" indent="1"/>
    </xf>
    <xf numFmtId="3" fontId="5" fillId="2" borderId="0" xfId="0" applyNumberFormat="1" applyFont="1" applyFill="1" applyAlignment="1">
      <alignment horizontal="right" indent="1"/>
    </xf>
    <xf numFmtId="0" fontId="0" fillId="0" borderId="0" xfId="0" applyBorder="1" applyAlignment="1">
      <alignment horizontal="right" indent="1"/>
    </xf>
    <xf numFmtId="3" fontId="1" fillId="9" borderId="0" xfId="0" quotePrefix="1" applyNumberFormat="1" applyFont="1" applyFill="1" applyAlignment="1">
      <alignment horizontal="right" indent="1"/>
    </xf>
    <xf numFmtId="3" fontId="46" fillId="9" borderId="0" xfId="0" applyNumberFormat="1" applyFont="1" applyFill="1" applyAlignment="1">
      <alignment horizontal="right" indent="1"/>
    </xf>
    <xf numFmtId="3" fontId="3" fillId="9" borderId="0" xfId="0" applyNumberFormat="1" applyFont="1" applyFill="1" applyAlignment="1">
      <alignment horizontal="right" indent="1"/>
    </xf>
    <xf numFmtId="3" fontId="1" fillId="0" borderId="0" xfId="0" quotePrefix="1" applyNumberFormat="1" applyFont="1" applyFill="1" applyAlignment="1">
      <alignment horizontal="right" indent="1"/>
    </xf>
    <xf numFmtId="3" fontId="1" fillId="6" borderId="0" xfId="0" applyNumberFormat="1" applyFont="1" applyFill="1" applyBorder="1" applyAlignment="1">
      <alignment horizontal="right" indent="1"/>
    </xf>
    <xf numFmtId="3" fontId="1" fillId="2" borderId="0" xfId="0" quotePrefix="1" applyNumberFormat="1" applyFont="1" applyFill="1" applyBorder="1" applyAlignment="1">
      <alignment horizontal="right" indent="1"/>
    </xf>
    <xf numFmtId="3" fontId="46" fillId="6" borderId="0" xfId="0" applyNumberFormat="1" applyFont="1" applyFill="1" applyBorder="1" applyAlignment="1">
      <alignment horizontal="right" indent="1"/>
    </xf>
    <xf numFmtId="3" fontId="3" fillId="6" borderId="0" xfId="0" applyNumberFormat="1" applyFont="1" applyFill="1" applyBorder="1" applyAlignment="1">
      <alignment horizontal="right" indent="1"/>
    </xf>
    <xf numFmtId="0" fontId="46" fillId="0" borderId="0" xfId="0" applyFont="1" applyBorder="1" applyAlignment="1">
      <alignment horizontal="right" indent="1"/>
    </xf>
    <xf numFmtId="0" fontId="3" fillId="0" borderId="0" xfId="0" applyFont="1" applyBorder="1" applyAlignment="1">
      <alignment horizontal="right" indent="1"/>
    </xf>
    <xf numFmtId="3" fontId="5" fillId="2" borderId="0" xfId="0" quotePrefix="1" applyNumberFormat="1" applyFont="1" applyFill="1" applyAlignment="1">
      <alignment horizontal="right" indent="1"/>
    </xf>
    <xf numFmtId="3" fontId="45" fillId="2" borderId="0" xfId="0" applyNumberFormat="1" applyFont="1" applyFill="1" applyAlignment="1">
      <alignment horizontal="right" indent="1"/>
    </xf>
    <xf numFmtId="3" fontId="4" fillId="2" borderId="0" xfId="0" applyNumberFormat="1" applyFont="1" applyFill="1" applyAlignment="1">
      <alignment horizontal="right" indent="1"/>
    </xf>
    <xf numFmtId="164" fontId="1" fillId="2" borderId="0" xfId="0" quotePrefix="1" applyNumberFormat="1" applyFont="1" applyFill="1" applyAlignment="1">
      <alignment horizontal="right" indent="1"/>
    </xf>
    <xf numFmtId="164" fontId="1" fillId="0" borderId="0" xfId="0" applyNumberFormat="1" applyFont="1" applyAlignment="1">
      <alignment horizontal="right" indent="1"/>
    </xf>
    <xf numFmtId="164" fontId="4" fillId="2" borderId="2" xfId="0" applyNumberFormat="1" applyFont="1" applyFill="1" applyBorder="1" applyAlignment="1">
      <alignment horizontal="right" indent="1"/>
    </xf>
    <xf numFmtId="164" fontId="4" fillId="6" borderId="2" xfId="0" applyNumberFormat="1" applyFont="1" applyFill="1" applyBorder="1" applyAlignment="1">
      <alignment horizontal="right" indent="1"/>
    </xf>
    <xf numFmtId="3" fontId="0" fillId="0" borderId="2" xfId="0" applyNumberFormat="1" applyBorder="1" applyAlignment="1">
      <alignment horizontal="right" indent="1"/>
    </xf>
    <xf numFmtId="3" fontId="6" fillId="0" borderId="0" xfId="0" applyNumberFormat="1" applyFont="1" applyAlignment="1">
      <alignment horizontal="right" indent="1"/>
    </xf>
    <xf numFmtId="3" fontId="50" fillId="0" borderId="0" xfId="0" applyNumberFormat="1" applyFont="1" applyAlignment="1">
      <alignment horizontal="right" indent="1"/>
    </xf>
    <xf numFmtId="3" fontId="21" fillId="0" borderId="0" xfId="0" applyNumberFormat="1" applyFont="1" applyAlignment="1">
      <alignment horizontal="right" indent="1"/>
    </xf>
    <xf numFmtId="3" fontId="0" fillId="0" borderId="0" xfId="0" quotePrefix="1" applyNumberFormat="1" applyAlignment="1">
      <alignment horizontal="right" indent="1"/>
    </xf>
    <xf numFmtId="3" fontId="0" fillId="0" borderId="2" xfId="0" quotePrefix="1" applyNumberFormat="1" applyBorder="1" applyAlignment="1">
      <alignment horizontal="right" indent="1"/>
    </xf>
    <xf numFmtId="3" fontId="46" fillId="0" borderId="2" xfId="0" applyNumberFormat="1" applyFont="1" applyBorder="1" applyAlignment="1">
      <alignment horizontal="right" indent="1"/>
    </xf>
    <xf numFmtId="3" fontId="3" fillId="0" borderId="2" xfId="0" applyNumberFormat="1" applyFont="1" applyBorder="1" applyAlignment="1">
      <alignment horizontal="right" indent="1"/>
    </xf>
    <xf numFmtId="3" fontId="0" fillId="0" borderId="0" xfId="0" applyNumberFormat="1" applyBorder="1" applyAlignment="1">
      <alignment horizontal="right" indent="1"/>
    </xf>
    <xf numFmtId="3" fontId="46" fillId="0" borderId="0" xfId="0" applyNumberFormat="1" applyFont="1" applyBorder="1" applyAlignment="1">
      <alignment horizontal="right" indent="1"/>
    </xf>
    <xf numFmtId="3" fontId="3" fillId="0" borderId="0" xfId="0" applyNumberFormat="1" applyFont="1" applyBorder="1" applyAlignment="1">
      <alignment horizontal="right" indent="1"/>
    </xf>
    <xf numFmtId="3" fontId="0" fillId="0" borderId="0" xfId="0" quotePrefix="1" applyNumberFormat="1" applyBorder="1" applyAlignment="1">
      <alignment horizontal="right" indent="1"/>
    </xf>
    <xf numFmtId="165" fontId="6" fillId="0" borderId="0" xfId="0" applyNumberFormat="1" applyFont="1" applyAlignment="1">
      <alignment horizontal="right" indent="1"/>
    </xf>
    <xf numFmtId="165" fontId="50" fillId="0" borderId="0" xfId="0" applyNumberFormat="1" applyFont="1" applyAlignment="1">
      <alignment horizontal="right" indent="1"/>
    </xf>
    <xf numFmtId="165" fontId="21" fillId="0" borderId="0" xfId="0" applyNumberFormat="1" applyFont="1" applyAlignment="1">
      <alignment horizontal="right" indent="1"/>
    </xf>
    <xf numFmtId="165" fontId="0" fillId="0" borderId="0" xfId="0" applyNumberFormat="1" applyAlignment="1">
      <alignment horizontal="right" indent="1"/>
    </xf>
    <xf numFmtId="165" fontId="46" fillId="0" borderId="0" xfId="0" applyNumberFormat="1" applyFont="1" applyAlignment="1">
      <alignment horizontal="right" indent="1"/>
    </xf>
    <xf numFmtId="165" fontId="3" fillId="0" borderId="0" xfId="0" applyNumberFormat="1" applyFont="1" applyAlignment="1">
      <alignment horizontal="right" indent="1"/>
    </xf>
    <xf numFmtId="165" fontId="0" fillId="0" borderId="2" xfId="0" applyNumberFormat="1" applyBorder="1" applyAlignment="1">
      <alignment horizontal="right" indent="1"/>
    </xf>
    <xf numFmtId="165" fontId="46" fillId="0" borderId="2" xfId="0" applyNumberFormat="1" applyFont="1" applyBorder="1" applyAlignment="1">
      <alignment horizontal="right" indent="1"/>
    </xf>
    <xf numFmtId="165" fontId="3" fillId="0" borderId="2" xfId="0" applyNumberFormat="1" applyFont="1" applyBorder="1" applyAlignment="1">
      <alignment horizontal="right" indent="1"/>
    </xf>
    <xf numFmtId="3" fontId="1" fillId="5" borderId="30" xfId="0" quotePrefix="1" applyNumberFormat="1" applyFont="1" applyFill="1" applyBorder="1" applyAlignment="1">
      <alignment horizontal="right" indent="1"/>
    </xf>
    <xf numFmtId="3" fontId="9" fillId="5" borderId="30" xfId="0" quotePrefix="1" applyNumberFormat="1" applyFont="1" applyFill="1" applyBorder="1" applyAlignment="1">
      <alignment horizontal="right" indent="1"/>
    </xf>
    <xf numFmtId="3" fontId="9" fillId="5" borderId="19" xfId="0" quotePrefix="1" applyNumberFormat="1" applyFont="1" applyFill="1" applyBorder="1" applyAlignment="1">
      <alignment horizontal="right" indent="1"/>
    </xf>
    <xf numFmtId="3" fontId="9" fillId="5" borderId="23" xfId="0" quotePrefix="1" applyNumberFormat="1" applyFont="1" applyFill="1" applyBorder="1" applyAlignment="1">
      <alignment horizontal="right" indent="1"/>
    </xf>
    <xf numFmtId="3" fontId="9" fillId="5" borderId="17" xfId="0" quotePrefix="1" applyNumberFormat="1" applyFont="1" applyFill="1" applyBorder="1" applyAlignment="1">
      <alignment horizontal="right" indent="1"/>
    </xf>
    <xf numFmtId="3" fontId="9" fillId="4" borderId="30" xfId="0" quotePrefix="1" applyNumberFormat="1" applyFont="1" applyFill="1" applyBorder="1" applyAlignment="1">
      <alignment horizontal="right" indent="1"/>
    </xf>
    <xf numFmtId="3" fontId="9" fillId="4" borderId="23" xfId="0" quotePrefix="1" applyNumberFormat="1" applyFont="1" applyFill="1" applyBorder="1" applyAlignment="1">
      <alignment horizontal="right" indent="1"/>
    </xf>
    <xf numFmtId="3" fontId="9" fillId="4" borderId="19" xfId="0" quotePrefix="1" applyNumberFormat="1" applyFont="1" applyFill="1" applyBorder="1" applyAlignment="1">
      <alignment horizontal="right" indent="1"/>
    </xf>
    <xf numFmtId="3" fontId="9" fillId="4" borderId="17" xfId="0" quotePrefix="1" applyNumberFormat="1" applyFont="1" applyFill="1" applyBorder="1" applyAlignment="1">
      <alignment horizontal="right" indent="1"/>
    </xf>
    <xf numFmtId="3" fontId="9" fillId="0" borderId="30" xfId="0" quotePrefix="1" applyNumberFormat="1" applyFont="1" applyFill="1" applyBorder="1" applyAlignment="1">
      <alignment horizontal="right" indent="1"/>
    </xf>
    <xf numFmtId="3" fontId="9" fillId="0" borderId="19" xfId="0" quotePrefix="1" applyNumberFormat="1" applyFont="1" applyFill="1" applyBorder="1" applyAlignment="1">
      <alignment horizontal="right" indent="1"/>
    </xf>
    <xf numFmtId="3" fontId="9" fillId="0" borderId="23" xfId="0" quotePrefix="1" applyNumberFormat="1" applyFont="1" applyFill="1" applyBorder="1" applyAlignment="1">
      <alignment horizontal="right" indent="1"/>
    </xf>
    <xf numFmtId="3" fontId="9" fillId="0" borderId="17" xfId="0" quotePrefix="1" applyNumberFormat="1" applyFont="1" applyFill="1" applyBorder="1" applyAlignment="1">
      <alignment horizontal="right" indent="1"/>
    </xf>
    <xf numFmtId="3" fontId="1" fillId="4" borderId="30" xfId="6" applyNumberFormat="1" applyFill="1" applyBorder="1" applyAlignment="1">
      <alignment horizontal="right" indent="1"/>
    </xf>
    <xf numFmtId="3" fontId="1" fillId="4" borderId="19" xfId="6" applyNumberFormat="1" applyFill="1" applyBorder="1" applyAlignment="1">
      <alignment horizontal="right" indent="1"/>
    </xf>
    <xf numFmtId="3" fontId="1" fillId="4" borderId="23" xfId="6" applyNumberFormat="1" applyFill="1" applyBorder="1" applyAlignment="1">
      <alignment horizontal="right" indent="1"/>
    </xf>
    <xf numFmtId="3" fontId="1" fillId="4" borderId="17" xfId="6" applyNumberFormat="1" applyFill="1" applyBorder="1" applyAlignment="1">
      <alignment horizontal="right" indent="1"/>
    </xf>
    <xf numFmtId="3" fontId="1" fillId="5" borderId="30" xfId="6" applyNumberFormat="1" applyFill="1" applyBorder="1" applyAlignment="1">
      <alignment horizontal="right" indent="1"/>
    </xf>
    <xf numFmtId="3" fontId="1" fillId="5" borderId="19" xfId="6" applyNumberFormat="1" applyFill="1" applyBorder="1" applyAlignment="1">
      <alignment horizontal="right" indent="1"/>
    </xf>
    <xf numFmtId="3" fontId="1" fillId="5" borderId="23" xfId="6" applyNumberFormat="1" applyFill="1" applyBorder="1" applyAlignment="1">
      <alignment horizontal="right" indent="1"/>
    </xf>
    <xf numFmtId="3" fontId="1" fillId="5" borderId="17" xfId="6" applyNumberFormat="1" applyFill="1" applyBorder="1" applyAlignment="1">
      <alignment horizontal="right" indent="1"/>
    </xf>
    <xf numFmtId="165" fontId="0" fillId="0" borderId="0" xfId="0" applyNumberFormat="1" applyBorder="1" applyAlignment="1">
      <alignment horizontal="right" indent="1"/>
    </xf>
    <xf numFmtId="165" fontId="46" fillId="0" borderId="0" xfId="0" applyNumberFormat="1" applyFont="1" applyBorder="1" applyAlignment="1">
      <alignment horizontal="right" indent="1"/>
    </xf>
    <xf numFmtId="165" fontId="3" fillId="0" borderId="0" xfId="0" applyNumberFormat="1" applyFont="1" applyBorder="1" applyAlignment="1">
      <alignment horizontal="right" indent="1"/>
    </xf>
    <xf numFmtId="0" fontId="14" fillId="0" borderId="5" xfId="0" applyFont="1" applyBorder="1" applyAlignment="1">
      <alignment horizontal="center"/>
    </xf>
    <xf numFmtId="0" fontId="50" fillId="0" borderId="0" xfId="0" applyFont="1"/>
    <xf numFmtId="0" fontId="1" fillId="0" borderId="5" xfId="0" applyFont="1" applyBorder="1"/>
    <xf numFmtId="0" fontId="1" fillId="0" borderId="5" xfId="0" applyFont="1" applyBorder="1" applyAlignment="1">
      <alignment horizontal="center"/>
    </xf>
    <xf numFmtId="0" fontId="0" fillId="0" borderId="0" xfId="0" applyFill="1" applyBorder="1"/>
    <xf numFmtId="0" fontId="7" fillId="0" borderId="0" xfId="0" applyFont="1" applyFill="1" applyAlignment="1">
      <alignment horizontal="right"/>
    </xf>
    <xf numFmtId="0" fontId="4" fillId="0" borderId="0" xfId="0" applyFont="1" applyAlignment="1">
      <alignment horizontal="left" wrapText="1"/>
    </xf>
    <xf numFmtId="3" fontId="1" fillId="0" borderId="30" xfId="0" quotePrefix="1" applyNumberFormat="1" applyFont="1" applyFill="1" applyBorder="1" applyAlignment="1">
      <alignment horizontal="right" indent="1"/>
    </xf>
    <xf numFmtId="3" fontId="1" fillId="4" borderId="19" xfId="6" applyNumberFormat="1" applyFont="1" applyFill="1" applyBorder="1" applyAlignment="1">
      <alignment horizontal="right" indent="1"/>
    </xf>
    <xf numFmtId="0" fontId="1" fillId="0" borderId="0" xfId="0" applyFont="1" applyAlignment="1">
      <alignment horizontal="left"/>
    </xf>
    <xf numFmtId="0" fontId="68" fillId="3" borderId="0" xfId="3" applyFont="1" applyFill="1" applyBorder="1" applyAlignment="1">
      <alignment horizontal="left"/>
    </xf>
    <xf numFmtId="0" fontId="68" fillId="3" borderId="7" xfId="3" applyFont="1" applyFill="1" applyBorder="1" applyAlignment="1">
      <alignment horizontal="left"/>
    </xf>
    <xf numFmtId="0" fontId="70" fillId="3" borderId="0" xfId="0" applyFont="1" applyFill="1" applyBorder="1"/>
    <xf numFmtId="0" fontId="70" fillId="3" borderId="0" xfId="0" applyFont="1" applyFill="1"/>
    <xf numFmtId="0" fontId="71" fillId="3" borderId="0" xfId="0" quotePrefix="1" applyFont="1" applyFill="1"/>
    <xf numFmtId="0" fontId="71" fillId="3" borderId="0" xfId="0" applyFont="1" applyFill="1"/>
    <xf numFmtId="0" fontId="68" fillId="3" borderId="0" xfId="3" applyFont="1" applyFill="1" applyBorder="1" applyAlignment="1">
      <alignment horizontal="left" vertical="top"/>
    </xf>
    <xf numFmtId="0" fontId="73" fillId="3" borderId="9" xfId="1" applyFont="1" applyFill="1" applyBorder="1" applyAlignment="1" applyProtection="1">
      <alignment vertical="top"/>
    </xf>
    <xf numFmtId="0" fontId="72" fillId="3" borderId="9" xfId="0" applyFont="1" applyFill="1" applyBorder="1" applyAlignment="1">
      <alignment horizontal="center" vertical="top"/>
    </xf>
    <xf numFmtId="0" fontId="73" fillId="3" borderId="0" xfId="1" applyFont="1" applyFill="1" applyBorder="1" applyAlignment="1" applyProtection="1">
      <alignment vertical="top"/>
    </xf>
    <xf numFmtId="0" fontId="72" fillId="3" borderId="0" xfId="0" applyFont="1" applyFill="1" applyBorder="1" applyAlignment="1">
      <alignment horizontal="center" vertical="top"/>
    </xf>
    <xf numFmtId="0" fontId="73" fillId="3" borderId="7" xfId="1" applyFont="1" applyFill="1" applyBorder="1" applyAlignment="1" applyProtection="1">
      <alignment vertical="top"/>
    </xf>
    <xf numFmtId="0" fontId="72" fillId="3" borderId="7" xfId="0" applyFont="1" applyFill="1" applyBorder="1" applyAlignment="1">
      <alignment horizontal="center" vertical="top"/>
    </xf>
    <xf numFmtId="0" fontId="74" fillId="3" borderId="0" xfId="0" applyFont="1" applyFill="1" applyAlignment="1">
      <alignment vertical="top"/>
    </xf>
    <xf numFmtId="0" fontId="72" fillId="3" borderId="0" xfId="0" applyFont="1" applyFill="1" applyAlignment="1">
      <alignment horizontal="center" vertical="top"/>
    </xf>
    <xf numFmtId="0" fontId="75" fillId="3" borderId="0" xfId="0" applyFont="1" applyFill="1" applyAlignment="1">
      <alignment vertical="top"/>
    </xf>
    <xf numFmtId="0" fontId="69" fillId="3" borderId="0" xfId="0" applyFont="1" applyFill="1" applyAlignment="1">
      <alignment horizontal="center" vertical="top"/>
    </xf>
    <xf numFmtId="0" fontId="74" fillId="3" borderId="0" xfId="0" applyFont="1" applyFill="1" applyAlignment="1">
      <alignment horizontal="center" vertical="top"/>
    </xf>
    <xf numFmtId="0" fontId="77" fillId="3" borderId="0" xfId="3" applyFont="1" applyFill="1" applyBorder="1" applyAlignment="1">
      <alignment horizontal="left" vertical="top"/>
    </xf>
    <xf numFmtId="0" fontId="77" fillId="3" borderId="0" xfId="0" applyFont="1" applyFill="1" applyAlignment="1">
      <alignment horizontal="left"/>
    </xf>
    <xf numFmtId="0" fontId="78" fillId="3" borderId="0" xfId="0" applyFont="1" applyFill="1"/>
    <xf numFmtId="0" fontId="79" fillId="3" borderId="0" xfId="0" applyFont="1" applyFill="1" applyAlignment="1">
      <alignment vertical="top"/>
    </xf>
    <xf numFmtId="0" fontId="80" fillId="3" borderId="0" xfId="3" applyFont="1" applyFill="1" applyBorder="1" applyAlignment="1">
      <alignment horizontal="right" vertical="top"/>
    </xf>
    <xf numFmtId="168" fontId="80" fillId="3" borderId="0" xfId="3" applyNumberFormat="1" applyFont="1" applyFill="1" applyBorder="1" applyAlignment="1">
      <alignment horizontal="left" vertical="top"/>
    </xf>
    <xf numFmtId="0" fontId="78" fillId="3" borderId="0" xfId="0" applyFont="1" applyFill="1" applyAlignment="1">
      <alignment horizontal="left"/>
    </xf>
    <xf numFmtId="0" fontId="82" fillId="3" borderId="0" xfId="3" applyFont="1" applyFill="1" applyBorder="1" applyAlignment="1">
      <alignment horizontal="left" vertical="top"/>
    </xf>
    <xf numFmtId="0" fontId="5" fillId="6" borderId="2" xfId="0" applyFont="1" applyFill="1" applyBorder="1"/>
    <xf numFmtId="0" fontId="83" fillId="0" borderId="4" xfId="0" applyFont="1" applyBorder="1" applyAlignment="1">
      <alignment horizontal="center"/>
    </xf>
    <xf numFmtId="3" fontId="83" fillId="0" borderId="4" xfId="0" applyNumberFormat="1" applyFont="1" applyBorder="1" applyAlignment="1">
      <alignment horizontal="center"/>
    </xf>
    <xf numFmtId="0" fontId="84" fillId="0" borderId="4" xfId="0" applyFont="1" applyBorder="1" applyAlignment="1">
      <alignment horizontal="center"/>
    </xf>
    <xf numFmtId="0" fontId="83" fillId="0" borderId="0" xfId="0" applyFont="1" applyBorder="1" applyAlignment="1">
      <alignment horizontal="center"/>
    </xf>
    <xf numFmtId="0" fontId="84" fillId="0" borderId="0" xfId="0" applyFont="1" applyBorder="1" applyAlignment="1">
      <alignment horizontal="center"/>
    </xf>
    <xf numFmtId="0" fontId="83" fillId="0" borderId="5" xfId="0" applyFont="1" applyBorder="1" applyAlignment="1">
      <alignment horizontal="center"/>
    </xf>
    <xf numFmtId="0" fontId="84" fillId="0" borderId="5" xfId="0" applyFont="1" applyBorder="1" applyAlignment="1">
      <alignment horizontal="center"/>
    </xf>
    <xf numFmtId="0" fontId="67" fillId="0" borderId="0" xfId="0" applyFont="1"/>
    <xf numFmtId="3" fontId="85" fillId="0" borderId="0" xfId="0" applyNumberFormat="1" applyFont="1" applyAlignment="1">
      <alignment horizontal="right" indent="1"/>
    </xf>
    <xf numFmtId="3" fontId="67" fillId="0" borderId="0" xfId="0" applyNumberFormat="1" applyFont="1" applyAlignment="1">
      <alignment horizontal="right" indent="1"/>
    </xf>
    <xf numFmtId="3" fontId="67" fillId="0" borderId="2" xfId="0" applyNumberFormat="1" applyFont="1" applyBorder="1" applyAlignment="1">
      <alignment horizontal="right" indent="1"/>
    </xf>
    <xf numFmtId="3" fontId="85" fillId="0" borderId="2" xfId="0" applyNumberFormat="1" applyFont="1" applyBorder="1" applyAlignment="1">
      <alignment horizontal="right" indent="1"/>
    </xf>
    <xf numFmtId="0" fontId="67" fillId="0" borderId="0" xfId="0" applyFont="1" applyAlignment="1">
      <alignment horizontal="right" indent="1"/>
    </xf>
    <xf numFmtId="164" fontId="67" fillId="0" borderId="0" xfId="0" applyNumberFormat="1" applyFont="1" applyAlignment="1">
      <alignment horizontal="right" indent="1"/>
    </xf>
    <xf numFmtId="166" fontId="67" fillId="0" borderId="0" xfId="0" applyNumberFormat="1" applyFont="1" applyBorder="1" applyAlignment="1">
      <alignment horizontal="right" indent="1"/>
    </xf>
    <xf numFmtId="164" fontId="67" fillId="0" borderId="0" xfId="0" applyNumberFormat="1" applyFont="1" applyBorder="1" applyAlignment="1">
      <alignment horizontal="right" indent="1"/>
    </xf>
    <xf numFmtId="0" fontId="85" fillId="0" borderId="0" xfId="0" applyFont="1"/>
    <xf numFmtId="0" fontId="67" fillId="0" borderId="2" xfId="0" applyFont="1" applyBorder="1"/>
    <xf numFmtId="0" fontId="85" fillId="0" borderId="2" xfId="0" applyFont="1" applyBorder="1"/>
    <xf numFmtId="0" fontId="85" fillId="0" borderId="0" xfId="0" applyFont="1" applyBorder="1"/>
    <xf numFmtId="0" fontId="85" fillId="0" borderId="3" xfId="0" applyFont="1" applyBorder="1"/>
    <xf numFmtId="3" fontId="88" fillId="0" borderId="0" xfId="0" applyNumberFormat="1" applyFont="1" applyAlignment="1">
      <alignment horizontal="right" indent="1"/>
    </xf>
    <xf numFmtId="3" fontId="89" fillId="0" borderId="0" xfId="0" applyNumberFormat="1" applyFont="1" applyAlignment="1">
      <alignment horizontal="right" indent="1"/>
    </xf>
    <xf numFmtId="3" fontId="89" fillId="0" borderId="2" xfId="0" applyNumberFormat="1" applyFont="1" applyBorder="1" applyAlignment="1">
      <alignment horizontal="right" indent="1"/>
    </xf>
    <xf numFmtId="3" fontId="88" fillId="0" borderId="2" xfId="0" applyNumberFormat="1" applyFont="1" applyBorder="1" applyAlignment="1">
      <alignment horizontal="right" indent="1"/>
    </xf>
    <xf numFmtId="0" fontId="89" fillId="0" borderId="0" xfId="0" applyFont="1" applyAlignment="1">
      <alignment horizontal="right" indent="1"/>
    </xf>
    <xf numFmtId="164" fontId="89" fillId="0" borderId="0" xfId="0" applyNumberFormat="1" applyFont="1" applyAlignment="1">
      <alignment horizontal="right" indent="1"/>
    </xf>
    <xf numFmtId="166" fontId="89" fillId="0" borderId="0" xfId="0" applyNumberFormat="1" applyFont="1" applyBorder="1" applyAlignment="1">
      <alignment horizontal="right" indent="1"/>
    </xf>
    <xf numFmtId="164" fontId="89" fillId="0" borderId="0" xfId="0" applyNumberFormat="1" applyFont="1" applyBorder="1" applyAlignment="1">
      <alignment horizontal="right" indent="1"/>
    </xf>
    <xf numFmtId="0" fontId="86" fillId="7" borderId="35" xfId="0" applyFont="1" applyFill="1" applyBorder="1"/>
    <xf numFmtId="164" fontId="86" fillId="7" borderId="35" xfId="0" applyNumberFormat="1" applyFont="1" applyFill="1" applyBorder="1" applyAlignment="1">
      <alignment horizontal="right" indent="1"/>
    </xf>
    <xf numFmtId="164" fontId="88" fillId="7" borderId="35" xfId="0" applyNumberFormat="1" applyFont="1" applyFill="1" applyBorder="1" applyAlignment="1">
      <alignment horizontal="right" indent="1"/>
    </xf>
    <xf numFmtId="0" fontId="87" fillId="0" borderId="0" xfId="0" applyFont="1"/>
    <xf numFmtId="164" fontId="87" fillId="0" borderId="0" xfId="0" applyNumberFormat="1" applyFont="1" applyAlignment="1">
      <alignment horizontal="right" indent="1"/>
    </xf>
    <xf numFmtId="0" fontId="87" fillId="7" borderId="0" xfId="0" applyFont="1" applyFill="1"/>
    <xf numFmtId="164" fontId="87" fillId="7" borderId="0" xfId="0" applyNumberFormat="1" applyFont="1" applyFill="1" applyAlignment="1">
      <alignment horizontal="right" indent="1"/>
    </xf>
    <xf numFmtId="164" fontId="89" fillId="7" borderId="0" xfId="0" applyNumberFormat="1" applyFont="1" applyFill="1" applyAlignment="1">
      <alignment horizontal="right" indent="1"/>
    </xf>
    <xf numFmtId="0" fontId="87" fillId="0" borderId="2" xfId="0" applyFont="1" applyBorder="1"/>
    <xf numFmtId="164" fontId="87" fillId="0" borderId="2" xfId="0" applyNumberFormat="1" applyFont="1" applyBorder="1" applyAlignment="1">
      <alignment horizontal="right" indent="1"/>
    </xf>
    <xf numFmtId="164" fontId="89" fillId="0" borderId="2" xfId="0" applyNumberFormat="1" applyFont="1" applyBorder="1" applyAlignment="1">
      <alignment horizontal="right" indent="1"/>
    </xf>
    <xf numFmtId="0" fontId="86" fillId="7" borderId="0" xfId="0" applyFont="1" applyFill="1"/>
    <xf numFmtId="164" fontId="86" fillId="7" borderId="0" xfId="0" applyNumberFormat="1" applyFont="1" applyFill="1" applyAlignment="1">
      <alignment horizontal="right" indent="1"/>
    </xf>
    <xf numFmtId="164" fontId="88" fillId="7" borderId="0" xfId="0" applyNumberFormat="1" applyFont="1" applyFill="1" applyAlignment="1">
      <alignment horizontal="right" indent="1"/>
    </xf>
    <xf numFmtId="0" fontId="84" fillId="4" borderId="2" xfId="4" applyFont="1" applyFill="1" applyBorder="1" applyAlignment="1">
      <alignment horizontal="center"/>
    </xf>
    <xf numFmtId="0" fontId="87" fillId="4" borderId="2" xfId="0" applyFont="1" applyFill="1" applyBorder="1" applyAlignment="1">
      <alignment horizontal="right" indent="1"/>
    </xf>
    <xf numFmtId="0" fontId="89" fillId="4" borderId="2" xfId="0" applyFont="1" applyFill="1" applyBorder="1" applyAlignment="1">
      <alignment horizontal="right" indent="1"/>
    </xf>
    <xf numFmtId="0" fontId="86" fillId="0" borderId="0" xfId="0" applyFont="1"/>
    <xf numFmtId="164" fontId="86" fillId="0" borderId="0" xfId="0" applyNumberFormat="1" applyFont="1" applyAlignment="1">
      <alignment horizontal="right" indent="1"/>
    </xf>
    <xf numFmtId="164" fontId="88" fillId="0" borderId="0" xfId="0" applyNumberFormat="1" applyFont="1" applyAlignment="1">
      <alignment horizontal="right" indent="1"/>
    </xf>
    <xf numFmtId="0" fontId="87" fillId="8" borderId="0" xfId="0" applyFont="1" applyFill="1"/>
    <xf numFmtId="164" fontId="87" fillId="8" borderId="0" xfId="0" applyNumberFormat="1" applyFont="1" applyFill="1" applyAlignment="1">
      <alignment horizontal="right" indent="1"/>
    </xf>
    <xf numFmtId="164" fontId="89" fillId="8" borderId="0" xfId="0" applyNumberFormat="1" applyFont="1" applyFill="1" applyAlignment="1">
      <alignment horizontal="right" indent="1"/>
    </xf>
    <xf numFmtId="0" fontId="87" fillId="8" borderId="2" xfId="0" applyFont="1" applyFill="1" applyBorder="1"/>
    <xf numFmtId="164" fontId="87" fillId="8" borderId="2" xfId="0" applyNumberFormat="1" applyFont="1" applyFill="1" applyBorder="1" applyAlignment="1">
      <alignment horizontal="right" indent="1"/>
    </xf>
    <xf numFmtId="164" fontId="89" fillId="8" borderId="2" xfId="0" applyNumberFormat="1" applyFont="1" applyFill="1" applyBorder="1" applyAlignment="1">
      <alignment horizontal="right" indent="1"/>
    </xf>
    <xf numFmtId="0" fontId="87" fillId="8" borderId="0" xfId="0" applyFont="1" applyFill="1" applyBorder="1"/>
    <xf numFmtId="164" fontId="87" fillId="8" borderId="0" xfId="0" applyNumberFormat="1" applyFont="1" applyFill="1" applyBorder="1" applyAlignment="1">
      <alignment horizontal="right" indent="1"/>
    </xf>
    <xf numFmtId="164" fontId="89" fillId="8" borderId="0" xfId="0" applyNumberFormat="1" applyFont="1" applyFill="1" applyBorder="1" applyAlignment="1">
      <alignment horizontal="right" indent="1"/>
    </xf>
    <xf numFmtId="0" fontId="90" fillId="0" borderId="0" xfId="0" applyFont="1"/>
    <xf numFmtId="0" fontId="67" fillId="0" borderId="0" xfId="0" applyFont="1" applyBorder="1"/>
    <xf numFmtId="0" fontId="90" fillId="0" borderId="0" xfId="0" applyFont="1" applyAlignment="1">
      <alignment horizontal="right"/>
    </xf>
    <xf numFmtId="0" fontId="89" fillId="0" borderId="0" xfId="0" applyFont="1"/>
    <xf numFmtId="0" fontId="5" fillId="0" borderId="29" xfId="0" applyFont="1" applyBorder="1" applyAlignment="1">
      <alignment horizontal="center"/>
    </xf>
    <xf numFmtId="0" fontId="5" fillId="0" borderId="18" xfId="0" applyFont="1" applyBorder="1" applyAlignment="1">
      <alignment horizontal="center"/>
    </xf>
    <xf numFmtId="0" fontId="5" fillId="0" borderId="22" xfId="0" applyFont="1" applyBorder="1" applyAlignment="1">
      <alignment horizontal="center"/>
    </xf>
    <xf numFmtId="0" fontId="5" fillId="0" borderId="30" xfId="0" applyFont="1" applyBorder="1" applyAlignment="1">
      <alignment horizontal="center"/>
    </xf>
    <xf numFmtId="0" fontId="5" fillId="0" borderId="19" xfId="0" applyFont="1" applyBorder="1" applyAlignment="1">
      <alignment horizontal="center"/>
    </xf>
    <xf numFmtId="0" fontId="5" fillId="0" borderId="23" xfId="0" applyFont="1" applyBorder="1" applyAlignment="1">
      <alignment horizontal="center"/>
    </xf>
    <xf numFmtId="3" fontId="5" fillId="0" borderId="31" xfId="0" applyNumberFormat="1" applyFont="1" applyBorder="1" applyAlignment="1">
      <alignment horizontal="center" vertical="center" wrapText="1"/>
    </xf>
    <xf numFmtId="0" fontId="5" fillId="0" borderId="20" xfId="0" applyFont="1" applyBorder="1" applyAlignment="1">
      <alignment horizontal="center" vertical="center"/>
    </xf>
    <xf numFmtId="0" fontId="5" fillId="0" borderId="36" xfId="0" applyFont="1" applyBorder="1" applyAlignment="1">
      <alignment horizontal="center" vertical="center"/>
    </xf>
    <xf numFmtId="3" fontId="5" fillId="0" borderId="32" xfId="0" applyNumberFormat="1" applyFont="1" applyBorder="1" applyAlignment="1">
      <alignment horizontal="right" indent="1"/>
    </xf>
    <xf numFmtId="3" fontId="5" fillId="0" borderId="15" xfId="0" applyNumberFormat="1" applyFont="1" applyBorder="1" applyAlignment="1">
      <alignment horizontal="right" indent="1"/>
    </xf>
    <xf numFmtId="3" fontId="5" fillId="0" borderId="24" xfId="0" applyNumberFormat="1" applyFont="1" applyBorder="1" applyAlignment="1">
      <alignment horizontal="right" indent="1"/>
    </xf>
    <xf numFmtId="3" fontId="5" fillId="0" borderId="16" xfId="0" applyNumberFormat="1" applyFont="1" applyBorder="1" applyAlignment="1">
      <alignment horizontal="right" indent="1"/>
    </xf>
    <xf numFmtId="3" fontId="5" fillId="0" borderId="32" xfId="6" applyNumberFormat="1" applyFont="1" applyBorder="1" applyAlignment="1">
      <alignment horizontal="right" indent="1"/>
    </xf>
    <xf numFmtId="3" fontId="5" fillId="0" borderId="15" xfId="6" applyNumberFormat="1" applyFont="1" applyBorder="1" applyAlignment="1">
      <alignment horizontal="right" indent="1"/>
    </xf>
    <xf numFmtId="3" fontId="5" fillId="0" borderId="24" xfId="6" applyNumberFormat="1" applyFont="1" applyBorder="1" applyAlignment="1">
      <alignment horizontal="right" indent="1"/>
    </xf>
    <xf numFmtId="3" fontId="5" fillId="0" borderId="16" xfId="6" applyNumberFormat="1" applyFont="1" applyBorder="1" applyAlignment="1">
      <alignment horizontal="right" indent="1"/>
    </xf>
    <xf numFmtId="3" fontId="5" fillId="0" borderId="33" xfId="6" applyNumberFormat="1" applyFont="1" applyBorder="1" applyAlignment="1">
      <alignment horizontal="right" indent="1"/>
    </xf>
    <xf numFmtId="3" fontId="5" fillId="0" borderId="25" xfId="6" applyNumberFormat="1" applyFont="1" applyBorder="1" applyAlignment="1">
      <alignment horizontal="right" indent="1"/>
    </xf>
    <xf numFmtId="3" fontId="5" fillId="0" borderId="26" xfId="6" applyNumberFormat="1" applyFont="1" applyBorder="1" applyAlignment="1">
      <alignment horizontal="right" indent="1"/>
    </xf>
    <xf numFmtId="3" fontId="5" fillId="0" borderId="27" xfId="6" applyNumberFormat="1" applyFont="1" applyBorder="1" applyAlignment="1">
      <alignment horizontal="right" indent="1"/>
    </xf>
    <xf numFmtId="3" fontId="1" fillId="0" borderId="0" xfId="0" quotePrefix="1" applyNumberFormat="1" applyFont="1" applyFill="1" applyBorder="1" applyAlignment="1">
      <alignment horizontal="right" indent="1"/>
    </xf>
    <xf numFmtId="0" fontId="1" fillId="2" borderId="0" xfId="0" applyFont="1" applyFill="1" applyBorder="1"/>
    <xf numFmtId="166" fontId="87" fillId="0" borderId="2" xfId="0" applyNumberFormat="1" applyFont="1" applyBorder="1" applyAlignment="1">
      <alignment horizontal="right" indent="1"/>
    </xf>
    <xf numFmtId="0" fontId="84" fillId="4" borderId="0" xfId="4" applyFont="1" applyFill="1" applyBorder="1" applyAlignment="1">
      <alignment horizontal="center"/>
    </xf>
    <xf numFmtId="0" fontId="87" fillId="0" borderId="0" xfId="0" applyFont="1" applyBorder="1"/>
    <xf numFmtId="0" fontId="87" fillId="7" borderId="0" xfId="0" applyFont="1" applyFill="1" applyBorder="1"/>
    <xf numFmtId="0" fontId="86" fillId="7" borderId="0" xfId="0" applyFont="1" applyFill="1" applyBorder="1"/>
    <xf numFmtId="0" fontId="87" fillId="10" borderId="0" xfId="0" applyFont="1" applyFill="1" applyBorder="1"/>
    <xf numFmtId="0" fontId="88" fillId="4" borderId="1" xfId="4" applyFont="1" applyFill="1" applyBorder="1" applyAlignment="1">
      <alignment horizontal="center"/>
    </xf>
    <xf numFmtId="0" fontId="87" fillId="7" borderId="35" xfId="0" applyFont="1" applyFill="1" applyBorder="1"/>
    <xf numFmtId="0" fontId="87" fillId="0" borderId="0" xfId="0" applyFont="1" applyFill="1" applyBorder="1" applyAlignment="1">
      <alignment horizontal="left" vertical="center" wrapText="1"/>
    </xf>
    <xf numFmtId="0" fontId="87" fillId="5" borderId="0" xfId="0" applyFont="1" applyFill="1"/>
    <xf numFmtId="0" fontId="87" fillId="0" borderId="0" xfId="0" applyFont="1" applyFill="1"/>
    <xf numFmtId="0" fontId="87" fillId="0" borderId="0" xfId="0" applyFont="1" applyFill="1" applyBorder="1"/>
    <xf numFmtId="0" fontId="87" fillId="5" borderId="2" xfId="0" applyFont="1" applyFill="1" applyBorder="1"/>
    <xf numFmtId="0" fontId="67" fillId="4" borderId="0" xfId="0" applyFont="1" applyFill="1"/>
    <xf numFmtId="164" fontId="87" fillId="4" borderId="2" xfId="0" applyNumberFormat="1" applyFont="1" applyFill="1" applyBorder="1" applyAlignment="1">
      <alignment horizontal="right" indent="1"/>
    </xf>
    <xf numFmtId="0" fontId="67" fillId="4" borderId="0" xfId="0" applyFont="1" applyFill="1" applyAlignment="1">
      <alignment horizontal="right" indent="1"/>
    </xf>
    <xf numFmtId="0" fontId="89" fillId="4" borderId="0" xfId="0" applyFont="1" applyFill="1" applyAlignment="1">
      <alignment horizontal="right" indent="1"/>
    </xf>
    <xf numFmtId="164" fontId="87" fillId="7" borderId="35" xfId="0" applyNumberFormat="1" applyFont="1" applyFill="1" applyBorder="1" applyAlignment="1">
      <alignment horizontal="right" indent="1"/>
    </xf>
    <xf numFmtId="164" fontId="89" fillId="7" borderId="35" xfId="0" applyNumberFormat="1" applyFont="1" applyFill="1" applyBorder="1" applyAlignment="1">
      <alignment horizontal="right" indent="1"/>
    </xf>
    <xf numFmtId="0" fontId="87" fillId="0" borderId="0" xfId="0" applyFont="1" applyBorder="1" applyAlignment="1">
      <alignment horizontal="left" vertical="center" wrapText="1"/>
    </xf>
    <xf numFmtId="164" fontId="87" fillId="7" borderId="0" xfId="0" applyNumberFormat="1" applyFont="1" applyFill="1" applyBorder="1" applyAlignment="1">
      <alignment horizontal="right" indent="1"/>
    </xf>
    <xf numFmtId="164" fontId="89" fillId="7" borderId="0" xfId="0" applyNumberFormat="1" applyFont="1" applyFill="1" applyBorder="1" applyAlignment="1">
      <alignment horizontal="right" indent="1"/>
    </xf>
    <xf numFmtId="0" fontId="1" fillId="0" borderId="4" xfId="0" applyFont="1" applyBorder="1"/>
    <xf numFmtId="0" fontId="1" fillId="0" borderId="0" xfId="0" applyFont="1" applyBorder="1" applyAlignment="1">
      <alignment horizontal="left"/>
    </xf>
    <xf numFmtId="165" fontId="0" fillId="0" borderId="0" xfId="0" applyNumberFormat="1" applyFill="1" applyAlignment="1">
      <alignment horizontal="right" indent="1"/>
    </xf>
    <xf numFmtId="164" fontId="87" fillId="0" borderId="0" xfId="0" applyNumberFormat="1" applyFont="1" applyFill="1" applyBorder="1" applyAlignment="1">
      <alignment horizontal="right" indent="1"/>
    </xf>
    <xf numFmtId="164" fontId="89" fillId="0" borderId="0" xfId="0" applyNumberFormat="1" applyFont="1" applyFill="1" applyBorder="1" applyAlignment="1">
      <alignment horizontal="right" indent="1"/>
    </xf>
    <xf numFmtId="3" fontId="85" fillId="0" borderId="0" xfId="0" quotePrefix="1" applyNumberFormat="1" applyFont="1" applyAlignment="1">
      <alignment horizontal="right" indent="1"/>
    </xf>
    <xf numFmtId="0" fontId="67" fillId="0" borderId="0" xfId="0" applyFont="1" applyFill="1"/>
    <xf numFmtId="170" fontId="86" fillId="7" borderId="35" xfId="0" applyNumberFormat="1" applyFont="1" applyFill="1" applyBorder="1" applyAlignment="1">
      <alignment horizontal="right" indent="1"/>
    </xf>
    <xf numFmtId="170" fontId="88" fillId="7" borderId="35" xfId="0" applyNumberFormat="1" applyFont="1" applyFill="1" applyBorder="1" applyAlignment="1">
      <alignment horizontal="right" indent="1"/>
    </xf>
    <xf numFmtId="170" fontId="87" fillId="0" borderId="0" xfId="0" applyNumberFormat="1" applyFont="1" applyAlignment="1">
      <alignment horizontal="right" indent="1"/>
    </xf>
    <xf numFmtId="170" fontId="89" fillId="0" borderId="0" xfId="0" applyNumberFormat="1" applyFont="1" applyAlignment="1">
      <alignment horizontal="right" indent="1"/>
    </xf>
    <xf numFmtId="170" fontId="87" fillId="7" borderId="0" xfId="0" applyNumberFormat="1" applyFont="1" applyFill="1" applyAlignment="1">
      <alignment horizontal="right" indent="1"/>
    </xf>
    <xf numFmtId="170" fontId="87" fillId="10" borderId="0" xfId="0" applyNumberFormat="1" applyFont="1" applyFill="1" applyAlignment="1">
      <alignment horizontal="right" indent="1"/>
    </xf>
    <xf numFmtId="170" fontId="89" fillId="7" borderId="0" xfId="0" applyNumberFormat="1" applyFont="1" applyFill="1" applyAlignment="1">
      <alignment horizontal="right" indent="1"/>
    </xf>
    <xf numFmtId="170" fontId="87" fillId="0" borderId="2" xfId="0" applyNumberFormat="1" applyFont="1" applyBorder="1" applyAlignment="1">
      <alignment horizontal="right" indent="1"/>
    </xf>
    <xf numFmtId="170" fontId="89" fillId="0" borderId="2" xfId="0" applyNumberFormat="1" applyFont="1" applyBorder="1" applyAlignment="1">
      <alignment horizontal="right" indent="1"/>
    </xf>
    <xf numFmtId="170" fontId="86" fillId="7" borderId="0" xfId="0" applyNumberFormat="1" applyFont="1" applyFill="1" applyAlignment="1">
      <alignment horizontal="right" indent="1"/>
    </xf>
    <xf numFmtId="170" fontId="88" fillId="7" borderId="0" xfId="0" applyNumberFormat="1" applyFont="1" applyFill="1" applyAlignment="1">
      <alignment horizontal="right" indent="1"/>
    </xf>
    <xf numFmtId="170" fontId="87" fillId="4" borderId="0" xfId="0" applyNumberFormat="1" applyFont="1" applyFill="1" applyBorder="1" applyAlignment="1">
      <alignment horizontal="right" indent="1"/>
    </xf>
    <xf numFmtId="170" fontId="89" fillId="4" borderId="0" xfId="0" applyNumberFormat="1" applyFont="1" applyFill="1" applyBorder="1" applyAlignment="1">
      <alignment horizontal="right" indent="1"/>
    </xf>
    <xf numFmtId="170" fontId="87" fillId="0" borderId="0" xfId="0" applyNumberFormat="1" applyFont="1" applyBorder="1" applyAlignment="1">
      <alignment horizontal="right" indent="1"/>
    </xf>
    <xf numFmtId="170" fontId="89" fillId="0" borderId="0" xfId="0" applyNumberFormat="1" applyFont="1" applyBorder="1" applyAlignment="1">
      <alignment horizontal="right" indent="1"/>
    </xf>
    <xf numFmtId="170" fontId="87" fillId="7" borderId="0" xfId="0" applyNumberFormat="1" applyFont="1" applyFill="1" applyBorder="1" applyAlignment="1">
      <alignment horizontal="right" indent="1"/>
    </xf>
    <xf numFmtId="170" fontId="89" fillId="7" borderId="0" xfId="0" applyNumberFormat="1" applyFont="1" applyFill="1" applyBorder="1" applyAlignment="1">
      <alignment horizontal="right" indent="1"/>
    </xf>
    <xf numFmtId="170" fontId="86" fillId="7" borderId="0" xfId="0" applyNumberFormat="1" applyFont="1" applyFill="1" applyBorder="1" applyAlignment="1">
      <alignment horizontal="right" indent="1"/>
    </xf>
    <xf numFmtId="170" fontId="88" fillId="7" borderId="0" xfId="0" applyNumberFormat="1" applyFont="1" applyFill="1" applyBorder="1" applyAlignment="1">
      <alignment horizontal="right" indent="1"/>
    </xf>
    <xf numFmtId="170" fontId="87" fillId="4" borderId="1" xfId="0" applyNumberFormat="1" applyFont="1" applyFill="1" applyBorder="1" applyAlignment="1">
      <alignment horizontal="right" indent="1"/>
    </xf>
    <xf numFmtId="170" fontId="89" fillId="4" borderId="1" xfId="0" applyNumberFormat="1" applyFont="1" applyFill="1" applyBorder="1" applyAlignment="1">
      <alignment horizontal="right" indent="1"/>
    </xf>
    <xf numFmtId="170" fontId="87" fillId="10" borderId="1" xfId="0" applyNumberFormat="1" applyFont="1" applyFill="1" applyBorder="1" applyAlignment="1">
      <alignment horizontal="right" indent="1"/>
    </xf>
    <xf numFmtId="170" fontId="89" fillId="10" borderId="1" xfId="0" applyNumberFormat="1" applyFont="1" applyFill="1" applyBorder="1" applyAlignment="1">
      <alignment horizontal="right" indent="1"/>
    </xf>
    <xf numFmtId="170" fontId="87" fillId="0" borderId="0" xfId="0" applyNumberFormat="1" applyFont="1" applyFill="1" applyBorder="1" applyAlignment="1">
      <alignment horizontal="right" indent="1"/>
    </xf>
    <xf numFmtId="170" fontId="89" fillId="0" borderId="0" xfId="0" applyNumberFormat="1" applyFont="1" applyFill="1" applyBorder="1" applyAlignment="1">
      <alignment horizontal="right" indent="1"/>
    </xf>
    <xf numFmtId="170" fontId="87" fillId="5" borderId="0" xfId="0" applyNumberFormat="1" applyFont="1" applyFill="1" applyBorder="1" applyAlignment="1">
      <alignment horizontal="right" indent="1"/>
    </xf>
    <xf numFmtId="170" fontId="89" fillId="5" borderId="0" xfId="0" applyNumberFormat="1" applyFont="1" applyFill="1" applyBorder="1" applyAlignment="1">
      <alignment horizontal="right" indent="1"/>
    </xf>
    <xf numFmtId="170" fontId="87" fillId="13" borderId="0" xfId="0" applyNumberFormat="1" applyFont="1" applyFill="1" applyAlignment="1">
      <alignment horizontal="right" indent="1"/>
    </xf>
    <xf numFmtId="170" fontId="89" fillId="13" borderId="0" xfId="0" applyNumberFormat="1" applyFont="1" applyFill="1" applyAlignment="1">
      <alignment horizontal="right" indent="1"/>
    </xf>
    <xf numFmtId="170" fontId="87" fillId="10" borderId="0" xfId="0" applyNumberFormat="1" applyFont="1" applyFill="1" applyBorder="1" applyAlignment="1">
      <alignment horizontal="right" indent="1"/>
    </xf>
    <xf numFmtId="170" fontId="89" fillId="10" borderId="0" xfId="0" applyNumberFormat="1" applyFont="1" applyFill="1" applyBorder="1" applyAlignment="1">
      <alignment horizontal="right" indent="1"/>
    </xf>
    <xf numFmtId="170" fontId="87" fillId="5" borderId="37" xfId="0" applyNumberFormat="1" applyFont="1" applyFill="1" applyBorder="1" applyAlignment="1">
      <alignment horizontal="right" indent="1"/>
    </xf>
    <xf numFmtId="170" fontId="89" fillId="5" borderId="37" xfId="0" applyNumberFormat="1" applyFont="1" applyFill="1" applyBorder="1" applyAlignment="1">
      <alignment horizontal="right" indent="1"/>
    </xf>
    <xf numFmtId="170" fontId="87" fillId="0" borderId="0" xfId="0" quotePrefix="1" applyNumberFormat="1" applyFont="1" applyBorder="1" applyAlignment="1">
      <alignment horizontal="right" indent="1"/>
    </xf>
    <xf numFmtId="0" fontId="85" fillId="0" borderId="1" xfId="0" applyFont="1" applyFill="1" applyBorder="1"/>
    <xf numFmtId="3" fontId="85" fillId="0" borderId="0" xfId="0" applyNumberFormat="1" applyFont="1" applyFill="1" applyAlignment="1">
      <alignment horizontal="right" indent="1"/>
    </xf>
    <xf numFmtId="3" fontId="88" fillId="0" borderId="0" xfId="0" applyNumberFormat="1" applyFont="1" applyFill="1" applyAlignment="1">
      <alignment horizontal="right" indent="1"/>
    </xf>
    <xf numFmtId="3" fontId="84" fillId="0" borderId="0" xfId="0" applyNumberFormat="1" applyFont="1" applyFill="1" applyAlignment="1">
      <alignment horizontal="right" indent="1"/>
    </xf>
    <xf numFmtId="0" fontId="85" fillId="11" borderId="3" xfId="0" applyFont="1" applyFill="1" applyBorder="1"/>
    <xf numFmtId="3" fontId="85" fillId="11" borderId="3" xfId="0" applyNumberFormat="1" applyFont="1" applyFill="1" applyBorder="1" applyAlignment="1">
      <alignment horizontal="right" indent="1"/>
    </xf>
    <xf numFmtId="3" fontId="88" fillId="11" borderId="3" xfId="0" applyNumberFormat="1" applyFont="1" applyFill="1" applyBorder="1" applyAlignment="1">
      <alignment horizontal="right" indent="1"/>
    </xf>
    <xf numFmtId="3" fontId="84" fillId="11" borderId="3" xfId="0" applyNumberFormat="1" applyFont="1" applyFill="1" applyBorder="1" applyAlignment="1">
      <alignment horizontal="right" indent="1"/>
    </xf>
    <xf numFmtId="0" fontId="94" fillId="0" borderId="0" xfId="0" applyFont="1" applyBorder="1"/>
    <xf numFmtId="3" fontId="85" fillId="0" borderId="0" xfId="0" applyNumberFormat="1" applyFont="1" applyBorder="1" applyAlignment="1">
      <alignment horizontal="right" indent="1"/>
    </xf>
    <xf numFmtId="3" fontId="88" fillId="0" borderId="0" xfId="0" applyNumberFormat="1" applyFont="1" applyBorder="1" applyAlignment="1">
      <alignment horizontal="right" indent="1"/>
    </xf>
    <xf numFmtId="3" fontId="84" fillId="0" borderId="0" xfId="0" applyNumberFormat="1" applyFont="1" applyBorder="1" applyAlignment="1">
      <alignment horizontal="right" indent="1"/>
    </xf>
    <xf numFmtId="0" fontId="67" fillId="2" borderId="0" xfId="0" applyFont="1" applyFill="1" applyBorder="1"/>
    <xf numFmtId="3" fontId="67" fillId="2" borderId="0" xfId="0" applyNumberFormat="1" applyFont="1" applyFill="1" applyAlignment="1">
      <alignment horizontal="right" indent="1"/>
    </xf>
    <xf numFmtId="3" fontId="89" fillId="2" borderId="0" xfId="0" applyNumberFormat="1" applyFont="1" applyFill="1" applyAlignment="1">
      <alignment horizontal="right" indent="1"/>
    </xf>
    <xf numFmtId="3" fontId="84" fillId="2" borderId="0" xfId="0" applyNumberFormat="1" applyFont="1" applyFill="1" applyAlignment="1">
      <alignment horizontal="right" indent="1"/>
    </xf>
    <xf numFmtId="0" fontId="67" fillId="0" borderId="0" xfId="0" applyFont="1" applyFill="1" applyBorder="1"/>
    <xf numFmtId="3" fontId="67" fillId="0" borderId="0" xfId="0" applyNumberFormat="1" applyFont="1" applyFill="1" applyAlignment="1">
      <alignment horizontal="right" indent="1"/>
    </xf>
    <xf numFmtId="3" fontId="89" fillId="0" borderId="0" xfId="0" applyNumberFormat="1" applyFont="1" applyFill="1" applyAlignment="1">
      <alignment horizontal="right" indent="1"/>
    </xf>
    <xf numFmtId="3" fontId="67" fillId="0" borderId="0" xfId="0" quotePrefix="1" applyNumberFormat="1" applyFont="1" applyFill="1" applyAlignment="1">
      <alignment horizontal="right" indent="1"/>
    </xf>
    <xf numFmtId="3" fontId="6" fillId="0" borderId="0" xfId="0" applyNumberFormat="1" applyFont="1" applyFill="1" applyBorder="1"/>
    <xf numFmtId="3" fontId="15" fillId="0" borderId="0" xfId="0" applyNumberFormat="1" applyFont="1" applyBorder="1" applyAlignment="1">
      <alignment horizontal="center" vertical="center"/>
    </xf>
    <xf numFmtId="3" fontId="95" fillId="0" borderId="0" xfId="0" applyNumberFormat="1" applyFont="1" applyBorder="1" applyAlignment="1">
      <alignment horizontal="center" vertical="center"/>
    </xf>
    <xf numFmtId="0" fontId="15" fillId="0" borderId="0" xfId="0" applyFont="1" applyFill="1"/>
    <xf numFmtId="164" fontId="15" fillId="0" borderId="0" xfId="0" applyNumberFormat="1" applyFont="1"/>
    <xf numFmtId="0" fontId="15" fillId="0" borderId="0" xfId="0" applyFont="1" applyAlignment="1">
      <alignment horizontal="center"/>
    </xf>
    <xf numFmtId="0" fontId="96" fillId="0" borderId="0" xfId="0" applyFont="1" applyAlignment="1">
      <alignment horizontal="center"/>
    </xf>
    <xf numFmtId="164" fontId="67" fillId="0" borderId="0" xfId="0" applyNumberFormat="1" applyFont="1"/>
    <xf numFmtId="166" fontId="85" fillId="11" borderId="3" xfId="0" applyNumberFormat="1" applyFont="1" applyFill="1" applyBorder="1" applyAlignment="1">
      <alignment horizontal="right" indent="1"/>
    </xf>
    <xf numFmtId="166" fontId="84" fillId="11" borderId="3" xfId="0" applyNumberFormat="1" applyFont="1" applyFill="1" applyBorder="1" applyAlignment="1">
      <alignment horizontal="right" indent="1"/>
    </xf>
    <xf numFmtId="166" fontId="85" fillId="0" borderId="0" xfId="0" applyNumberFormat="1" applyFont="1" applyBorder="1" applyAlignment="1">
      <alignment horizontal="right" indent="1"/>
    </xf>
    <xf numFmtId="166" fontId="84" fillId="0" borderId="0" xfId="0" applyNumberFormat="1" applyFont="1" applyBorder="1" applyAlignment="1">
      <alignment horizontal="right" indent="1"/>
    </xf>
    <xf numFmtId="166" fontId="67" fillId="2" borderId="0" xfId="0" applyNumberFormat="1" applyFont="1" applyFill="1" applyAlignment="1">
      <alignment horizontal="right" indent="1"/>
    </xf>
    <xf numFmtId="166" fontId="84" fillId="2" borderId="0" xfId="0" applyNumberFormat="1" applyFont="1" applyFill="1" applyAlignment="1">
      <alignment horizontal="right" indent="1"/>
    </xf>
    <xf numFmtId="166" fontId="67" fillId="0" borderId="0" xfId="0" applyNumberFormat="1" applyFont="1" applyFill="1" applyAlignment="1">
      <alignment horizontal="right" indent="1"/>
    </xf>
    <xf numFmtId="166" fontId="84" fillId="0" borderId="0" xfId="0" applyNumberFormat="1" applyFont="1" applyFill="1" applyAlignment="1">
      <alignment horizontal="right" indent="1"/>
    </xf>
    <xf numFmtId="166" fontId="67" fillId="0" borderId="0" xfId="0" quotePrefix="1" applyNumberFormat="1" applyFont="1" applyFill="1" applyAlignment="1">
      <alignment horizontal="right" indent="1"/>
    </xf>
    <xf numFmtId="166" fontId="88" fillId="11" borderId="3" xfId="0" applyNumberFormat="1" applyFont="1" applyFill="1" applyBorder="1" applyAlignment="1">
      <alignment horizontal="right" indent="1"/>
    </xf>
    <xf numFmtId="166" fontId="88" fillId="0" borderId="0" xfId="0" applyNumberFormat="1" applyFont="1" applyBorder="1" applyAlignment="1">
      <alignment horizontal="right" indent="1"/>
    </xf>
    <xf numFmtId="166" fontId="89" fillId="2" borderId="0" xfId="0" applyNumberFormat="1" applyFont="1" applyFill="1" applyAlignment="1">
      <alignment horizontal="right" indent="1"/>
    </xf>
    <xf numFmtId="166" fontId="89" fillId="0" borderId="0" xfId="0" applyNumberFormat="1" applyFont="1" applyFill="1" applyAlignment="1">
      <alignment horizontal="right" indent="1"/>
    </xf>
    <xf numFmtId="166" fontId="85" fillId="0" borderId="0" xfId="0" applyNumberFormat="1" applyFont="1" applyFill="1" applyAlignment="1">
      <alignment horizontal="right" indent="1"/>
    </xf>
    <xf numFmtId="166" fontId="88" fillId="0" borderId="0" xfId="0" applyNumberFormat="1" applyFont="1" applyFill="1" applyAlignment="1">
      <alignment horizontal="right" indent="1"/>
    </xf>
    <xf numFmtId="0" fontId="96" fillId="0" borderId="0" xfId="0" applyFont="1"/>
    <xf numFmtId="0" fontId="85" fillId="2" borderId="1" xfId="0" applyFont="1" applyFill="1" applyBorder="1"/>
    <xf numFmtId="3" fontId="6" fillId="0" borderId="0" xfId="0" applyNumberFormat="1" applyFont="1" applyBorder="1" applyAlignment="1">
      <alignment horizontal="center" vertical="center"/>
    </xf>
    <xf numFmtId="3" fontId="56" fillId="0" borderId="0" xfId="0" applyNumberFormat="1" applyFont="1" applyBorder="1" applyAlignment="1">
      <alignment horizontal="center" vertical="center"/>
    </xf>
    <xf numFmtId="0" fontId="6" fillId="2" borderId="2" xfId="0" applyFont="1" applyFill="1" applyBorder="1"/>
    <xf numFmtId="0" fontId="6" fillId="0" borderId="0" xfId="0" applyFont="1" applyAlignment="1">
      <alignment horizontal="center"/>
    </xf>
    <xf numFmtId="0" fontId="21" fillId="0" borderId="0" xfId="0" applyFont="1" applyAlignment="1">
      <alignment horizontal="center"/>
    </xf>
    <xf numFmtId="0" fontId="6" fillId="2" borderId="0" xfId="0" quotePrefix="1" applyFont="1" applyFill="1" applyBorder="1" applyAlignment="1"/>
    <xf numFmtId="0" fontId="21" fillId="0" borderId="0" xfId="0" applyFont="1"/>
    <xf numFmtId="0" fontId="5" fillId="5" borderId="0" xfId="0" applyFont="1" applyFill="1"/>
    <xf numFmtId="3" fontId="5" fillId="5" borderId="0" xfId="0" applyNumberFormat="1" applyFont="1" applyFill="1" applyAlignment="1">
      <alignment horizontal="right" indent="1"/>
    </xf>
    <xf numFmtId="3" fontId="0" fillId="5" borderId="0" xfId="0" quotePrefix="1" applyNumberFormat="1" applyFill="1" applyAlignment="1">
      <alignment horizontal="right" indent="1"/>
    </xf>
    <xf numFmtId="3" fontId="45" fillId="5" borderId="0" xfId="0" applyNumberFormat="1" applyFont="1" applyFill="1" applyAlignment="1">
      <alignment horizontal="right" indent="1"/>
    </xf>
    <xf numFmtId="3" fontId="4" fillId="5" borderId="0" xfId="0" applyNumberFormat="1" applyFont="1" applyFill="1" applyAlignment="1">
      <alignment horizontal="right" indent="1"/>
    </xf>
    <xf numFmtId="0" fontId="1" fillId="5" borderId="0" xfId="0" applyFont="1" applyFill="1"/>
    <xf numFmtId="3" fontId="0" fillId="5" borderId="0" xfId="0" applyNumberFormat="1" applyFill="1" applyAlignment="1">
      <alignment horizontal="right" indent="1"/>
    </xf>
    <xf numFmtId="3" fontId="46" fillId="5" borderId="0" xfId="0" applyNumberFormat="1" applyFont="1" applyFill="1" applyAlignment="1">
      <alignment horizontal="right" indent="1"/>
    </xf>
    <xf numFmtId="3" fontId="3" fillId="5" borderId="0" xfId="0" applyNumberFormat="1" applyFont="1" applyFill="1" applyAlignment="1">
      <alignment horizontal="right" indent="1"/>
    </xf>
    <xf numFmtId="3" fontId="5" fillId="5" borderId="0" xfId="0" quotePrefix="1" applyNumberFormat="1" applyFont="1" applyFill="1" applyAlignment="1">
      <alignment horizontal="right" indent="1"/>
    </xf>
    <xf numFmtId="165" fontId="5" fillId="5" borderId="0" xfId="0" applyNumberFormat="1" applyFont="1" applyFill="1" applyAlignment="1">
      <alignment horizontal="right" indent="1"/>
    </xf>
    <xf numFmtId="165" fontId="45" fillId="5" borderId="0" xfId="0" applyNumberFormat="1" applyFont="1" applyFill="1" applyAlignment="1">
      <alignment horizontal="right" indent="1"/>
    </xf>
    <xf numFmtId="165" fontId="4" fillId="5" borderId="0" xfId="0" applyNumberFormat="1" applyFont="1" applyFill="1" applyAlignment="1">
      <alignment horizontal="right" indent="1"/>
    </xf>
    <xf numFmtId="165" fontId="0" fillId="5" borderId="0" xfId="0" applyNumberFormat="1" applyFill="1" applyAlignment="1">
      <alignment horizontal="right" indent="1"/>
    </xf>
    <xf numFmtId="165" fontId="46" fillId="5" borderId="0" xfId="0" applyNumberFormat="1" applyFont="1" applyFill="1" applyAlignment="1">
      <alignment horizontal="right" indent="1"/>
    </xf>
    <xf numFmtId="165" fontId="3" fillId="5" borderId="0" xfId="0" applyNumberFormat="1" applyFont="1" applyFill="1" applyAlignment="1">
      <alignment horizontal="right" indent="1"/>
    </xf>
    <xf numFmtId="3" fontId="46" fillId="5" borderId="0" xfId="0" quotePrefix="1" applyNumberFormat="1" applyFont="1" applyFill="1" applyAlignment="1">
      <alignment horizontal="right" indent="1"/>
    </xf>
    <xf numFmtId="0" fontId="78" fillId="3" borderId="0" xfId="0" applyFont="1" applyFill="1" applyAlignment="1">
      <alignment horizontal="center"/>
    </xf>
    <xf numFmtId="0" fontId="78" fillId="3" borderId="38" xfId="0" applyFont="1" applyFill="1" applyBorder="1" applyAlignment="1">
      <alignment horizontal="center" vertical="top"/>
    </xf>
    <xf numFmtId="0" fontId="78" fillId="3" borderId="39" xfId="0" applyFont="1" applyFill="1" applyBorder="1" applyAlignment="1">
      <alignment horizontal="center" vertical="top"/>
    </xf>
    <xf numFmtId="0" fontId="78" fillId="3" borderId="40" xfId="0" applyFont="1" applyFill="1" applyBorder="1" applyAlignment="1">
      <alignment horizontal="center" vertical="top"/>
    </xf>
    <xf numFmtId="0" fontId="0" fillId="0" borderId="0" xfId="0" applyAlignment="1">
      <alignment vertical="center"/>
    </xf>
    <xf numFmtId="0" fontId="8" fillId="0" borderId="0" xfId="0" applyFont="1" applyFill="1" applyAlignment="1">
      <alignment horizontal="left" vertical="center"/>
    </xf>
    <xf numFmtId="0" fontId="9" fillId="0" borderId="0" xfId="0" applyFont="1" applyAlignment="1">
      <alignment vertical="center"/>
    </xf>
    <xf numFmtId="0" fontId="46" fillId="0" borderId="0" xfId="0" applyFont="1" applyAlignment="1">
      <alignment vertical="center"/>
    </xf>
    <xf numFmtId="0" fontId="9" fillId="0" borderId="0" xfId="0" applyFont="1" applyFill="1" applyAlignment="1">
      <alignment vertical="center"/>
    </xf>
    <xf numFmtId="0" fontId="80" fillId="3" borderId="0" xfId="3" applyFont="1" applyFill="1" applyBorder="1" applyAlignment="1">
      <alignment horizontal="left" vertical="top"/>
    </xf>
    <xf numFmtId="0" fontId="93" fillId="0" borderId="0" xfId="0" applyFont="1" applyBorder="1" applyAlignment="1">
      <alignment horizontal="center"/>
    </xf>
    <xf numFmtId="0" fontId="58" fillId="0" borderId="1" xfId="0" applyFont="1" applyBorder="1" applyAlignment="1">
      <alignment horizontal="center"/>
    </xf>
    <xf numFmtId="0" fontId="58" fillId="0" borderId="0" xfId="0" applyFont="1" applyBorder="1" applyAlignment="1">
      <alignment horizontal="center"/>
    </xf>
    <xf numFmtId="0" fontId="58" fillId="0" borderId="2" xfId="0" applyFont="1" applyBorder="1" applyAlignment="1">
      <alignment horizontal="center"/>
    </xf>
    <xf numFmtId="166" fontId="90" fillId="0" borderId="0" xfId="0" applyNumberFormat="1" applyFont="1" applyBorder="1" applyAlignment="1">
      <alignment horizontal="right" indent="1"/>
    </xf>
    <xf numFmtId="0" fontId="67" fillId="0" borderId="0" xfId="0" quotePrefix="1" applyFont="1"/>
    <xf numFmtId="165" fontId="5" fillId="5" borderId="0" xfId="0" quotePrefix="1" applyNumberFormat="1" applyFont="1" applyFill="1" applyAlignment="1">
      <alignment horizontal="right" indent="1"/>
    </xf>
    <xf numFmtId="166" fontId="0" fillId="5" borderId="0" xfId="0" quotePrefix="1" applyNumberFormat="1" applyFill="1" applyAlignment="1">
      <alignment horizontal="right" indent="1"/>
    </xf>
    <xf numFmtId="166" fontId="0" fillId="0" borderId="0" xfId="0" quotePrefix="1" applyNumberFormat="1" applyAlignment="1">
      <alignment horizontal="right" indent="1"/>
    </xf>
    <xf numFmtId="166" fontId="0" fillId="0" borderId="2" xfId="0" quotePrefix="1" applyNumberFormat="1" applyBorder="1" applyAlignment="1">
      <alignment horizontal="right" indent="1"/>
    </xf>
    <xf numFmtId="166" fontId="0" fillId="0" borderId="2" xfId="0" applyNumberFormat="1" applyBorder="1" applyAlignment="1">
      <alignment horizontal="right" indent="1"/>
    </xf>
    <xf numFmtId="0" fontId="87" fillId="7" borderId="0" xfId="0" quotePrefix="1" applyFont="1" applyFill="1"/>
    <xf numFmtId="165" fontId="9" fillId="4" borderId="19" xfId="0" quotePrefix="1" applyNumberFormat="1" applyFont="1" applyFill="1" applyBorder="1" applyAlignment="1">
      <alignment horizontal="right" indent="1"/>
    </xf>
    <xf numFmtId="0" fontId="5" fillId="9" borderId="2" xfId="0" applyFont="1" applyFill="1" applyBorder="1"/>
    <xf numFmtId="3" fontId="5" fillId="9" borderId="2" xfId="0" applyNumberFormat="1" applyFont="1" applyFill="1" applyBorder="1" applyAlignment="1">
      <alignment horizontal="right" indent="1"/>
    </xf>
    <xf numFmtId="3" fontId="45" fillId="9" borderId="2" xfId="0" applyNumberFormat="1" applyFont="1" applyFill="1" applyBorder="1" applyAlignment="1">
      <alignment horizontal="right" indent="1"/>
    </xf>
    <xf numFmtId="3" fontId="4" fillId="9" borderId="2" xfId="0" applyNumberFormat="1" applyFont="1" applyFill="1" applyBorder="1" applyAlignment="1">
      <alignment horizontal="right" indent="1"/>
    </xf>
    <xf numFmtId="3" fontId="5" fillId="2" borderId="2" xfId="0" applyNumberFormat="1" applyFont="1" applyFill="1" applyBorder="1" applyAlignment="1">
      <alignment horizontal="right" indent="1"/>
    </xf>
    <xf numFmtId="3" fontId="5" fillId="2" borderId="2" xfId="0" quotePrefix="1" applyNumberFormat="1" applyFont="1" applyFill="1" applyBorder="1" applyAlignment="1">
      <alignment horizontal="right" indent="1"/>
    </xf>
    <xf numFmtId="3" fontId="45" fillId="2" borderId="2" xfId="0" applyNumberFormat="1" applyFont="1" applyFill="1" applyBorder="1" applyAlignment="1">
      <alignment horizontal="right" indent="1"/>
    </xf>
    <xf numFmtId="3" fontId="4" fillId="2" borderId="2" xfId="0" applyNumberFormat="1" applyFont="1" applyFill="1" applyBorder="1" applyAlignment="1">
      <alignment horizontal="right" indent="1"/>
    </xf>
    <xf numFmtId="164" fontId="0" fillId="2" borderId="0" xfId="0" applyNumberFormat="1" applyFill="1" applyBorder="1" applyAlignment="1">
      <alignment horizontal="right" indent="1"/>
    </xf>
    <xf numFmtId="164" fontId="1" fillId="2" borderId="0" xfId="0" quotePrefix="1" applyNumberFormat="1" applyFont="1" applyFill="1" applyBorder="1" applyAlignment="1">
      <alignment horizontal="right" indent="1"/>
    </xf>
    <xf numFmtId="164" fontId="46" fillId="2" borderId="0" xfId="0" applyNumberFormat="1" applyFont="1" applyFill="1" applyBorder="1" applyAlignment="1">
      <alignment horizontal="right" indent="1"/>
    </xf>
    <xf numFmtId="164" fontId="3" fillId="2" borderId="0" xfId="0" applyNumberFormat="1" applyFont="1" applyFill="1" applyBorder="1" applyAlignment="1">
      <alignment horizontal="right" indent="1"/>
    </xf>
    <xf numFmtId="3" fontId="1" fillId="0" borderId="0" xfId="0" applyNumberFormat="1" applyFont="1" applyBorder="1" applyAlignment="1">
      <alignment horizontal="right" indent="1"/>
    </xf>
    <xf numFmtId="172" fontId="67" fillId="0" borderId="0" xfId="0" applyNumberFormat="1" applyFont="1" applyBorder="1" applyAlignment="1">
      <alignment horizontal="right" indent="1"/>
    </xf>
    <xf numFmtId="172" fontId="89" fillId="0" borderId="0" xfId="0" applyNumberFormat="1" applyFont="1" applyBorder="1" applyAlignment="1">
      <alignment horizontal="right" indent="1"/>
    </xf>
    <xf numFmtId="170" fontId="85" fillId="0" borderId="0" xfId="0" applyNumberFormat="1" applyFont="1" applyAlignment="1">
      <alignment horizontal="right" indent="1"/>
    </xf>
    <xf numFmtId="170" fontId="88" fillId="0" borderId="0" xfId="0" applyNumberFormat="1" applyFont="1" applyAlignment="1">
      <alignment horizontal="right" indent="1"/>
    </xf>
    <xf numFmtId="170" fontId="67" fillId="0" borderId="0" xfId="0" applyNumberFormat="1" applyFont="1" applyAlignment="1">
      <alignment horizontal="right" indent="1"/>
    </xf>
    <xf numFmtId="170" fontId="67" fillId="0" borderId="2" xfId="0" applyNumberFormat="1" applyFont="1" applyBorder="1" applyAlignment="1">
      <alignment horizontal="right" indent="1"/>
    </xf>
    <xf numFmtId="170" fontId="85" fillId="0" borderId="2" xfId="0" applyNumberFormat="1" applyFont="1" applyBorder="1" applyAlignment="1">
      <alignment horizontal="right" indent="1"/>
    </xf>
    <xf numFmtId="170" fontId="88" fillId="0" borderId="2" xfId="0" applyNumberFormat="1" applyFont="1" applyBorder="1" applyAlignment="1">
      <alignment horizontal="right" indent="1"/>
    </xf>
    <xf numFmtId="170" fontId="67" fillId="0" borderId="0" xfId="0" applyNumberFormat="1" applyFont="1" applyBorder="1" applyAlignment="1">
      <alignment horizontal="right" indent="1"/>
    </xf>
    <xf numFmtId="172" fontId="87" fillId="0" borderId="2" xfId="0" applyNumberFormat="1" applyFont="1" applyBorder="1" applyAlignment="1">
      <alignment horizontal="right" indent="1"/>
    </xf>
    <xf numFmtId="172" fontId="89" fillId="0" borderId="2" xfId="0" applyNumberFormat="1" applyFont="1" applyBorder="1" applyAlignment="1">
      <alignment horizontal="right" indent="1"/>
    </xf>
    <xf numFmtId="171" fontId="98" fillId="0" borderId="0" xfId="0" applyNumberFormat="1" applyFont="1" applyBorder="1" applyAlignment="1">
      <alignment horizontal="right" indent="1"/>
    </xf>
    <xf numFmtId="3" fontId="89" fillId="0" borderId="0" xfId="0" applyNumberFormat="1" applyFont="1" applyBorder="1" applyAlignment="1">
      <alignment horizontal="right"/>
    </xf>
    <xf numFmtId="3" fontId="67" fillId="0" borderId="0" xfId="0" applyNumberFormat="1" applyFont="1" applyBorder="1" applyAlignment="1">
      <alignment horizontal="right"/>
    </xf>
    <xf numFmtId="3" fontId="67" fillId="0" borderId="0" xfId="0" applyNumberFormat="1" applyFont="1" applyFill="1" applyBorder="1" applyAlignment="1">
      <alignment horizontal="right"/>
    </xf>
    <xf numFmtId="164" fontId="90" fillId="0" borderId="0" xfId="0" applyNumberFormat="1" applyFont="1" applyBorder="1" applyAlignment="1">
      <alignment horizontal="right" indent="1"/>
    </xf>
    <xf numFmtId="164" fontId="100" fillId="0" borderId="0" xfId="0" applyNumberFormat="1" applyFont="1" applyBorder="1" applyAlignment="1">
      <alignment horizontal="right" indent="1"/>
    </xf>
    <xf numFmtId="164" fontId="86" fillId="7" borderId="35" xfId="0" applyNumberFormat="1" applyFont="1" applyFill="1" applyBorder="1" applyAlignment="1">
      <alignment horizontal="right"/>
    </xf>
    <xf numFmtId="164" fontId="88" fillId="7" borderId="35" xfId="0" applyNumberFormat="1" applyFont="1" applyFill="1" applyBorder="1" applyAlignment="1">
      <alignment horizontal="right"/>
    </xf>
    <xf numFmtId="164" fontId="87" fillId="0" borderId="0" xfId="0" applyNumberFormat="1" applyFont="1" applyAlignment="1">
      <alignment horizontal="right"/>
    </xf>
    <xf numFmtId="164" fontId="89" fillId="0" borderId="0" xfId="0" applyNumberFormat="1" applyFont="1" applyAlignment="1">
      <alignment horizontal="right"/>
    </xf>
    <xf numFmtId="164" fontId="87" fillId="7" borderId="0" xfId="0" applyNumberFormat="1" applyFont="1" applyFill="1" applyAlignment="1">
      <alignment horizontal="right"/>
    </xf>
    <xf numFmtId="164" fontId="89" fillId="7" borderId="0" xfId="0" applyNumberFormat="1" applyFont="1" applyFill="1" applyAlignment="1">
      <alignment horizontal="right"/>
    </xf>
    <xf numFmtId="164" fontId="87" fillId="0" borderId="2" xfId="0" applyNumberFormat="1" applyFont="1" applyBorder="1" applyAlignment="1">
      <alignment horizontal="right"/>
    </xf>
    <xf numFmtId="164" fontId="89" fillId="0" borderId="2" xfId="0" applyNumberFormat="1" applyFont="1" applyBorder="1" applyAlignment="1">
      <alignment horizontal="right"/>
    </xf>
    <xf numFmtId="164" fontId="86" fillId="7" borderId="0" xfId="0" applyNumberFormat="1" applyFont="1" applyFill="1" applyAlignment="1">
      <alignment horizontal="right"/>
    </xf>
    <xf numFmtId="164" fontId="88" fillId="7" borderId="0" xfId="0" applyNumberFormat="1" applyFont="1" applyFill="1" applyAlignment="1">
      <alignment horizontal="right"/>
    </xf>
    <xf numFmtId="0" fontId="87" fillId="4" borderId="2" xfId="0" applyFont="1" applyFill="1" applyBorder="1" applyAlignment="1">
      <alignment horizontal="right"/>
    </xf>
    <xf numFmtId="0" fontId="89" fillId="4" borderId="2" xfId="0" applyFont="1" applyFill="1" applyBorder="1" applyAlignment="1">
      <alignment horizontal="right"/>
    </xf>
    <xf numFmtId="164" fontId="87" fillId="4" borderId="2" xfId="0" applyNumberFormat="1" applyFont="1" applyFill="1" applyBorder="1" applyAlignment="1">
      <alignment horizontal="right"/>
    </xf>
    <xf numFmtId="0" fontId="67" fillId="4" borderId="0" xfId="0" applyFont="1" applyFill="1" applyAlignment="1">
      <alignment horizontal="right"/>
    </xf>
    <xf numFmtId="0" fontId="89" fillId="4" borderId="0" xfId="0" applyFont="1" applyFill="1" applyAlignment="1">
      <alignment horizontal="right"/>
    </xf>
    <xf numFmtId="164" fontId="67" fillId="0" borderId="0" xfId="0" applyNumberFormat="1" applyFont="1" applyAlignment="1">
      <alignment horizontal="right"/>
    </xf>
    <xf numFmtId="164" fontId="87" fillId="7" borderId="35" xfId="0" applyNumberFormat="1" applyFont="1" applyFill="1" applyBorder="1" applyAlignment="1">
      <alignment horizontal="right"/>
    </xf>
    <xf numFmtId="164" fontId="89" fillId="7" borderId="35" xfId="0" applyNumberFormat="1" applyFont="1" applyFill="1" applyBorder="1" applyAlignment="1">
      <alignment horizontal="right"/>
    </xf>
    <xf numFmtId="164" fontId="87" fillId="7" borderId="0" xfId="0" applyNumberFormat="1" applyFont="1" applyFill="1" applyBorder="1" applyAlignment="1">
      <alignment horizontal="right"/>
    </xf>
    <xf numFmtId="164" fontId="89" fillId="7" borderId="0" xfId="0" applyNumberFormat="1" applyFont="1" applyFill="1" applyBorder="1" applyAlignment="1">
      <alignment horizontal="right"/>
    </xf>
    <xf numFmtId="172" fontId="87" fillId="0" borderId="2" xfId="0" applyNumberFormat="1" applyFont="1" applyBorder="1" applyAlignment="1">
      <alignment horizontal="right"/>
    </xf>
    <xf numFmtId="172" fontId="89" fillId="0" borderId="2" xfId="0" applyNumberFormat="1" applyFont="1" applyBorder="1" applyAlignment="1">
      <alignment horizontal="right"/>
    </xf>
    <xf numFmtId="164" fontId="87" fillId="0" borderId="0" xfId="0" applyNumberFormat="1" applyFont="1" applyFill="1" applyBorder="1" applyAlignment="1">
      <alignment horizontal="right"/>
    </xf>
    <xf numFmtId="164" fontId="89" fillId="0" borderId="0" xfId="0" applyNumberFormat="1" applyFont="1" applyFill="1" applyBorder="1" applyAlignment="1">
      <alignment horizontal="right"/>
    </xf>
    <xf numFmtId="166" fontId="87" fillId="0" borderId="2" xfId="0" applyNumberFormat="1" applyFont="1" applyBorder="1" applyAlignment="1">
      <alignment horizontal="right"/>
    </xf>
    <xf numFmtId="166" fontId="9" fillId="0" borderId="0" xfId="0" applyNumberFormat="1" applyFont="1"/>
    <xf numFmtId="0" fontId="5" fillId="0" borderId="0" xfId="0" applyFont="1" applyAlignment="1">
      <alignment horizontal="center" vertical="top" wrapText="1"/>
    </xf>
    <xf numFmtId="0" fontId="101" fillId="0" borderId="0" xfId="0" applyFont="1" applyAlignment="1">
      <alignment horizontal="center"/>
    </xf>
    <xf numFmtId="0" fontId="102" fillId="0" borderId="0" xfId="0" applyFont="1" applyAlignment="1">
      <alignment horizontal="left" indent="7"/>
    </xf>
    <xf numFmtId="0" fontId="103" fillId="0" borderId="0" xfId="0" applyFont="1" applyAlignment="1">
      <alignment horizontal="left" indent="7"/>
    </xf>
    <xf numFmtId="0" fontId="104" fillId="0" borderId="0" xfId="0" applyFont="1" applyAlignment="1"/>
    <xf numFmtId="0" fontId="103" fillId="0" borderId="0" xfId="0" applyFont="1" applyAlignment="1">
      <alignment horizontal="left" indent="6"/>
    </xf>
    <xf numFmtId="0" fontId="2" fillId="0" borderId="0" xfId="0" applyFont="1" applyAlignment="1">
      <alignment horizontal="center"/>
    </xf>
    <xf numFmtId="0" fontId="1" fillId="0" borderId="0" xfId="0" applyFont="1" applyAlignment="1">
      <alignment horizontal="center"/>
    </xf>
    <xf numFmtId="17" fontId="5" fillId="0" borderId="0" xfId="0" quotePrefix="1" applyNumberFormat="1" applyFont="1" applyAlignment="1">
      <alignment horizontal="center"/>
    </xf>
    <xf numFmtId="3" fontId="1" fillId="5" borderId="19" xfId="0" applyNumberFormat="1" applyFont="1" applyFill="1" applyBorder="1" applyAlignment="1">
      <alignment horizontal="right" indent="1"/>
    </xf>
    <xf numFmtId="3" fontId="1" fillId="5" borderId="23" xfId="0" applyNumberFormat="1" applyFont="1" applyFill="1" applyBorder="1" applyAlignment="1">
      <alignment horizontal="right" indent="1"/>
    </xf>
    <xf numFmtId="164" fontId="1" fillId="6" borderId="0" xfId="0" applyNumberFormat="1" applyFont="1" applyFill="1" applyAlignment="1">
      <alignment horizontal="right" indent="1"/>
    </xf>
    <xf numFmtId="164" fontId="1" fillId="4" borderId="0" xfId="0" applyNumberFormat="1" applyFont="1" applyFill="1" applyAlignment="1">
      <alignment horizontal="right" indent="1"/>
    </xf>
    <xf numFmtId="3" fontId="1" fillId="2" borderId="0" xfId="0" applyNumberFormat="1" applyFont="1" applyFill="1" applyBorder="1" applyAlignment="1">
      <alignment horizontal="right" indent="1"/>
    </xf>
    <xf numFmtId="164" fontId="1" fillId="2" borderId="0" xfId="0" applyNumberFormat="1" applyFont="1" applyFill="1" applyBorder="1" applyAlignment="1">
      <alignment horizontal="right" indent="1"/>
    </xf>
    <xf numFmtId="0" fontId="1" fillId="0" borderId="4" xfId="0" applyFont="1" applyBorder="1" applyAlignment="1" applyProtection="1">
      <alignment horizontal="center"/>
      <protection locked="0"/>
    </xf>
    <xf numFmtId="3" fontId="1" fillId="0" borderId="4" xfId="0" applyNumberFormat="1" applyFont="1" applyBorder="1" applyAlignment="1" applyProtection="1">
      <alignment horizontal="center"/>
      <protection locked="0"/>
    </xf>
    <xf numFmtId="0" fontId="3" fillId="0" borderId="4" xfId="0" applyFont="1" applyBorder="1" applyAlignment="1" applyProtection="1">
      <alignment horizontal="center"/>
      <protection locked="0"/>
    </xf>
    <xf numFmtId="0" fontId="1" fillId="0" borderId="0" xfId="0" applyFont="1" applyBorder="1" applyAlignment="1" applyProtection="1">
      <alignment horizontal="center"/>
      <protection locked="0"/>
    </xf>
    <xf numFmtId="0" fontId="3" fillId="0" borderId="0" xfId="0" applyFont="1" applyBorder="1" applyAlignment="1" applyProtection="1">
      <alignment horizontal="center"/>
      <protection locked="0"/>
    </xf>
    <xf numFmtId="0" fontId="1" fillId="0" borderId="5" xfId="0" applyFont="1" applyBorder="1" applyAlignment="1" applyProtection="1">
      <alignment horizontal="center"/>
      <protection locked="0"/>
    </xf>
    <xf numFmtId="0" fontId="3" fillId="0" borderId="5" xfId="0" applyFont="1" applyBorder="1" applyAlignment="1" applyProtection="1">
      <alignment horizontal="center"/>
      <protection locked="0"/>
    </xf>
    <xf numFmtId="0" fontId="48" fillId="7" borderId="35" xfId="0" applyFont="1" applyFill="1" applyBorder="1"/>
    <xf numFmtId="3" fontId="48" fillId="7" borderId="35" xfId="0" applyNumberFormat="1" applyFont="1" applyFill="1" applyBorder="1" applyAlignment="1">
      <alignment horizontal="right" indent="1"/>
    </xf>
    <xf numFmtId="3" fontId="45" fillId="7" borderId="35" xfId="0" applyNumberFormat="1" applyFont="1" applyFill="1" applyBorder="1" applyAlignment="1">
      <alignment horizontal="right" indent="1"/>
    </xf>
    <xf numFmtId="0" fontId="98" fillId="0" borderId="0" xfId="0" applyFont="1"/>
    <xf numFmtId="3" fontId="98" fillId="0" borderId="0" xfId="0" applyNumberFormat="1" applyFont="1" applyAlignment="1">
      <alignment horizontal="right" indent="1"/>
    </xf>
    <xf numFmtId="0" fontId="98" fillId="7" borderId="0" xfId="0" applyFont="1" applyFill="1"/>
    <xf numFmtId="3" fontId="98" fillId="7" borderId="0" xfId="0" applyNumberFormat="1" applyFont="1" applyFill="1" applyAlignment="1">
      <alignment horizontal="right" indent="1"/>
    </xf>
    <xf numFmtId="3" fontId="46" fillId="7" borderId="0" xfId="0" applyNumberFormat="1" applyFont="1" applyFill="1" applyAlignment="1">
      <alignment horizontal="right" indent="1"/>
    </xf>
    <xf numFmtId="0" fontId="48" fillId="7" borderId="0" xfId="0" applyFont="1" applyFill="1"/>
    <xf numFmtId="3" fontId="48" fillId="7" borderId="0" xfId="0" applyNumberFormat="1" applyFont="1" applyFill="1" applyAlignment="1">
      <alignment horizontal="right" indent="1"/>
    </xf>
    <xf numFmtId="3" fontId="45" fillId="7" borderId="0" xfId="0" applyNumberFormat="1" applyFont="1" applyFill="1" applyAlignment="1">
      <alignment horizontal="right" indent="1"/>
    </xf>
    <xf numFmtId="0" fontId="98" fillId="7" borderId="0" xfId="0" quotePrefix="1" applyFont="1" applyFill="1"/>
    <xf numFmtId="0" fontId="48" fillId="0" borderId="0" xfId="0" applyFont="1"/>
    <xf numFmtId="3" fontId="48" fillId="0" borderId="0" xfId="0" applyNumberFormat="1" applyFont="1" applyAlignment="1">
      <alignment horizontal="right" indent="1"/>
    </xf>
    <xf numFmtId="3" fontId="45" fillId="0" borderId="0" xfId="0" applyNumberFormat="1" applyFont="1" applyAlignment="1">
      <alignment horizontal="right" indent="1"/>
    </xf>
    <xf numFmtId="0" fontId="98" fillId="0" borderId="0" xfId="0" applyFont="1" applyBorder="1"/>
    <xf numFmtId="3" fontId="98" fillId="0" borderId="0" xfId="0" applyNumberFormat="1" applyFont="1" applyBorder="1" applyAlignment="1">
      <alignment horizontal="right" indent="1"/>
    </xf>
    <xf numFmtId="0" fontId="98" fillId="7" borderId="0" xfId="0" applyFont="1" applyFill="1" applyBorder="1"/>
    <xf numFmtId="3" fontId="98" fillId="7" borderId="0" xfId="0" applyNumberFormat="1" applyFont="1" applyFill="1" applyBorder="1" applyAlignment="1">
      <alignment horizontal="right" indent="1"/>
    </xf>
    <xf numFmtId="3" fontId="46" fillId="7" borderId="0" xfId="0" applyNumberFormat="1" applyFont="1" applyFill="1" applyBorder="1" applyAlignment="1">
      <alignment horizontal="right" indent="1"/>
    </xf>
    <xf numFmtId="0" fontId="48" fillId="0" borderId="0" xfId="0" applyFont="1" applyBorder="1"/>
    <xf numFmtId="3" fontId="48" fillId="0" borderId="0" xfId="0" applyNumberFormat="1" applyFont="1" applyBorder="1" applyAlignment="1">
      <alignment horizontal="right" indent="1"/>
    </xf>
    <xf numFmtId="3" fontId="45" fillId="0" borderId="0" xfId="0" applyNumberFormat="1" applyFont="1" applyBorder="1" applyAlignment="1">
      <alignment horizontal="right" indent="1"/>
    </xf>
    <xf numFmtId="0" fontId="48" fillId="7" borderId="0" xfId="0" applyFont="1" applyFill="1" applyBorder="1"/>
    <xf numFmtId="3" fontId="48" fillId="7" borderId="0" xfId="0" applyNumberFormat="1" applyFont="1" applyFill="1" applyBorder="1" applyAlignment="1">
      <alignment horizontal="right" indent="1"/>
    </xf>
    <xf numFmtId="3" fontId="45" fillId="7" borderId="0" xfId="0" applyNumberFormat="1" applyFont="1" applyFill="1" applyBorder="1" applyAlignment="1">
      <alignment horizontal="right" indent="1"/>
    </xf>
    <xf numFmtId="0" fontId="98" fillId="10" borderId="0" xfId="0" applyFont="1" applyFill="1"/>
    <xf numFmtId="166" fontId="6" fillId="0" borderId="0" xfId="0" applyNumberFormat="1" applyFont="1"/>
    <xf numFmtId="164" fontId="48" fillId="7" borderId="35" xfId="0" applyNumberFormat="1" applyFont="1" applyFill="1" applyBorder="1" applyAlignment="1">
      <alignment horizontal="right" indent="1"/>
    </xf>
    <xf numFmtId="164" fontId="45" fillId="7" borderId="35" xfId="0" applyNumberFormat="1" applyFont="1" applyFill="1" applyBorder="1" applyAlignment="1">
      <alignment horizontal="right" indent="1"/>
    </xf>
    <xf numFmtId="164" fontId="98" fillId="0" borderId="0" xfId="0" applyNumberFormat="1" applyFont="1" applyAlignment="1">
      <alignment horizontal="right" indent="1"/>
    </xf>
    <xf numFmtId="164" fontId="98" fillId="7" borderId="0" xfId="0" applyNumberFormat="1" applyFont="1" applyFill="1" applyAlignment="1">
      <alignment horizontal="right" indent="1"/>
    </xf>
    <xf numFmtId="164" fontId="46" fillId="7" borderId="0" xfId="0" applyNumberFormat="1" applyFont="1" applyFill="1" applyAlignment="1">
      <alignment horizontal="right" indent="1"/>
    </xf>
    <xf numFmtId="164" fontId="48" fillId="7" borderId="0" xfId="0" applyNumberFormat="1" applyFont="1" applyFill="1" applyAlignment="1">
      <alignment horizontal="right" indent="1"/>
    </xf>
    <xf numFmtId="164" fontId="45" fillId="7" borderId="0" xfId="0" applyNumberFormat="1" applyFont="1" applyFill="1" applyAlignment="1">
      <alignment horizontal="right" indent="1"/>
    </xf>
    <xf numFmtId="164" fontId="48" fillId="0" borderId="0" xfId="0" applyNumberFormat="1" applyFont="1" applyAlignment="1">
      <alignment horizontal="right" indent="1"/>
    </xf>
    <xf numFmtId="164" fontId="45" fillId="0" borderId="0" xfId="0" applyNumberFormat="1" applyFont="1" applyAlignment="1">
      <alignment horizontal="right" indent="1"/>
    </xf>
    <xf numFmtId="164" fontId="98" fillId="0" borderId="0" xfId="0" applyNumberFormat="1" applyFont="1" applyBorder="1" applyAlignment="1">
      <alignment horizontal="right" indent="1"/>
    </xf>
    <xf numFmtId="164" fontId="46" fillId="0" borderId="0" xfId="0" applyNumberFormat="1" applyFont="1" applyBorder="1" applyAlignment="1">
      <alignment horizontal="right" indent="1"/>
    </xf>
    <xf numFmtId="164" fontId="98" fillId="7" borderId="0" xfId="0" applyNumberFormat="1" applyFont="1" applyFill="1" applyBorder="1" applyAlignment="1">
      <alignment horizontal="right" indent="1"/>
    </xf>
    <xf numFmtId="164" fontId="46" fillId="7" borderId="0" xfId="0" applyNumberFormat="1" applyFont="1" applyFill="1" applyBorder="1" applyAlignment="1">
      <alignment horizontal="right" indent="1"/>
    </xf>
    <xf numFmtId="164" fontId="48" fillId="0" borderId="0" xfId="0" applyNumberFormat="1" applyFont="1" applyBorder="1" applyAlignment="1">
      <alignment horizontal="right" indent="1"/>
    </xf>
    <xf numFmtId="164" fontId="45" fillId="0" borderId="0" xfId="0" applyNumberFormat="1" applyFont="1" applyBorder="1" applyAlignment="1">
      <alignment horizontal="right" indent="1"/>
    </xf>
    <xf numFmtId="164" fontId="48" fillId="7" borderId="0" xfId="0" applyNumberFormat="1" applyFont="1" applyFill="1" applyBorder="1" applyAlignment="1">
      <alignment horizontal="right" indent="1"/>
    </xf>
    <xf numFmtId="164" fontId="45" fillId="7" borderId="0" xfId="0" applyNumberFormat="1" applyFont="1" applyFill="1" applyBorder="1" applyAlignment="1">
      <alignment horizontal="right" indent="1"/>
    </xf>
    <xf numFmtId="3" fontId="98" fillId="7" borderId="0" xfId="0" quotePrefix="1" applyNumberFormat="1" applyFont="1" applyFill="1" applyAlignment="1">
      <alignment horizontal="right" indent="1"/>
    </xf>
    <xf numFmtId="2" fontId="73" fillId="3" borderId="0" xfId="1" applyNumberFormat="1" applyFont="1" applyFill="1" applyBorder="1" applyAlignment="1" applyProtection="1">
      <alignment vertical="top"/>
    </xf>
    <xf numFmtId="3" fontId="5" fillId="0" borderId="0" xfId="0" applyNumberFormat="1" applyFont="1"/>
    <xf numFmtId="3" fontId="1" fillId="5" borderId="42" xfId="0" applyNumberFormat="1" applyFont="1" applyFill="1" applyBorder="1" applyAlignment="1">
      <alignment horizontal="right" indent="1"/>
    </xf>
    <xf numFmtId="0" fontId="5" fillId="0" borderId="43" xfId="0" applyFont="1" applyBorder="1" applyAlignment="1">
      <alignment horizontal="center"/>
    </xf>
    <xf numFmtId="0" fontId="5" fillId="0" borderId="17" xfId="0" applyFont="1" applyBorder="1" applyAlignment="1">
      <alignment horizontal="center"/>
    </xf>
    <xf numFmtId="3" fontId="5" fillId="0" borderId="44" xfId="0" applyNumberFormat="1" applyFont="1" applyBorder="1" applyAlignment="1">
      <alignment horizontal="center" vertical="center" wrapText="1"/>
    </xf>
    <xf numFmtId="0" fontId="1" fillId="0" borderId="45" xfId="0" applyFont="1" applyBorder="1"/>
    <xf numFmtId="0" fontId="1" fillId="0" borderId="46" xfId="0" applyFont="1" applyBorder="1"/>
    <xf numFmtId="0" fontId="1" fillId="0" borderId="47" xfId="0" applyFont="1" applyBorder="1"/>
    <xf numFmtId="0" fontId="1" fillId="5" borderId="46" xfId="0" applyFont="1" applyFill="1" applyBorder="1"/>
    <xf numFmtId="0" fontId="1" fillId="4" borderId="46" xfId="0" applyFont="1" applyFill="1" applyBorder="1"/>
    <xf numFmtId="0" fontId="0" fillId="0" borderId="46" xfId="0" applyFill="1" applyBorder="1"/>
    <xf numFmtId="0" fontId="0" fillId="5" borderId="46" xfId="0" applyFill="1" applyBorder="1"/>
    <xf numFmtId="0" fontId="1" fillId="4" borderId="46" xfId="6" applyFont="1" applyFill="1" applyBorder="1"/>
    <xf numFmtId="0" fontId="1" fillId="5" borderId="46" xfId="6" applyFont="1" applyFill="1" applyBorder="1"/>
    <xf numFmtId="0" fontId="5" fillId="0" borderId="48" xfId="0" applyFont="1" applyBorder="1"/>
    <xf numFmtId="0" fontId="5" fillId="0" borderId="48" xfId="6" applyFont="1" applyFill="1" applyBorder="1"/>
    <xf numFmtId="0" fontId="5" fillId="0" borderId="49" xfId="6" applyFont="1" applyFill="1" applyBorder="1"/>
    <xf numFmtId="3" fontId="1" fillId="11" borderId="0" xfId="0" quotePrefix="1" applyNumberFormat="1" applyFont="1" applyFill="1" applyBorder="1" applyAlignment="1">
      <alignment horizontal="right" indent="1"/>
    </xf>
    <xf numFmtId="3" fontId="3" fillId="11" borderId="0" xfId="0" applyNumberFormat="1" applyFont="1" applyFill="1" applyAlignment="1">
      <alignment horizontal="right" indent="1"/>
    </xf>
    <xf numFmtId="3" fontId="46" fillId="11" borderId="0" xfId="0" applyNumberFormat="1" applyFont="1" applyFill="1" applyAlignment="1">
      <alignment horizontal="right" indent="1"/>
    </xf>
    <xf numFmtId="3" fontId="3" fillId="11" borderId="0" xfId="0" quotePrefix="1" applyNumberFormat="1" applyFont="1" applyFill="1" applyBorder="1" applyAlignment="1">
      <alignment horizontal="right" indent="1"/>
    </xf>
    <xf numFmtId="0" fontId="5" fillId="11" borderId="3" xfId="0" applyFont="1" applyFill="1" applyBorder="1"/>
    <xf numFmtId="3" fontId="1" fillId="11" borderId="3" xfId="0" applyNumberFormat="1" applyFont="1" applyFill="1" applyBorder="1" applyAlignment="1">
      <alignment horizontal="right" indent="1"/>
    </xf>
    <xf numFmtId="3" fontId="3" fillId="11" borderId="3" xfId="0" applyNumberFormat="1" applyFont="1" applyFill="1" applyBorder="1" applyAlignment="1">
      <alignment horizontal="right" indent="1"/>
    </xf>
    <xf numFmtId="0" fontId="1" fillId="11" borderId="0" xfId="0" applyFont="1" applyFill="1"/>
    <xf numFmtId="3" fontId="46" fillId="11" borderId="3" xfId="0" applyNumberFormat="1" applyFont="1" applyFill="1" applyBorder="1" applyAlignment="1">
      <alignment horizontal="right" indent="1"/>
    </xf>
    <xf numFmtId="3" fontId="0" fillId="6" borderId="0" xfId="0" quotePrefix="1" applyNumberFormat="1" applyFill="1" applyAlignment="1">
      <alignment horizontal="right" indent="1"/>
    </xf>
    <xf numFmtId="164" fontId="46" fillId="6" borderId="0" xfId="0" quotePrefix="1" applyNumberFormat="1" applyFont="1" applyFill="1" applyAlignment="1">
      <alignment horizontal="right" indent="1"/>
    </xf>
    <xf numFmtId="3" fontId="4" fillId="0" borderId="0" xfId="0" applyNumberFormat="1" applyFont="1" applyFill="1" applyAlignment="1">
      <alignment horizontal="right" indent="1"/>
    </xf>
    <xf numFmtId="164" fontId="4" fillId="0" borderId="2" xfId="0" applyNumberFormat="1" applyFont="1" applyFill="1" applyBorder="1" applyAlignment="1">
      <alignment horizontal="right" indent="1"/>
    </xf>
    <xf numFmtId="3" fontId="1" fillId="5" borderId="0" xfId="0" quotePrefix="1" applyNumberFormat="1" applyFont="1" applyFill="1" applyAlignment="1">
      <alignment horizontal="right" indent="1"/>
    </xf>
    <xf numFmtId="0" fontId="1" fillId="0" borderId="0" xfId="0" applyFont="1" applyAlignment="1">
      <alignment horizontal="left"/>
    </xf>
    <xf numFmtId="3" fontId="67" fillId="0" borderId="0" xfId="0" quotePrefix="1" applyNumberFormat="1" applyFont="1" applyAlignment="1">
      <alignment horizontal="right" indent="1"/>
    </xf>
    <xf numFmtId="170" fontId="87" fillId="0" borderId="0" xfId="0" quotePrefix="1" applyNumberFormat="1" applyFont="1" applyAlignment="1">
      <alignment horizontal="right" indent="1"/>
    </xf>
    <xf numFmtId="170" fontId="87" fillId="7" borderId="0" xfId="0" quotePrefix="1" applyNumberFormat="1" applyFont="1" applyFill="1" applyBorder="1" applyAlignment="1">
      <alignment horizontal="right" indent="1"/>
    </xf>
    <xf numFmtId="170" fontId="89" fillId="0" borderId="0" xfId="0" quotePrefix="1" applyNumberFormat="1" applyFont="1" applyBorder="1" applyAlignment="1">
      <alignment horizontal="right" indent="1"/>
    </xf>
    <xf numFmtId="0" fontId="1" fillId="0" borderId="0" xfId="0" applyFont="1" applyAlignment="1">
      <alignment horizontal="left"/>
    </xf>
    <xf numFmtId="0" fontId="67" fillId="2" borderId="0" xfId="0" quotePrefix="1" applyFont="1" applyFill="1" applyBorder="1"/>
    <xf numFmtId="0" fontId="67" fillId="0" borderId="0" xfId="0" quotePrefix="1" applyFont="1" applyFill="1" applyBorder="1"/>
    <xf numFmtId="0" fontId="94" fillId="4" borderId="0" xfId="0" applyFont="1" applyFill="1" applyBorder="1"/>
    <xf numFmtId="0" fontId="84" fillId="4" borderId="0" xfId="0" applyFont="1" applyFill="1" applyAlignment="1">
      <alignment horizontal="right" indent="1"/>
    </xf>
    <xf numFmtId="0" fontId="67" fillId="6" borderId="0" xfId="0" quotePrefix="1" applyFont="1" applyFill="1" applyBorder="1" applyAlignment="1"/>
    <xf numFmtId="3" fontId="67" fillId="6" borderId="0" xfId="0" applyNumberFormat="1" applyFont="1" applyFill="1" applyAlignment="1">
      <alignment horizontal="right" indent="1"/>
    </xf>
    <xf numFmtId="3" fontId="89" fillId="6" borderId="0" xfId="0" applyNumberFormat="1" applyFont="1" applyFill="1" applyAlignment="1">
      <alignment horizontal="right" indent="1"/>
    </xf>
    <xf numFmtId="3" fontId="84" fillId="6" borderId="0" xfId="0" applyNumberFormat="1" applyFont="1" applyFill="1" applyAlignment="1">
      <alignment horizontal="right" indent="1"/>
    </xf>
    <xf numFmtId="0" fontId="67" fillId="4" borderId="0" xfId="0" quotePrefix="1" applyFont="1" applyFill="1" applyBorder="1" applyAlignment="1"/>
    <xf numFmtId="3" fontId="67" fillId="4" borderId="0" xfId="0" applyNumberFormat="1" applyFont="1" applyFill="1" applyAlignment="1">
      <alignment horizontal="right" indent="1"/>
    </xf>
    <xf numFmtId="3" fontId="89" fillId="4" borderId="0" xfId="0" applyNumberFormat="1" applyFont="1" applyFill="1" applyAlignment="1">
      <alignment horizontal="right" indent="1"/>
    </xf>
    <xf numFmtId="3" fontId="84" fillId="4" borderId="0" xfId="0" applyNumberFormat="1" applyFont="1" applyFill="1" applyAlignment="1">
      <alignment horizontal="right" indent="1"/>
    </xf>
    <xf numFmtId="0" fontId="67" fillId="4" borderId="2" xfId="0" quotePrefix="1" applyNumberFormat="1" applyFont="1" applyFill="1" applyBorder="1" applyAlignment="1">
      <alignment wrapText="1"/>
    </xf>
    <xf numFmtId="3" fontId="67" fillId="4" borderId="2" xfId="0" applyNumberFormat="1" applyFont="1" applyFill="1" applyBorder="1" applyAlignment="1">
      <alignment horizontal="right" indent="1"/>
    </xf>
    <xf numFmtId="3" fontId="67" fillId="4" borderId="2" xfId="0" quotePrefix="1" applyNumberFormat="1" applyFont="1" applyFill="1" applyBorder="1" applyAlignment="1">
      <alignment horizontal="right" indent="1"/>
    </xf>
    <xf numFmtId="3" fontId="89" fillId="4" borderId="2" xfId="0" applyNumberFormat="1" applyFont="1" applyFill="1" applyBorder="1" applyAlignment="1">
      <alignment horizontal="right" indent="1"/>
    </xf>
    <xf numFmtId="3" fontId="84" fillId="4" borderId="2" xfId="0" applyNumberFormat="1" applyFont="1" applyFill="1" applyBorder="1" applyAlignment="1">
      <alignment horizontal="right" indent="1"/>
    </xf>
    <xf numFmtId="0" fontId="67" fillId="6" borderId="0" xfId="0" quotePrefix="1" applyFont="1" applyFill="1" applyBorder="1" applyAlignment="1">
      <alignment wrapText="1"/>
    </xf>
    <xf numFmtId="3" fontId="67" fillId="6" borderId="0" xfId="0" quotePrefix="1" applyNumberFormat="1" applyFont="1" applyFill="1" applyAlignment="1">
      <alignment horizontal="right" indent="1"/>
    </xf>
    <xf numFmtId="165" fontId="67" fillId="6" borderId="0" xfId="0" applyNumberFormat="1" applyFont="1" applyFill="1" applyAlignment="1">
      <alignment horizontal="right" indent="1"/>
    </xf>
    <xf numFmtId="165" fontId="89" fillId="6" borderId="0" xfId="0" applyNumberFormat="1" applyFont="1" applyFill="1" applyAlignment="1">
      <alignment horizontal="right" indent="1"/>
    </xf>
    <xf numFmtId="165" fontId="84" fillId="6" borderId="0" xfId="0" applyNumberFormat="1" applyFont="1" applyFill="1" applyAlignment="1">
      <alignment horizontal="right" indent="1"/>
    </xf>
    <xf numFmtId="165" fontId="67" fillId="4" borderId="0" xfId="0" applyNumberFormat="1" applyFont="1" applyFill="1" applyAlignment="1">
      <alignment horizontal="right" indent="1"/>
    </xf>
    <xf numFmtId="165" fontId="89" fillId="4" borderId="0" xfId="0" applyNumberFormat="1" applyFont="1" applyFill="1" applyAlignment="1">
      <alignment horizontal="right" indent="1"/>
    </xf>
    <xf numFmtId="165" fontId="84" fillId="4" borderId="0" xfId="0" applyNumberFormat="1" applyFont="1" applyFill="1" applyAlignment="1">
      <alignment horizontal="right" indent="1"/>
    </xf>
    <xf numFmtId="165" fontId="67" fillId="6" borderId="0" xfId="0" quotePrefix="1" applyNumberFormat="1" applyFont="1" applyFill="1" applyAlignment="1">
      <alignment horizontal="right" indent="1"/>
    </xf>
    <xf numFmtId="165" fontId="67" fillId="4" borderId="2" xfId="0" applyNumberFormat="1" applyFont="1" applyFill="1" applyBorder="1" applyAlignment="1">
      <alignment horizontal="right" indent="1"/>
    </xf>
    <xf numFmtId="165" fontId="67" fillId="4" borderId="2" xfId="0" quotePrefix="1" applyNumberFormat="1" applyFont="1" applyFill="1" applyBorder="1" applyAlignment="1">
      <alignment horizontal="right" indent="1"/>
    </xf>
    <xf numFmtId="165" fontId="89" fillId="4" borderId="2" xfId="0" applyNumberFormat="1" applyFont="1" applyFill="1" applyBorder="1" applyAlignment="1">
      <alignment horizontal="right" indent="1"/>
    </xf>
    <xf numFmtId="165" fontId="84" fillId="4" borderId="2" xfId="0" applyNumberFormat="1" applyFont="1" applyFill="1" applyBorder="1" applyAlignment="1">
      <alignment horizontal="right" indent="1"/>
    </xf>
    <xf numFmtId="165" fontId="67" fillId="2" borderId="0" xfId="0" applyNumberFormat="1" applyFont="1" applyFill="1" applyAlignment="1">
      <alignment horizontal="right" indent="1"/>
    </xf>
    <xf numFmtId="165" fontId="89" fillId="2" borderId="0" xfId="0" applyNumberFormat="1" applyFont="1" applyFill="1" applyAlignment="1">
      <alignment horizontal="right" indent="1"/>
    </xf>
    <xf numFmtId="165" fontId="84" fillId="2" borderId="0" xfId="0" applyNumberFormat="1" applyFont="1" applyFill="1" applyAlignment="1">
      <alignment horizontal="right" indent="1"/>
    </xf>
    <xf numFmtId="165" fontId="67" fillId="0" borderId="0" xfId="0" applyNumberFormat="1" applyFont="1" applyFill="1" applyAlignment="1">
      <alignment horizontal="right" indent="1"/>
    </xf>
    <xf numFmtId="165" fontId="89" fillId="0" borderId="0" xfId="0" applyNumberFormat="1" applyFont="1" applyFill="1" applyAlignment="1">
      <alignment horizontal="right" indent="1"/>
    </xf>
    <xf numFmtId="165" fontId="84" fillId="0" borderId="0" xfId="0" applyNumberFormat="1" applyFont="1" applyFill="1" applyAlignment="1">
      <alignment horizontal="right" indent="1"/>
    </xf>
    <xf numFmtId="166" fontId="67" fillId="4" borderId="0" xfId="0" applyNumberFormat="1" applyFont="1" applyFill="1" applyAlignment="1">
      <alignment horizontal="right" indent="1"/>
    </xf>
    <xf numFmtId="166" fontId="89" fillId="4" borderId="0" xfId="0" applyNumberFormat="1" applyFont="1" applyFill="1" applyAlignment="1">
      <alignment horizontal="right" indent="1"/>
    </xf>
    <xf numFmtId="166" fontId="84" fillId="4" borderId="0" xfId="0" applyNumberFormat="1" applyFont="1" applyFill="1" applyAlignment="1">
      <alignment horizontal="right" indent="1"/>
    </xf>
    <xf numFmtId="166" fontId="67" fillId="6" borderId="0" xfId="0" applyNumberFormat="1" applyFont="1" applyFill="1" applyAlignment="1">
      <alignment horizontal="right" indent="1"/>
    </xf>
    <xf numFmtId="166" fontId="89" fillId="6" borderId="0" xfId="0" applyNumberFormat="1" applyFont="1" applyFill="1" applyAlignment="1">
      <alignment horizontal="right" indent="1"/>
    </xf>
    <xf numFmtId="166" fontId="84" fillId="6" borderId="0" xfId="0" applyNumberFormat="1" applyFont="1" applyFill="1" applyAlignment="1">
      <alignment horizontal="right" indent="1"/>
    </xf>
    <xf numFmtId="166" fontId="67" fillId="6" borderId="0" xfId="0" quotePrefix="1" applyNumberFormat="1" applyFont="1" applyFill="1" applyAlignment="1">
      <alignment horizontal="right" indent="1"/>
    </xf>
    <xf numFmtId="166" fontId="67" fillId="4" borderId="2" xfId="0" applyNumberFormat="1" applyFont="1" applyFill="1" applyBorder="1" applyAlignment="1">
      <alignment horizontal="right" indent="1"/>
    </xf>
    <xf numFmtId="166" fontId="67" fillId="4" borderId="2" xfId="0" quotePrefix="1" applyNumberFormat="1" applyFont="1" applyFill="1" applyBorder="1" applyAlignment="1">
      <alignment horizontal="right" indent="1"/>
    </xf>
    <xf numFmtId="166" fontId="89" fillId="4" borderId="2" xfId="0" applyNumberFormat="1" applyFont="1" applyFill="1" applyBorder="1" applyAlignment="1">
      <alignment horizontal="right" indent="1"/>
    </xf>
    <xf numFmtId="166" fontId="84" fillId="4" borderId="2" xfId="0" applyNumberFormat="1" applyFont="1" applyFill="1" applyBorder="1" applyAlignment="1">
      <alignment horizontal="right" indent="1"/>
    </xf>
    <xf numFmtId="166" fontId="1" fillId="0" borderId="0" xfId="0" applyNumberFormat="1" applyFont="1" applyFill="1"/>
    <xf numFmtId="1" fontId="85" fillId="0" borderId="0" xfId="0" applyNumberFormat="1" applyFont="1" applyFill="1" applyAlignment="1">
      <alignment horizontal="right" indent="1"/>
    </xf>
    <xf numFmtId="1" fontId="88" fillId="0" borderId="0" xfId="0" applyNumberFormat="1" applyFont="1" applyFill="1" applyAlignment="1">
      <alignment horizontal="right" indent="1"/>
    </xf>
    <xf numFmtId="1" fontId="84" fillId="0" borderId="0" xfId="0" applyNumberFormat="1" applyFont="1" applyFill="1" applyAlignment="1">
      <alignment horizontal="right" indent="1"/>
    </xf>
    <xf numFmtId="1" fontId="85" fillId="11" borderId="3" xfId="0" applyNumberFormat="1" applyFont="1" applyFill="1" applyBorder="1" applyAlignment="1">
      <alignment horizontal="right" indent="1"/>
    </xf>
    <xf numFmtId="1" fontId="88" fillId="11" borderId="3" xfId="0" applyNumberFormat="1" applyFont="1" applyFill="1" applyBorder="1" applyAlignment="1">
      <alignment horizontal="right" indent="1"/>
    </xf>
    <xf numFmtId="1" fontId="84" fillId="11" borderId="3" xfId="0" applyNumberFormat="1" applyFont="1" applyFill="1" applyBorder="1" applyAlignment="1">
      <alignment horizontal="right" indent="1"/>
    </xf>
    <xf numFmtId="1" fontId="85" fillId="0" borderId="0" xfId="0" applyNumberFormat="1" applyFont="1" applyBorder="1" applyAlignment="1">
      <alignment horizontal="right" indent="1"/>
    </xf>
    <xf numFmtId="1" fontId="88" fillId="0" borderId="0" xfId="0" applyNumberFormat="1" applyFont="1" applyBorder="1" applyAlignment="1">
      <alignment horizontal="right" indent="1"/>
    </xf>
    <xf numFmtId="1" fontId="84" fillId="0" borderId="0" xfId="0" applyNumberFormat="1" applyFont="1" applyBorder="1" applyAlignment="1">
      <alignment horizontal="right" indent="1"/>
    </xf>
    <xf numFmtId="1" fontId="67" fillId="2" borderId="0" xfId="0" applyNumberFormat="1" applyFont="1" applyFill="1" applyAlignment="1">
      <alignment horizontal="right" indent="1"/>
    </xf>
    <xf numFmtId="1" fontId="89" fillId="2" borderId="0" xfId="0" applyNumberFormat="1" applyFont="1" applyFill="1" applyAlignment="1">
      <alignment horizontal="right" indent="1"/>
    </xf>
    <xf numFmtId="1" fontId="84" fillId="2" borderId="0" xfId="0" applyNumberFormat="1" applyFont="1" applyFill="1" applyAlignment="1">
      <alignment horizontal="right" indent="1"/>
    </xf>
    <xf numFmtId="1" fontId="67" fillId="0" borderId="0" xfId="0" applyNumberFormat="1" applyFont="1" applyFill="1" applyAlignment="1">
      <alignment horizontal="right" indent="1"/>
    </xf>
    <xf numFmtId="1" fontId="89" fillId="0" borderId="0" xfId="0" applyNumberFormat="1" applyFont="1" applyFill="1" applyAlignment="1">
      <alignment horizontal="right" indent="1"/>
    </xf>
    <xf numFmtId="0" fontId="1" fillId="0" borderId="0" xfId="0" applyFont="1" applyAlignment="1">
      <alignment horizontal="left"/>
    </xf>
    <xf numFmtId="173" fontId="0" fillId="0" borderId="0" xfId="0" applyNumberFormat="1" applyBorder="1"/>
    <xf numFmtId="164" fontId="98" fillId="7" borderId="0" xfId="0" quotePrefix="1" applyNumberFormat="1" applyFont="1" applyFill="1" applyAlignment="1">
      <alignment horizontal="right" indent="1"/>
    </xf>
    <xf numFmtId="173" fontId="0" fillId="0" borderId="0" xfId="0" applyNumberFormat="1"/>
    <xf numFmtId="173" fontId="1" fillId="0" borderId="0" xfId="0" applyNumberFormat="1" applyFont="1"/>
    <xf numFmtId="165" fontId="1" fillId="2" borderId="0" xfId="0" quotePrefix="1" applyNumberFormat="1" applyFont="1" applyFill="1" applyBorder="1" applyAlignment="1">
      <alignment horizontal="right" indent="1"/>
    </xf>
    <xf numFmtId="165" fontId="1" fillId="0" borderId="0" xfId="0" quotePrefix="1" applyNumberFormat="1" applyFont="1" applyFill="1" applyBorder="1" applyAlignment="1">
      <alignment horizontal="right" indent="1"/>
    </xf>
    <xf numFmtId="3" fontId="1" fillId="5" borderId="29" xfId="0" applyNumberFormat="1" applyFont="1" applyFill="1" applyBorder="1" applyAlignment="1">
      <alignment horizontal="right" indent="1"/>
    </xf>
    <xf numFmtId="3" fontId="1" fillId="5" borderId="30" xfId="0" applyNumberFormat="1" applyFont="1" applyFill="1" applyBorder="1" applyAlignment="1">
      <alignment horizontal="right" indent="1"/>
    </xf>
    <xf numFmtId="3" fontId="1" fillId="5" borderId="0" xfId="0" applyNumberFormat="1" applyFont="1" applyFill="1" applyAlignment="1">
      <alignment horizontal="right" indent="1"/>
    </xf>
    <xf numFmtId="165" fontId="0" fillId="5" borderId="0" xfId="0" quotePrefix="1" applyNumberFormat="1" applyFill="1" applyAlignment="1">
      <alignment horizontal="right" indent="1"/>
    </xf>
    <xf numFmtId="165" fontId="46" fillId="5" borderId="0" xfId="0" quotePrefix="1" applyNumberFormat="1" applyFont="1" applyFill="1" applyAlignment="1">
      <alignment horizontal="right" indent="1"/>
    </xf>
    <xf numFmtId="0" fontId="1" fillId="0" borderId="0" xfId="0" applyFont="1" applyAlignment="1">
      <alignment horizontal="left"/>
    </xf>
    <xf numFmtId="0" fontId="1" fillId="0" borderId="0" xfId="0" applyFont="1" applyAlignment="1">
      <alignment horizontal="left"/>
    </xf>
    <xf numFmtId="0" fontId="1" fillId="0" borderId="0" xfId="7" applyFont="1" applyFill="1" applyBorder="1"/>
    <xf numFmtId="170" fontId="0" fillId="0" borderId="0" xfId="0" applyNumberFormat="1"/>
    <xf numFmtId="165" fontId="1" fillId="5" borderId="19" xfId="0" applyNumberFormat="1" applyFont="1" applyFill="1" applyBorder="1" applyAlignment="1">
      <alignment horizontal="right" indent="1"/>
    </xf>
    <xf numFmtId="3" fontId="1" fillId="5" borderId="43" xfId="0" applyNumberFormat="1" applyFont="1" applyFill="1" applyBorder="1" applyAlignment="1">
      <alignment horizontal="right" indent="1"/>
    </xf>
    <xf numFmtId="165" fontId="1" fillId="11" borderId="0" xfId="0" quotePrefix="1" applyNumberFormat="1" applyFont="1" applyFill="1" applyBorder="1" applyAlignment="1">
      <alignment horizontal="right" indent="1"/>
    </xf>
    <xf numFmtId="170" fontId="0" fillId="4" borderId="0" xfId="0" applyNumberFormat="1" applyFill="1"/>
    <xf numFmtId="0" fontId="5" fillId="4" borderId="0" xfId="0" applyFont="1" applyFill="1"/>
    <xf numFmtId="170" fontId="0" fillId="4" borderId="0" xfId="0" applyNumberFormat="1" applyFill="1" applyBorder="1"/>
    <xf numFmtId="0" fontId="1" fillId="4" borderId="0" xfId="0" applyFont="1" applyFill="1" applyBorder="1"/>
    <xf numFmtId="0" fontId="1" fillId="0" borderId="0" xfId="0" applyFont="1" applyAlignment="1">
      <alignment horizontal="justify" vertical="center" wrapText="1"/>
    </xf>
    <xf numFmtId="0" fontId="1" fillId="0" borderId="0" xfId="0" applyFont="1" applyAlignment="1">
      <alignment horizontal="justify" wrapText="1"/>
    </xf>
    <xf numFmtId="0" fontId="62" fillId="0" borderId="0" xfId="0" applyFont="1" applyAlignment="1">
      <alignment horizontal="justify" vertical="center" wrapText="1"/>
    </xf>
    <xf numFmtId="0" fontId="60" fillId="0" borderId="0" xfId="0" applyFont="1" applyAlignment="1">
      <alignment horizontal="justify" vertical="center" wrapText="1"/>
    </xf>
    <xf numFmtId="0" fontId="48" fillId="8" borderId="3" xfId="0" applyFont="1" applyFill="1" applyBorder="1"/>
    <xf numFmtId="3" fontId="48" fillId="8" borderId="3" xfId="0" applyNumberFormat="1" applyFont="1" applyFill="1" applyBorder="1" applyAlignment="1">
      <alignment horizontal="right" indent="1"/>
    </xf>
    <xf numFmtId="0" fontId="48" fillId="10" borderId="0" xfId="0" applyFont="1" applyFill="1"/>
    <xf numFmtId="164" fontId="48" fillId="8" borderId="3" xfId="0" applyNumberFormat="1" applyFont="1" applyFill="1" applyBorder="1" applyAlignment="1">
      <alignment horizontal="right" indent="1"/>
    </xf>
    <xf numFmtId="164" fontId="45" fillId="8" borderId="3" xfId="0" applyNumberFormat="1" applyFont="1" applyFill="1" applyBorder="1" applyAlignment="1">
      <alignment horizontal="right" indent="1"/>
    </xf>
    <xf numFmtId="3" fontId="48" fillId="7" borderId="0" xfId="0" quotePrefix="1" applyNumberFormat="1" applyFont="1" applyFill="1" applyAlignment="1">
      <alignment horizontal="right" indent="1"/>
    </xf>
    <xf numFmtId="164" fontId="48" fillId="7" borderId="0" xfId="0" quotePrefix="1" applyNumberFormat="1" applyFont="1" applyFill="1" applyAlignment="1">
      <alignment horizontal="right" indent="1"/>
    </xf>
    <xf numFmtId="0" fontId="108" fillId="0" borderId="0" xfId="0" applyFont="1" applyAlignment="1">
      <alignment horizontal="justify" wrapText="1"/>
    </xf>
    <xf numFmtId="0" fontId="62" fillId="0" borderId="0" xfId="0" applyFont="1" applyAlignment="1">
      <alignment horizontal="justify" wrapText="1"/>
    </xf>
    <xf numFmtId="0" fontId="60" fillId="0" borderId="0" xfId="0" applyFont="1" applyAlignment="1">
      <alignment horizontal="justify" wrapText="1"/>
    </xf>
    <xf numFmtId="0" fontId="81" fillId="3" borderId="0" xfId="3" applyFont="1" applyFill="1" applyBorder="1" applyAlignment="1">
      <alignment vertical="top"/>
    </xf>
    <xf numFmtId="0" fontId="111" fillId="3" borderId="0" xfId="1" applyFont="1" applyFill="1" applyBorder="1" applyAlignment="1" applyProtection="1">
      <alignment vertical="top"/>
    </xf>
    <xf numFmtId="0" fontId="112" fillId="14" borderId="0" xfId="0" applyFont="1" applyFill="1" applyAlignment="1">
      <alignment vertical="top" wrapText="1"/>
    </xf>
    <xf numFmtId="168" fontId="80" fillId="3" borderId="0" xfId="3" applyNumberFormat="1" applyFont="1" applyFill="1" applyBorder="1" applyAlignment="1">
      <alignment horizontal="left" vertical="top"/>
    </xf>
    <xf numFmtId="0" fontId="81" fillId="3" borderId="0" xfId="3" applyFont="1" applyFill="1" applyBorder="1" applyAlignment="1">
      <alignment horizontal="left"/>
    </xf>
    <xf numFmtId="0" fontId="76" fillId="3" borderId="12" xfId="3" applyFont="1" applyFill="1" applyBorder="1" applyAlignment="1">
      <alignment horizontal="left" vertical="top" wrapText="1"/>
    </xf>
    <xf numFmtId="0" fontId="76" fillId="3" borderId="9" xfId="3" applyFont="1" applyFill="1" applyBorder="1" applyAlignment="1">
      <alignment horizontal="left" vertical="top" wrapText="1"/>
    </xf>
    <xf numFmtId="0" fontId="76" fillId="3" borderId="13" xfId="3" applyFont="1" applyFill="1" applyBorder="1" applyAlignment="1">
      <alignment horizontal="left" vertical="top" wrapText="1"/>
    </xf>
    <xf numFmtId="0" fontId="71" fillId="3" borderId="0" xfId="0" quotePrefix="1" applyFont="1" applyFill="1" applyAlignment="1">
      <alignment horizontal="left"/>
    </xf>
    <xf numFmtId="0" fontId="71" fillId="3" borderId="0" xfId="0" quotePrefix="1" applyFont="1" applyFill="1" applyBorder="1" applyAlignment="1">
      <alignment horizontal="left"/>
    </xf>
    <xf numFmtId="0" fontId="76" fillId="3" borderId="14" xfId="3" applyFont="1" applyFill="1" applyBorder="1" applyAlignment="1">
      <alignment horizontal="left" vertical="top" wrapText="1"/>
    </xf>
    <xf numFmtId="0" fontId="5" fillId="0" borderId="34" xfId="0" applyFont="1" applyBorder="1" applyAlignment="1">
      <alignment horizontal="center"/>
    </xf>
    <xf numFmtId="0" fontId="5" fillId="0" borderId="6" xfId="0" applyFont="1" applyBorder="1" applyAlignment="1">
      <alignment horizontal="center"/>
    </xf>
    <xf numFmtId="0" fontId="5" fillId="0" borderId="21" xfId="0" applyFont="1" applyBorder="1" applyAlignment="1">
      <alignment horizontal="center"/>
    </xf>
    <xf numFmtId="0" fontId="5" fillId="0" borderId="4" xfId="0" applyFont="1" applyBorder="1" applyAlignment="1">
      <alignment horizontal="center"/>
    </xf>
    <xf numFmtId="0" fontId="5" fillId="0" borderId="28" xfId="0" applyFont="1" applyBorder="1" applyAlignment="1">
      <alignment horizontal="center"/>
    </xf>
    <xf numFmtId="0" fontId="1" fillId="0" borderId="0" xfId="0" applyFont="1" applyAlignment="1">
      <alignment horizontal="justify" vertical="center" wrapText="1"/>
    </xf>
    <xf numFmtId="0" fontId="1" fillId="0" borderId="0" xfId="0" applyFont="1" applyAlignment="1">
      <alignment horizontal="justify" wrapText="1"/>
    </xf>
    <xf numFmtId="0" fontId="5" fillId="0" borderId="0" xfId="0" applyFont="1" applyAlignment="1">
      <alignment horizontal="justify" vertical="center" wrapText="1"/>
    </xf>
    <xf numFmtId="0" fontId="7"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horizontal="left" vertical="center" wrapText="1"/>
    </xf>
    <xf numFmtId="0" fontId="60" fillId="0" borderId="0" xfId="0" applyFont="1" applyAlignment="1">
      <alignment horizontal="justify" wrapText="1"/>
    </xf>
    <xf numFmtId="0" fontId="60" fillId="0" borderId="0" xfId="0" applyFont="1" applyAlignment="1">
      <alignment horizontal="justify" vertical="center" wrapText="1"/>
    </xf>
    <xf numFmtId="0" fontId="61" fillId="0" borderId="0" xfId="0" applyFont="1" applyAlignment="1">
      <alignment horizontal="justify" vertical="center" wrapText="1"/>
    </xf>
    <xf numFmtId="0" fontId="62" fillId="0" borderId="0" xfId="0" applyFont="1" applyAlignment="1">
      <alignment horizontal="justify" vertical="center" wrapText="1"/>
    </xf>
    <xf numFmtId="0" fontId="6" fillId="0" borderId="0" xfId="7" applyFont="1" applyFill="1" applyBorder="1" applyAlignment="1">
      <alignment wrapText="1"/>
    </xf>
    <xf numFmtId="0" fontId="1" fillId="0" borderId="0" xfId="0" applyFont="1" applyAlignment="1">
      <alignment horizontal="justify" vertical="center"/>
    </xf>
    <xf numFmtId="0" fontId="2" fillId="0" borderId="41" xfId="0" applyFont="1" applyBorder="1" applyAlignment="1">
      <alignment horizontal="justify" vertical="justify" wrapText="1"/>
    </xf>
    <xf numFmtId="0" fontId="2" fillId="0" borderId="3" xfId="0" applyFont="1" applyBorder="1" applyAlignment="1">
      <alignment horizontal="justify" vertical="justify" wrapText="1"/>
    </xf>
    <xf numFmtId="0" fontId="2" fillId="0" borderId="16" xfId="0" applyFont="1" applyBorder="1" applyAlignment="1">
      <alignment horizontal="justify" vertical="justify" wrapText="1"/>
    </xf>
    <xf numFmtId="0" fontId="4" fillId="0" borderId="0" xfId="0" applyFont="1" applyAlignment="1"/>
    <xf numFmtId="0" fontId="0" fillId="0" borderId="0" xfId="0" applyAlignment="1"/>
    <xf numFmtId="0" fontId="4" fillId="0" borderId="0" xfId="0" applyFont="1" applyAlignment="1">
      <alignment horizontal="left" vertical="top" wrapText="1"/>
    </xf>
    <xf numFmtId="0" fontId="97" fillId="0" borderId="0" xfId="0" applyFont="1" applyAlignment="1">
      <alignment horizontal="center"/>
    </xf>
    <xf numFmtId="0" fontId="8" fillId="0" borderId="0" xfId="0" applyFont="1" applyAlignment="1">
      <alignment wrapText="1"/>
    </xf>
    <xf numFmtId="0" fontId="0" fillId="0" borderId="0" xfId="0" applyAlignment="1">
      <alignment wrapText="1"/>
    </xf>
    <xf numFmtId="0" fontId="0" fillId="0" borderId="0" xfId="0" applyAlignment="1">
      <alignment horizontal="justify" wrapText="1"/>
    </xf>
    <xf numFmtId="0" fontId="4" fillId="0" borderId="0" xfId="0" applyFont="1" applyAlignment="1">
      <alignment wrapText="1"/>
    </xf>
    <xf numFmtId="0" fontId="1" fillId="0" borderId="0" xfId="0" applyFont="1" applyAlignment="1">
      <alignment horizontal="left" vertical="top" wrapText="1"/>
    </xf>
    <xf numFmtId="0" fontId="0" fillId="0" borderId="0" xfId="0" applyAlignment="1">
      <alignment horizontal="left" vertical="top" wrapText="1"/>
    </xf>
    <xf numFmtId="0" fontId="106" fillId="0" borderId="0" xfId="0" applyFont="1" applyAlignment="1">
      <alignment wrapText="1"/>
    </xf>
    <xf numFmtId="0" fontId="46" fillId="0" borderId="0" xfId="0" applyFont="1" applyAlignment="1">
      <alignment wrapText="1"/>
    </xf>
    <xf numFmtId="0" fontId="4" fillId="0" borderId="0" xfId="0" applyFont="1" applyAlignment="1">
      <alignment horizontal="left" vertical="center" wrapText="1"/>
    </xf>
    <xf numFmtId="0" fontId="0" fillId="0" borderId="0" xfId="0" applyAlignment="1">
      <alignment horizontal="left" vertical="center" wrapText="1"/>
    </xf>
    <xf numFmtId="0" fontId="4" fillId="0" borderId="0" xfId="0" applyFont="1" applyAlignment="1">
      <alignment horizontal="justify" wrapText="1"/>
    </xf>
    <xf numFmtId="0" fontId="4" fillId="0" borderId="0" xfId="0" applyFont="1" applyAlignment="1">
      <alignment horizontal="left" wrapText="1"/>
    </xf>
    <xf numFmtId="0" fontId="1" fillId="0" borderId="0" xfId="0" applyFont="1" applyFill="1" applyAlignment="1">
      <alignment horizontal="left" wrapText="1"/>
    </xf>
    <xf numFmtId="0" fontId="8" fillId="0" borderId="0" xfId="0" applyFont="1" applyAlignment="1">
      <alignment horizontal="center" vertical="center" wrapText="1"/>
    </xf>
    <xf numFmtId="0" fontId="0" fillId="0" borderId="0" xfId="0" applyAlignment="1">
      <alignment horizontal="center" vertical="center" wrapText="1"/>
    </xf>
    <xf numFmtId="0" fontId="1" fillId="0" borderId="0" xfId="0" applyFont="1" applyAlignment="1">
      <alignment horizontal="left"/>
    </xf>
    <xf numFmtId="0" fontId="45" fillId="0" borderId="0" xfId="0" applyFont="1" applyAlignment="1">
      <alignment horizontal="left" vertical="center"/>
    </xf>
    <xf numFmtId="0" fontId="1" fillId="0" borderId="0" xfId="0" applyNumberFormat="1" applyFont="1" applyAlignment="1">
      <alignment horizontal="justify" wrapText="1"/>
    </xf>
    <xf numFmtId="0" fontId="0" fillId="0" borderId="0" xfId="0" applyNumberFormat="1" applyAlignment="1">
      <alignment horizontal="justify" wrapText="1"/>
    </xf>
    <xf numFmtId="0" fontId="1" fillId="0" borderId="41" xfId="0" applyFont="1" applyBorder="1" applyAlignment="1">
      <alignment horizontal="left" wrapText="1"/>
    </xf>
    <xf numFmtId="0" fontId="0" fillId="0" borderId="3" xfId="0" applyBorder="1" applyAlignment="1">
      <alignment horizontal="left" wrapText="1"/>
    </xf>
    <xf numFmtId="0" fontId="0" fillId="0" borderId="16" xfId="0" applyBorder="1" applyAlignment="1">
      <alignment horizontal="left" wrapText="1"/>
    </xf>
    <xf numFmtId="0" fontId="113" fillId="0" borderId="0" xfId="0" applyFont="1" applyAlignment="1">
      <alignment horizontal="left"/>
    </xf>
  </cellXfs>
  <cellStyles count="8">
    <cellStyle name="Lien hypertexte" xfId="1" builtinId="8"/>
    <cellStyle name="Lien hypertexte_FD2009" xfId="2"/>
    <cellStyle name="Normal" xfId="0" builtinId="0"/>
    <cellStyle name="Normal_Annexe5_B_2007" xfId="7"/>
    <cellStyle name="Normal_BPD961" xfId="3"/>
    <cellStyle name="Normal_Guide99" xfId="4"/>
    <cellStyle name="Normal_nb_com_pop_str_reg_g07_m10m" xfId="6"/>
    <cellStyle name="Normal_zau98_2" xfId="5"/>
  </cellStyles>
  <dxfs count="897">
    <dxf>
      <font>
        <b val="0"/>
        <i val="0"/>
        <strike val="0"/>
        <condense val="0"/>
        <extend val="0"/>
        <outline val="0"/>
        <shadow val="0"/>
        <u val="none"/>
        <vertAlign val="baseline"/>
        <sz val="11"/>
        <color auto="1"/>
        <name val="Arial"/>
        <scheme val="none"/>
      </font>
      <numFmt numFmtId="3" formatCode="#,##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sz val="11"/>
        <name val="Arial"/>
        <scheme val="none"/>
      </font>
    </dxf>
    <dxf>
      <font>
        <strike val="0"/>
        <outline val="0"/>
        <shadow val="0"/>
        <u val="no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sz val="11"/>
        <name val="Arial"/>
        <scheme val="none"/>
      </font>
    </dxf>
    <dxf>
      <font>
        <strike val="0"/>
        <outline val="0"/>
        <shadow val="0"/>
        <u val="no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relative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relative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relativeIndent="0" justifyLastLine="0" shrinkToFit="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relativeIndent="0" justifyLastLine="0" shrinkToFit="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relativeIndent="0" justifyLastLine="0" shrinkToFit="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relativeIndent="0" justifyLastLine="0" shrinkToFit="0" readingOrder="0"/>
    </dxf>
    <dxf>
      <numFmt numFmtId="3" formatCode="#,##0"/>
    </dxf>
    <dxf>
      <font>
        <b val="0"/>
        <i val="0"/>
        <strike val="0"/>
        <condense val="0"/>
        <extend val="0"/>
        <outline val="0"/>
        <shadow val="0"/>
        <u val="none"/>
        <vertAlign val="baseline"/>
        <sz val="11"/>
        <color auto="1"/>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b val="0"/>
        <i val="0"/>
        <strike val="0"/>
        <condense val="0"/>
        <extend val="0"/>
        <outline val="0"/>
        <shadow val="0"/>
        <u val="none"/>
        <vertAlign val="baseline"/>
        <sz val="11"/>
        <color auto="1"/>
        <name val="Arial"/>
        <scheme val="none"/>
      </font>
      <numFmt numFmtId="3" formatCode="#,##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color auto="1"/>
        <name val="Arial"/>
        <scheme val="none"/>
      </font>
    </dxf>
    <dxf>
      <font>
        <strike val="0"/>
        <outline val="0"/>
        <shadow val="0"/>
        <u val="none"/>
        <vertAlign val="baseline"/>
        <sz val="11"/>
        <color auto="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3" formatCode="#,##0"/>
      <alignment horizontal="right" vertical="bottom" textRotation="0" wrapText="0" relativeIndent="0"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0"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color rgb="FF0000FF"/>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66" formatCode="0.0"/>
      <alignment horizontal="right" vertical="bottom" textRotation="0" wrapText="0" indent="1" justifyLastLine="0" shrinkToFit="0" readingOrder="0"/>
    </dxf>
    <dxf>
      <numFmt numFmtId="3" formatCode="#,##0"/>
    </dxf>
    <dxf>
      <font>
        <strike val="0"/>
        <outline val="0"/>
        <shadow val="0"/>
        <u val="no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sz val="11"/>
        <color auto="1"/>
        <name val="Arial"/>
        <scheme val="none"/>
      </font>
    </dxf>
    <dxf>
      <font>
        <strike val="0"/>
        <outline val="0"/>
        <shadow val="0"/>
        <u val="none"/>
        <sz val="11"/>
        <color auto="1"/>
        <name val="Arial"/>
        <scheme val="none"/>
      </font>
      <numFmt numFmtId="3" formatCode="#,##0"/>
    </dxf>
    <dxf>
      <font>
        <strike val="0"/>
        <outline val="0"/>
        <shadow val="0"/>
        <u val="none"/>
        <vertAlign val="baseline"/>
        <sz val="11"/>
        <color rgb="FF0000FF"/>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numFmt numFmtId="170" formatCode="\+0.0;\-0.0"/>
      <alignment horizontal="right" vertical="bottom" textRotation="0" wrapText="0" indent="1" justifyLastLine="0" shrinkToFit="0" readingOrder="0"/>
    </dxf>
    <dxf>
      <numFmt numFmtId="3" formatCode="#,##0"/>
    </dxf>
    <dxf>
      <font>
        <strike val="0"/>
        <outline val="0"/>
        <shadow val="0"/>
        <u val="none"/>
        <sz val="11"/>
        <color auto="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sz val="11"/>
        <color auto="1"/>
        <name val="Arial"/>
        <scheme val="none"/>
      </font>
    </dxf>
    <dxf>
      <font>
        <strike val="0"/>
        <outline val="0"/>
        <shadow val="0"/>
        <u val="none"/>
        <sz val="11"/>
        <color auto="1"/>
        <name val="Arial"/>
        <scheme val="none"/>
      </font>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name val="Arial"/>
        <scheme val="none"/>
      </font>
    </dxf>
    <dxf>
      <font>
        <b/>
        <i val="0"/>
        <strike val="0"/>
        <condense val="0"/>
        <extend val="0"/>
        <outline val="0"/>
        <shadow val="0"/>
        <u val="none"/>
        <vertAlign val="baseline"/>
        <sz val="10"/>
        <color auto="1"/>
        <name val="Arial"/>
        <scheme val="none"/>
      </font>
    </dxf>
    <dxf>
      <border outline="0">
        <bottom style="thin">
          <color indexed="64"/>
        </bottom>
      </border>
    </dxf>
    <dxf>
      <font>
        <strike val="0"/>
        <outline val="0"/>
        <shadow val="0"/>
        <u val="none"/>
        <vertAlign val="baseline"/>
        <sz val="11"/>
        <name val="Arial"/>
        <scheme val="none"/>
      </font>
    </dxf>
    <dxf>
      <font>
        <strike val="0"/>
        <outline val="0"/>
        <shadow val="0"/>
        <u val="none"/>
        <vertAlign val="baseline"/>
        <sz val="11"/>
        <name val="Arial"/>
        <scheme val="none"/>
      </font>
      <numFmt numFmtId="3" formatCode="#,##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rgb="FF0000FF"/>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alignment horizontal="right" vertical="bottom" textRotation="0" wrapText="0" indent="1" justifyLastLine="0" shrinkToFit="0" readingOrder="0"/>
    </dxf>
    <dxf>
      <font>
        <b/>
        <i val="0"/>
        <strike val="0"/>
        <condense val="0"/>
        <extend val="0"/>
        <outline val="0"/>
        <shadow val="0"/>
        <u val="none"/>
        <vertAlign val="baseline"/>
        <sz val="10"/>
        <color theme="1"/>
        <name val="Arial"/>
        <scheme val="none"/>
      </font>
      <numFmt numFmtId="164" formatCode="0.0%"/>
    </dxf>
    <dxf>
      <font>
        <b val="0"/>
        <i val="0"/>
        <strike val="0"/>
        <condense val="0"/>
        <extend val="0"/>
        <outline val="0"/>
        <shadow val="0"/>
        <u val="none"/>
        <vertAlign val="baseline"/>
        <sz val="11"/>
        <color theme="1"/>
        <name val="Arial"/>
        <scheme val="none"/>
      </font>
      <fill>
        <patternFill patternType="solid">
          <fgColor theme="0" tint="-0.14999847407452621"/>
          <bgColor theme="0" tint="-0.14999847407452621"/>
        </patternFill>
      </fill>
    </dxf>
    <dxf>
      <font>
        <b/>
        <i val="0"/>
        <strike val="0"/>
        <condense val="0"/>
        <extend val="0"/>
        <outline val="0"/>
        <shadow val="0"/>
        <u val="none"/>
        <vertAlign val="baseline"/>
        <sz val="10"/>
        <color theme="1"/>
        <name val="Arial"/>
        <scheme val="none"/>
      </font>
    </dxf>
    <dxf>
      <border outline="0">
        <bottom style="thin">
          <color indexed="64"/>
        </bottom>
      </border>
    </dxf>
    <dxf>
      <font>
        <b val="0"/>
        <i val="0"/>
        <strike val="0"/>
        <condense val="0"/>
        <extend val="0"/>
        <outline val="0"/>
        <shadow val="0"/>
        <u val="none"/>
        <vertAlign val="baseline"/>
        <sz val="11"/>
        <color theme="1"/>
        <name val="Arial"/>
        <scheme val="none"/>
      </font>
      <numFmt numFmtId="164" formatCode="0.0%"/>
      <fill>
        <patternFill patternType="solid">
          <fgColor theme="0" tint="-0.14999847407452621"/>
          <bgColor theme="0" tint="-0.14999847407452621"/>
        </patternFill>
      </fill>
    </dxf>
    <dxf>
      <font>
        <b/>
        <i val="0"/>
        <strike val="0"/>
        <condense val="0"/>
        <extend val="0"/>
        <outline val="0"/>
        <shadow val="0"/>
        <u val="none"/>
        <vertAlign val="baseline"/>
        <sz val="11"/>
        <color theme="1"/>
        <name val="Arial"/>
        <scheme val="none"/>
      </font>
      <numFmt numFmtId="164" formatCode="0.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color rgb="FF0000FF"/>
        <name val="Arial"/>
        <scheme val="none"/>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strike val="0"/>
        <outline val="0"/>
        <shadow val="0"/>
        <u val="none"/>
        <vertAlign val="baseline"/>
        <sz val="11"/>
      </font>
      <numFmt numFmtId="164" formatCode="0.0%"/>
      <alignment horizontal="right" vertical="bottom" textRotation="0" wrapText="0" indent="1" justifyLastLine="0" shrinkToFit="0" readingOrder="0"/>
    </dxf>
    <dxf>
      <numFmt numFmtId="3" formatCode="#,##0"/>
    </dxf>
    <dxf>
      <font>
        <b/>
        <i val="0"/>
        <strike val="0"/>
        <condense val="0"/>
        <extend val="0"/>
        <outline val="0"/>
        <shadow val="0"/>
        <u val="none"/>
        <vertAlign val="baseline"/>
        <sz val="10"/>
        <color auto="1"/>
        <name val="Arial"/>
        <scheme val="none"/>
      </font>
    </dxf>
    <dxf>
      <border outline="0">
        <bottom style="thin">
          <color indexed="64"/>
        </bottom>
      </border>
    </dxf>
    <dxf>
      <numFmt numFmtId="3" formatCode="#,##0"/>
    </dxf>
    <dxf>
      <font>
        <b val="0"/>
        <i val="0"/>
        <strike val="0"/>
        <condense val="0"/>
        <extend val="0"/>
        <outline val="0"/>
        <shadow val="0"/>
        <u val="none"/>
        <vertAlign val="baseline"/>
        <sz val="10"/>
        <color indexed="12"/>
        <name val="Arial"/>
        <scheme val="none"/>
      </font>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font>
        <b val="0"/>
        <i/>
        <strike val="0"/>
        <condense val="0"/>
        <extend val="0"/>
        <outline val="0"/>
        <shadow val="0"/>
        <u val="none"/>
        <vertAlign val="baseline"/>
        <sz val="10"/>
        <color auto="1"/>
        <name val="Arial"/>
        <scheme val="none"/>
      </font>
      <border diagonalUp="0" diagonalDown="0" outline="0">
        <left/>
        <right/>
        <top/>
        <bottom style="thin">
          <color indexed="64"/>
        </bottom>
      </border>
    </dxf>
    <dxf>
      <border outline="0">
        <bottom style="thin">
          <color indexed="64"/>
        </bottom>
      </border>
    </dxf>
    <dxf>
      <border outline="0">
        <bottom style="thin">
          <color indexed="64"/>
        </bottom>
      </border>
    </dxf>
    <dxf>
      <font>
        <b val="0"/>
        <i val="0"/>
        <strike val="0"/>
        <condense val="0"/>
        <extend val="0"/>
        <outline val="0"/>
        <shadow val="0"/>
        <u val="none"/>
        <vertAlign val="baseline"/>
        <sz val="10"/>
        <color indexed="12"/>
        <name val="Arial"/>
        <scheme val="none"/>
      </font>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border diagonalUp="0" diagonalDown="0" outline="0">
        <left/>
        <right/>
        <top/>
        <bottom style="thin">
          <color indexed="64"/>
        </bottom>
      </border>
    </dxf>
    <dxf>
      <font>
        <b val="0"/>
        <i/>
        <strike val="0"/>
        <condense val="0"/>
        <extend val="0"/>
        <outline val="0"/>
        <shadow val="0"/>
        <u val="none"/>
        <vertAlign val="baseline"/>
        <sz val="10"/>
        <color auto="1"/>
        <name val="Arial"/>
        <scheme val="none"/>
      </font>
      <border diagonalUp="0" diagonalDown="0" outline="0">
        <left/>
        <right/>
        <top/>
        <bottom style="thin">
          <color indexed="64"/>
        </bottom>
      </border>
    </dxf>
    <dxf>
      <border outline="0">
        <bottom style="thin">
          <color indexed="64"/>
        </bottom>
      </border>
    </dxf>
    <dxf>
      <border outline="0">
        <bottom style="thin">
          <color indexed="64"/>
        </bottom>
      </border>
    </dxf>
  </dxfs>
  <tableStyles count="0" defaultTableStyle="TableStyleMedium9" defaultPivotStyle="PivotStyleLight16"/>
  <colors>
    <mruColors>
      <color rgb="FF0000FF"/>
      <color rgb="FFDDDDDD"/>
      <color rgb="FFC0C0C0"/>
      <color rgb="FFFFFFFF"/>
      <color rgb="FFD8D8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161924</xdr:rowOff>
    </xdr:from>
    <xdr:to>
      <xdr:col>1</xdr:col>
      <xdr:colOff>9525</xdr:colOff>
      <xdr:row>12</xdr:row>
      <xdr:rowOff>152399</xdr:rowOff>
    </xdr:to>
    <xdr:pic>
      <xdr:nvPicPr>
        <xdr:cNvPr id="4" name="Imag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4"/>
          <a:ext cx="6724650" cy="1933575"/>
        </a:xfrm>
        <a:prstGeom prst="rect">
          <a:avLst/>
        </a:prstGeom>
        <a:noFill/>
        <a:ln>
          <a:noFill/>
        </a:ln>
      </xdr:spPr>
    </xdr:pic>
    <xdr:clientData/>
  </xdr:twoCellAnchor>
  <xdr:twoCellAnchor editAs="oneCell">
    <xdr:from>
      <xdr:col>0</xdr:col>
      <xdr:colOff>2609850</xdr:colOff>
      <xdr:row>47</xdr:row>
      <xdr:rowOff>85725</xdr:rowOff>
    </xdr:from>
    <xdr:to>
      <xdr:col>0</xdr:col>
      <xdr:colOff>3381375</xdr:colOff>
      <xdr:row>54</xdr:row>
      <xdr:rowOff>57150</xdr:rowOff>
    </xdr:to>
    <xdr:pic>
      <xdr:nvPicPr>
        <xdr:cNvPr id="5" name="Image 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0" y="8629650"/>
          <a:ext cx="771525" cy="1200150"/>
        </a:xfrm>
        <a:prstGeom prst="rect">
          <a:avLst/>
        </a:prstGeom>
        <a:noFill/>
        <a:ln>
          <a:noFill/>
        </a:ln>
      </xdr:spPr>
    </xdr:pic>
    <xdr:clientData/>
  </xdr:twoCellAnchor>
</xdr:wsDr>
</file>

<file path=xl/tables/table1.xml><?xml version="1.0" encoding="utf-8"?>
<table xmlns="http://schemas.openxmlformats.org/spreadsheetml/2006/main" id="18" name="Tableau18" displayName="Tableau18" ref="A8:O21" headerRowCount="0" totalsRowShown="0" headerRowBorderDxfId="896" tableBorderDxfId="895">
  <tableColumns count="15">
    <tableColumn id="1" name="En nombre de budgets" headerRowDxfId="894"/>
    <tableColumn id="2" name="Colonne1" headerRowDxfId="893"/>
    <tableColumn id="3" name="Colonne2" headerRowDxfId="892"/>
    <tableColumn id="4" name="Colonne3" headerRowDxfId="891"/>
    <tableColumn id="5" name="Colonne4" headerRowDxfId="890"/>
    <tableColumn id="6" name="Colonne5" headerRowDxfId="889"/>
    <tableColumn id="7" name="Colonne6" headerRowDxfId="888"/>
    <tableColumn id="8" name="Colonne7" headerRowDxfId="887"/>
    <tableColumn id="9" name="Colonne8" headerRowDxfId="886"/>
    <tableColumn id="10" name="Colonne9" headerRowDxfId="885"/>
    <tableColumn id="11" name="Colonne10" headerRowDxfId="884"/>
    <tableColumn id="12" name="Colonne11" headerRowDxfId="883"/>
    <tableColumn id="13" name="Colonne12" headerRowDxfId="882"/>
    <tableColumn id="14" name="Colonne13" headerRowDxfId="881"/>
    <tableColumn id="15" name="Colonne14" headerRowDxfId="880"/>
  </tableColumns>
  <tableStyleInfo name="TableStyleLight1" showFirstColumn="0" showLastColumn="0" showRowStripes="0" showColumnStripes="0"/>
</table>
</file>

<file path=xl/tables/table10.xml><?xml version="1.0" encoding="utf-8"?>
<table xmlns="http://schemas.openxmlformats.org/spreadsheetml/2006/main" id="4" name="Tableau935" displayName="Tableau935" ref="A87:P94" headerRowCount="0" totalsRowShown="0" headerRowDxfId="629" dataDxfId="628" tableBorderDxfId="627">
  <tableColumns count="16">
    <tableColumn id="1" name="Colonne1" headerRowDxfId="626" dataDxfId="625"/>
    <tableColumn id="2" name="Colonne2" headerRowDxfId="624" dataDxfId="623"/>
    <tableColumn id="3" name="Colonne3" headerRowDxfId="622" dataDxfId="621"/>
    <tableColumn id="4" name="Colonne4" headerRowDxfId="620" dataDxfId="619"/>
    <tableColumn id="5" name="Colonne5" headerRowDxfId="618" dataDxfId="617"/>
    <tableColumn id="6" name="Colonne6" headerRowDxfId="616" dataDxfId="615"/>
    <tableColumn id="7" name="Colonne7" headerRowDxfId="614" dataDxfId="613"/>
    <tableColumn id="8" name="Colonne8" headerRowDxfId="612" dataDxfId="611"/>
    <tableColumn id="9" name="Colonne9" headerRowDxfId="610" dataDxfId="609"/>
    <tableColumn id="10" name="Colonne10" headerRowDxfId="608" dataDxfId="607"/>
    <tableColumn id="11" name="Colonne11" headerRowDxfId="606" dataDxfId="605"/>
    <tableColumn id="12" name="Colonne12" headerRowDxfId="604" dataDxfId="603"/>
    <tableColumn id="13" name="Colonne13" headerRowDxfId="602" dataDxfId="601"/>
    <tableColumn id="16" name="Colonne16" headerRowDxfId="600" dataDxfId="599"/>
    <tableColumn id="14" name="Colonne14" headerRowDxfId="598" dataDxfId="597"/>
    <tableColumn id="15" name="Colonne15" headerRowDxfId="596" dataDxfId="595"/>
  </tableColumns>
  <tableStyleInfo name="TableStyleLight1" showFirstColumn="0" showLastColumn="0" showRowStripes="1" showColumnStripes="0"/>
</table>
</file>

<file path=xl/tables/table11.xml><?xml version="1.0" encoding="utf-8"?>
<table xmlns="http://schemas.openxmlformats.org/spreadsheetml/2006/main" id="25" name="Tableau5112426" displayName="Tableau5112426" ref="A8:P53" headerRowCount="0" totalsRowShown="0" headerRowDxfId="594" dataDxfId="593" tableBorderDxfId="592">
  <tableColumns count="16">
    <tableColumn id="1" name="Colonne1" headerRowDxfId="591" dataDxfId="590"/>
    <tableColumn id="2" name="Colonne2" headerRowDxfId="589" dataDxfId="588"/>
    <tableColumn id="3" name="Colonne3" headerRowDxfId="587" dataDxfId="586"/>
    <tableColumn id="4" name="Colonne4" headerRowDxfId="585" dataDxfId="584"/>
    <tableColumn id="5" name="Colonne5" headerRowDxfId="583" dataDxfId="582"/>
    <tableColumn id="6" name="Colonne6" headerRowDxfId="581" dataDxfId="580"/>
    <tableColumn id="7" name="Colonne7" headerRowDxfId="579" dataDxfId="578"/>
    <tableColumn id="8" name="Colonne8" headerRowDxfId="577" dataDxfId="576"/>
    <tableColumn id="9" name="Colonne9" headerRowDxfId="575" dataDxfId="574"/>
    <tableColumn id="10" name="Colonne10" headerRowDxfId="573" dataDxfId="572"/>
    <tableColumn id="11" name="Colonne11" headerRowDxfId="571" dataDxfId="570"/>
    <tableColumn id="12" name="Colonne12" headerRowDxfId="569" dataDxfId="568"/>
    <tableColumn id="13" name="Colonne13" headerRowDxfId="567" dataDxfId="566"/>
    <tableColumn id="14" name="Colonne14" headerRowDxfId="565" dataDxfId="564"/>
    <tableColumn id="16" name="Colonne16" headerRowDxfId="563" dataDxfId="562"/>
    <tableColumn id="15" name="Colonne15" headerRowDxfId="561" dataDxfId="560"/>
  </tableColumns>
  <tableStyleInfo name="TableStyleLight1" showFirstColumn="0" showLastColumn="0" showRowStripes="1" showColumnStripes="0"/>
</table>
</file>

<file path=xl/tables/table12.xml><?xml version="1.0" encoding="utf-8"?>
<table xmlns="http://schemas.openxmlformats.org/spreadsheetml/2006/main" id="7" name="Tableau9358" displayName="Tableau9358" ref="A87:P94" headerRowCount="0" totalsRowShown="0" headerRowDxfId="559" dataDxfId="558" tableBorderDxfId="557">
  <tableColumns count="16">
    <tableColumn id="1" name="Colonne1" headerRowDxfId="556" dataDxfId="555"/>
    <tableColumn id="2" name="Colonne2" headerRowDxfId="554" dataDxfId="553"/>
    <tableColumn id="3" name="Colonne3" headerRowDxfId="552" dataDxfId="551"/>
    <tableColumn id="4" name="Colonne4" headerRowDxfId="550" dataDxfId="549"/>
    <tableColumn id="5" name="Colonne5" headerRowDxfId="548" dataDxfId="547"/>
    <tableColumn id="6" name="Colonne6" headerRowDxfId="546" dataDxfId="545"/>
    <tableColumn id="7" name="Colonne7" headerRowDxfId="544" dataDxfId="543"/>
    <tableColumn id="8" name="Colonne8" headerRowDxfId="542" dataDxfId="541"/>
    <tableColumn id="9" name="Colonne9" headerRowDxfId="540" dataDxfId="539"/>
    <tableColumn id="10" name="Colonne10" headerRowDxfId="538" dataDxfId="537"/>
    <tableColumn id="11" name="Colonne11" headerRowDxfId="536" dataDxfId="535"/>
    <tableColumn id="12" name="Colonne12" headerRowDxfId="534" dataDxfId="533"/>
    <tableColumn id="13" name="Colonne13" headerRowDxfId="532" dataDxfId="531"/>
    <tableColumn id="16" name="Colonne16" headerRowDxfId="530" dataDxfId="529"/>
    <tableColumn id="14" name="Colonne14" headerRowDxfId="528" dataDxfId="527"/>
    <tableColumn id="15" name="Colonne15" headerRowDxfId="526" dataDxfId="525"/>
  </tableColumns>
  <tableStyleInfo name="TableStyleLight1" showFirstColumn="0" showLastColumn="0" showRowStripes="1" showColumnStripes="0"/>
</table>
</file>

<file path=xl/tables/table13.xml><?xml version="1.0" encoding="utf-8"?>
<table xmlns="http://schemas.openxmlformats.org/spreadsheetml/2006/main" id="26" name="Tableau511242627" displayName="Tableau511242627" ref="A8:P53" headerRowCount="0" totalsRowShown="0" headerRowDxfId="524" dataDxfId="523" tableBorderDxfId="522">
  <tableColumns count="16">
    <tableColumn id="1" name="Colonne1" headerRowDxfId="521" dataDxfId="520"/>
    <tableColumn id="2" name="Colonne2" headerRowDxfId="519" dataDxfId="518"/>
    <tableColumn id="3" name="Colonne3" headerRowDxfId="517" dataDxfId="516"/>
    <tableColumn id="4" name="Colonne4" headerRowDxfId="515" dataDxfId="514"/>
    <tableColumn id="5" name="Colonne5" headerRowDxfId="513" dataDxfId="512"/>
    <tableColumn id="6" name="Colonne6" headerRowDxfId="511" dataDxfId="510"/>
    <tableColumn id="7" name="Colonne7" headerRowDxfId="509" dataDxfId="508"/>
    <tableColumn id="8" name="Colonne8" headerRowDxfId="507" dataDxfId="506"/>
    <tableColumn id="9" name="Colonne9" headerRowDxfId="505" dataDxfId="504"/>
    <tableColumn id="10" name="Colonne10" headerRowDxfId="503" dataDxfId="502"/>
    <tableColumn id="11" name="Colonne11" headerRowDxfId="501" dataDxfId="500"/>
    <tableColumn id="12" name="Colonne12" headerRowDxfId="499" dataDxfId="498"/>
    <tableColumn id="13" name="Colonne13" headerRowDxfId="497" dataDxfId="496"/>
    <tableColumn id="14" name="Colonne14" headerRowDxfId="495" dataDxfId="494"/>
    <tableColumn id="16" name="Colonne16" headerRowDxfId="493" dataDxfId="492"/>
    <tableColumn id="15" name="Colonne15" headerRowDxfId="491" dataDxfId="490"/>
  </tableColumns>
  <tableStyleInfo name="TableStyleLight1" showFirstColumn="0" showLastColumn="0" showRowStripes="1" showColumnStripes="0"/>
</table>
</file>

<file path=xl/tables/table14.xml><?xml version="1.0" encoding="utf-8"?>
<table xmlns="http://schemas.openxmlformats.org/spreadsheetml/2006/main" id="11" name="Tableau935812" displayName="Tableau935812" ref="A87:P94" headerRowCount="0" totalsRowShown="0" headerRowDxfId="489" dataDxfId="488" tableBorderDxfId="487">
  <tableColumns count="16">
    <tableColumn id="1" name="Colonne1" headerRowDxfId="486" dataDxfId="485"/>
    <tableColumn id="2" name="Colonne2" headerRowDxfId="484" dataDxfId="483"/>
    <tableColumn id="3" name="Colonne3" headerRowDxfId="482" dataDxfId="481"/>
    <tableColumn id="4" name="Colonne4" headerRowDxfId="480" dataDxfId="479"/>
    <tableColumn id="5" name="Colonne5" headerRowDxfId="478" dataDxfId="477"/>
    <tableColumn id="6" name="Colonne6" headerRowDxfId="476" dataDxfId="475"/>
    <tableColumn id="7" name="Colonne7" headerRowDxfId="474" dataDxfId="473"/>
    <tableColumn id="8" name="Colonne8" headerRowDxfId="472" dataDxfId="471"/>
    <tableColumn id="9" name="Colonne9" headerRowDxfId="470" dataDxfId="469"/>
    <tableColumn id="10" name="Colonne10" headerRowDxfId="468" dataDxfId="467"/>
    <tableColumn id="11" name="Colonne11" headerRowDxfId="466" dataDxfId="465"/>
    <tableColumn id="12" name="Colonne12" headerRowDxfId="464" dataDxfId="463"/>
    <tableColumn id="13" name="Colonne13" headerRowDxfId="462" dataDxfId="461"/>
    <tableColumn id="16" name="Colonne16" headerRowDxfId="460" dataDxfId="459"/>
    <tableColumn id="14" name="Colonne14" headerRowDxfId="458" dataDxfId="457"/>
    <tableColumn id="15" name="Colonne15" headerRowDxfId="456" dataDxfId="455"/>
  </tableColumns>
  <tableStyleInfo name="TableStyleLight1" showFirstColumn="0" showLastColumn="0" showRowStripes="1" showColumnStripes="0"/>
</table>
</file>

<file path=xl/tables/table15.xml><?xml version="1.0" encoding="utf-8"?>
<table xmlns="http://schemas.openxmlformats.org/spreadsheetml/2006/main" id="27" name="Tableau51124262728" displayName="Tableau51124262728" ref="A8:P53" headerRowCount="0" totalsRowShown="0" headerRowDxfId="454" dataDxfId="453" tableBorderDxfId="452">
  <tableColumns count="16">
    <tableColumn id="1" name="Colonne1" headerRowDxfId="451" dataDxfId="450"/>
    <tableColumn id="2" name="Colonne2" headerRowDxfId="449" dataDxfId="448"/>
    <tableColumn id="3" name="Colonne3" headerRowDxfId="447" dataDxfId="446"/>
    <tableColumn id="4" name="Colonne4" headerRowDxfId="445" dataDxfId="444"/>
    <tableColumn id="5" name="Colonne5" headerRowDxfId="443" dataDxfId="442"/>
    <tableColumn id="6" name="Colonne6" headerRowDxfId="441" dataDxfId="440"/>
    <tableColumn id="7" name="Colonne7" headerRowDxfId="439" dataDxfId="438"/>
    <tableColumn id="8" name="Colonne8" headerRowDxfId="437" dataDxfId="436"/>
    <tableColumn id="9" name="Colonne9" headerRowDxfId="435" dataDxfId="434"/>
    <tableColumn id="10" name="Colonne10" headerRowDxfId="433" dataDxfId="432"/>
    <tableColumn id="11" name="Colonne11" headerRowDxfId="431" dataDxfId="430"/>
    <tableColumn id="12" name="Colonne12" headerRowDxfId="429" dataDxfId="428"/>
    <tableColumn id="13" name="Colonne13" headerRowDxfId="427" dataDxfId="426"/>
    <tableColumn id="14" name="Colonne14" headerRowDxfId="425" dataDxfId="424"/>
    <tableColumn id="16" name="Colonne16" headerRowDxfId="423" dataDxfId="422"/>
    <tableColumn id="15" name="Colonne15" headerRowDxfId="421" dataDxfId="420"/>
  </tableColumns>
  <tableStyleInfo name="TableStyleLight1" showFirstColumn="0" showLastColumn="0" showRowStripes="1" showColumnStripes="0"/>
</table>
</file>

<file path=xl/tables/table16.xml><?xml version="1.0" encoding="utf-8"?>
<table xmlns="http://schemas.openxmlformats.org/spreadsheetml/2006/main" id="13" name="Tableau93581214" displayName="Tableau93581214" ref="A86:P93" headerRowCount="0" totalsRowShown="0" headerRowDxfId="419" dataDxfId="418" tableBorderDxfId="417">
  <tableColumns count="16">
    <tableColumn id="1" name="Colonne1" headerRowDxfId="416" dataDxfId="415"/>
    <tableColumn id="2" name="Colonne2" headerRowDxfId="414" dataDxfId="413"/>
    <tableColumn id="3" name="Colonne3" headerRowDxfId="412" dataDxfId="411"/>
    <tableColumn id="4" name="Colonne4" headerRowDxfId="410" dataDxfId="409"/>
    <tableColumn id="5" name="Colonne5" headerRowDxfId="408" dataDxfId="407"/>
    <tableColumn id="6" name="Colonne6" headerRowDxfId="406" dataDxfId="405"/>
    <tableColumn id="7" name="Colonne7" headerRowDxfId="404" dataDxfId="403"/>
    <tableColumn id="8" name="Colonne8" headerRowDxfId="402" dataDxfId="401"/>
    <tableColumn id="9" name="Colonne9" headerRowDxfId="400" dataDxfId="399"/>
    <tableColumn id="10" name="Colonne10" headerRowDxfId="398" dataDxfId="397"/>
    <tableColumn id="11" name="Colonne11" headerRowDxfId="396" dataDxfId="395"/>
    <tableColumn id="12" name="Colonne12" headerRowDxfId="394" dataDxfId="393"/>
    <tableColumn id="13" name="Colonne13" headerRowDxfId="392" dataDxfId="391"/>
    <tableColumn id="16" name="Colonne16" headerRowDxfId="390" dataDxfId="389"/>
    <tableColumn id="14" name="Colonne14" headerRowDxfId="388" dataDxfId="387"/>
    <tableColumn id="15" name="Colonne15" headerRowDxfId="386" dataDxfId="385"/>
  </tableColumns>
  <tableStyleInfo name="TableStyleLight1" showFirstColumn="0" showLastColumn="0" showRowStripes="1" showColumnStripes="0"/>
</table>
</file>

<file path=xl/tables/table17.xml><?xml version="1.0" encoding="utf-8"?>
<table xmlns="http://schemas.openxmlformats.org/spreadsheetml/2006/main" id="28" name="Tableau5112426272829" displayName="Tableau5112426272829" ref="A8:P53" headerRowCount="0" totalsRowShown="0" headerRowDxfId="384" dataDxfId="383" tableBorderDxfId="382">
  <tableColumns count="16">
    <tableColumn id="1" name="Colonne1" headerRowDxfId="381" dataDxfId="380"/>
    <tableColumn id="2" name="Colonne2" headerRowDxfId="379" dataDxfId="378"/>
    <tableColumn id="3" name="Colonne3" headerRowDxfId="377" dataDxfId="376"/>
    <tableColumn id="4" name="Colonne4" headerRowDxfId="375" dataDxfId="374"/>
    <tableColumn id="5" name="Colonne5" headerRowDxfId="373" dataDxfId="372"/>
    <tableColumn id="6" name="Colonne6" headerRowDxfId="371" dataDxfId="370"/>
    <tableColumn id="7" name="Colonne7" headerRowDxfId="369" dataDxfId="368"/>
    <tableColumn id="8" name="Colonne8" headerRowDxfId="367" dataDxfId="366"/>
    <tableColumn id="9" name="Colonne9" headerRowDxfId="365" dataDxfId="364"/>
    <tableColumn id="10" name="Colonne10" headerRowDxfId="363" dataDxfId="362"/>
    <tableColumn id="11" name="Colonne11" headerRowDxfId="361" dataDxfId="360"/>
    <tableColumn id="12" name="Colonne12" headerRowDxfId="359" dataDxfId="358"/>
    <tableColumn id="13" name="Colonne13" headerRowDxfId="357" dataDxfId="356"/>
    <tableColumn id="14" name="Colonne14" headerRowDxfId="355" dataDxfId="354"/>
    <tableColumn id="16" name="Colonne16" headerRowDxfId="353" dataDxfId="352"/>
    <tableColumn id="15" name="Colonne15" headerRowDxfId="351" dataDxfId="350"/>
  </tableColumns>
  <tableStyleInfo name="TableStyleLight1" showFirstColumn="0" showLastColumn="0" showRowStripes="1" showColumnStripes="0"/>
</table>
</file>

<file path=xl/tables/table18.xml><?xml version="1.0" encoding="utf-8"?>
<table xmlns="http://schemas.openxmlformats.org/spreadsheetml/2006/main" id="15" name="Tableau935816" displayName="Tableau935816" ref="A86:P93" headerRowCount="0" totalsRowShown="0" headerRowDxfId="349" dataDxfId="348" tableBorderDxfId="347">
  <tableColumns count="16">
    <tableColumn id="1" name="Colonne1" headerRowDxfId="346" dataDxfId="345"/>
    <tableColumn id="2" name="Colonne2" headerRowDxfId="344" dataDxfId="343"/>
    <tableColumn id="3" name="Colonne3" headerRowDxfId="342" dataDxfId="341"/>
    <tableColumn id="4" name="Colonne4" headerRowDxfId="340" dataDxfId="339"/>
    <tableColumn id="5" name="Colonne5" headerRowDxfId="338" dataDxfId="337"/>
    <tableColumn id="6" name="Colonne6" headerRowDxfId="336" dataDxfId="335"/>
    <tableColumn id="7" name="Colonne7" headerRowDxfId="334" dataDxfId="333"/>
    <tableColumn id="8" name="Colonne8" headerRowDxfId="332" dataDxfId="331"/>
    <tableColumn id="9" name="Colonne9" headerRowDxfId="330" dataDxfId="329"/>
    <tableColumn id="10" name="Colonne10" headerRowDxfId="328" dataDxfId="327"/>
    <tableColumn id="11" name="Colonne11" headerRowDxfId="326" dataDxfId="325"/>
    <tableColumn id="12" name="Colonne12" headerRowDxfId="324" dataDxfId="323"/>
    <tableColumn id="13" name="Colonne13" headerRowDxfId="322" dataDxfId="321"/>
    <tableColumn id="16" name="Colonne16" headerRowDxfId="320" dataDxfId="319"/>
    <tableColumn id="14" name="Colonne14" headerRowDxfId="318" dataDxfId="317"/>
    <tableColumn id="15" name="Colonne15" headerRowDxfId="316" dataDxfId="315"/>
  </tableColumns>
  <tableStyleInfo name="TableStyleLight1" showFirstColumn="0" showLastColumn="0" showRowStripes="1" showColumnStripes="0"/>
</table>
</file>

<file path=xl/tables/table19.xml><?xml version="1.0" encoding="utf-8"?>
<table xmlns="http://schemas.openxmlformats.org/spreadsheetml/2006/main" id="29" name="Tableau511242627282930" displayName="Tableau511242627282930" ref="A8:P53" headerRowCount="0" totalsRowShown="0" headerRowDxfId="314" dataDxfId="313" tableBorderDxfId="312">
  <tableColumns count="16">
    <tableColumn id="1" name="Colonne1" headerRowDxfId="311" dataDxfId="310"/>
    <tableColumn id="2" name="Colonne2" headerRowDxfId="309" dataDxfId="308"/>
    <tableColumn id="3" name="Colonne3" headerRowDxfId="307" dataDxfId="306"/>
    <tableColumn id="4" name="Colonne4" headerRowDxfId="305" dataDxfId="304"/>
    <tableColumn id="5" name="Colonne5" headerRowDxfId="303" dataDxfId="302"/>
    <tableColumn id="6" name="Colonne6" headerRowDxfId="301" dataDxfId="300"/>
    <tableColumn id="7" name="Colonne7" headerRowDxfId="299" dataDxfId="298"/>
    <tableColumn id="8" name="Colonne8" headerRowDxfId="297" dataDxfId="296"/>
    <tableColumn id="9" name="Colonne9" headerRowDxfId="295" dataDxfId="294"/>
    <tableColumn id="10" name="Colonne10" headerRowDxfId="293" dataDxfId="292"/>
    <tableColumn id="11" name="Colonne11" headerRowDxfId="291" dataDxfId="290"/>
    <tableColumn id="12" name="Colonne12" headerRowDxfId="289" dataDxfId="288"/>
    <tableColumn id="13" name="Colonne13" headerRowDxfId="287" dataDxfId="286"/>
    <tableColumn id="14" name="Colonne14" headerRowDxfId="285" dataDxfId="284"/>
    <tableColumn id="16" name="Colonne16" headerRowDxfId="283" dataDxfId="282"/>
    <tableColumn id="15" name="Colonne15" headerRowDxfId="281" dataDxfId="280"/>
  </tableColumns>
  <tableStyleInfo name="TableStyleLight1" showFirstColumn="0" showLastColumn="0" showRowStripes="1" showColumnStripes="0"/>
</table>
</file>

<file path=xl/tables/table2.xml><?xml version="1.0" encoding="utf-8"?>
<table xmlns="http://schemas.openxmlformats.org/spreadsheetml/2006/main" id="19" name="Tableau19" displayName="Tableau19" ref="A47:O60" headerRowCount="0" totalsRowShown="0" headerRowBorderDxfId="879" tableBorderDxfId="878">
  <tableColumns count="15">
    <tableColumn id="1" name="Habitants décomptés selon la population totale de l'Insee" headerRowDxfId="877"/>
    <tableColumn id="2" name="Colonne1" headerRowDxfId="876"/>
    <tableColumn id="3" name="Colonne2" headerRowDxfId="875"/>
    <tableColumn id="4" name="Colonne3" headerRowDxfId="874"/>
    <tableColumn id="5" name="Colonne4" headerRowDxfId="873"/>
    <tableColumn id="6" name="Colonne5" headerRowDxfId="872"/>
    <tableColumn id="7" name="Colonne6" headerRowDxfId="871"/>
    <tableColumn id="8" name="Colonne7" headerRowDxfId="870"/>
    <tableColumn id="9" name="Colonne8" headerRowDxfId="869"/>
    <tableColumn id="10" name="Colonne9" headerRowDxfId="868"/>
    <tableColumn id="11" name="Colonne10" headerRowDxfId="867"/>
    <tableColumn id="12" name="Colonne11" headerRowDxfId="866"/>
    <tableColumn id="13" name="Colonne12" headerRowDxfId="865"/>
    <tableColumn id="14" name="Colonne13" headerRowDxfId="864"/>
    <tableColumn id="15" name="Colonne14" headerRowDxfId="863"/>
  </tableColumns>
  <tableStyleInfo name="TableStyleLight1" showFirstColumn="0" showLastColumn="0" showRowStripes="0" showColumnStripes="0"/>
</table>
</file>

<file path=xl/tables/table20.xml><?xml version="1.0" encoding="utf-8"?>
<table xmlns="http://schemas.openxmlformats.org/spreadsheetml/2006/main" id="17" name="Tableau93581618" displayName="Tableau93581618" ref="A86:P93" headerRowCount="0" totalsRowShown="0" headerRowDxfId="279" dataDxfId="278" tableBorderDxfId="277">
  <tableColumns count="16">
    <tableColumn id="1" name="Colonne1" headerRowDxfId="276" dataDxfId="275"/>
    <tableColumn id="2" name="Colonne2" headerRowDxfId="274" dataDxfId="273"/>
    <tableColumn id="3" name="Colonne3" headerRowDxfId="272" dataDxfId="271"/>
    <tableColumn id="4" name="Colonne4" headerRowDxfId="270" dataDxfId="269"/>
    <tableColumn id="5" name="Colonne5" headerRowDxfId="268" dataDxfId="267"/>
    <tableColumn id="6" name="Colonne6" headerRowDxfId="266" dataDxfId="265"/>
    <tableColumn id="7" name="Colonne7" headerRowDxfId="264" dataDxfId="263"/>
    <tableColumn id="8" name="Colonne8" headerRowDxfId="262" dataDxfId="261"/>
    <tableColumn id="9" name="Colonne9" headerRowDxfId="260" dataDxfId="259"/>
    <tableColumn id="10" name="Colonne10" headerRowDxfId="258" dataDxfId="257"/>
    <tableColumn id="11" name="Colonne11" headerRowDxfId="256" dataDxfId="255"/>
    <tableColumn id="12" name="Colonne12" headerRowDxfId="254" dataDxfId="253"/>
    <tableColumn id="13" name="Colonne13" headerRowDxfId="252" dataDxfId="251"/>
    <tableColumn id="16" name="Colonne16" headerRowDxfId="250" dataDxfId="249"/>
    <tableColumn id="14" name="Colonne14" headerRowDxfId="248" dataDxfId="247"/>
    <tableColumn id="15" name="Colonne15" headerRowDxfId="246" dataDxfId="245"/>
  </tableColumns>
  <tableStyleInfo name="TableStyleLight1" showFirstColumn="0" showLastColumn="0" showRowStripes="1" showColumnStripes="0"/>
</table>
</file>

<file path=xl/tables/table21.xml><?xml version="1.0" encoding="utf-8"?>
<table xmlns="http://schemas.openxmlformats.org/spreadsheetml/2006/main" id="30" name="Tableau51124262728293031" displayName="Tableau51124262728293031" ref="A8:P53" headerRowCount="0" totalsRowShown="0" headerRowDxfId="244" dataDxfId="243" tableBorderDxfId="242">
  <tableColumns count="16">
    <tableColumn id="1" name="Colonne1" headerRowDxfId="241" dataDxfId="240"/>
    <tableColumn id="2" name="Colonne2" headerRowDxfId="239" dataDxfId="238"/>
    <tableColumn id="3" name="Colonne3" headerRowDxfId="237" dataDxfId="236"/>
    <tableColumn id="4" name="Colonne4" headerRowDxfId="235" dataDxfId="234"/>
    <tableColumn id="5" name="Colonne5" headerRowDxfId="233" dataDxfId="232"/>
    <tableColumn id="6" name="Colonne6" headerRowDxfId="231" dataDxfId="230"/>
    <tableColumn id="7" name="Colonne7" headerRowDxfId="229" dataDxfId="228"/>
    <tableColumn id="8" name="Colonne8" headerRowDxfId="227" dataDxfId="226"/>
    <tableColumn id="9" name="Colonne9" headerRowDxfId="225" dataDxfId="224"/>
    <tableColumn id="10" name="Colonne10" headerRowDxfId="223" dataDxfId="222"/>
    <tableColumn id="11" name="Colonne11" headerRowDxfId="221" dataDxfId="220"/>
    <tableColumn id="12" name="Colonne12" headerRowDxfId="219" dataDxfId="218"/>
    <tableColumn id="13" name="Colonne13" headerRowDxfId="217" dataDxfId="216"/>
    <tableColumn id="14" name="Colonne14" headerRowDxfId="215" dataDxfId="214"/>
    <tableColumn id="16" name="Colonne16" headerRowDxfId="213" dataDxfId="212"/>
    <tableColumn id="15" name="Colonne15" headerRowDxfId="211" dataDxfId="210"/>
  </tableColumns>
  <tableStyleInfo name="TableStyleLight1" showFirstColumn="0" showLastColumn="0" showRowStripes="1" showColumnStripes="0"/>
</table>
</file>

<file path=xl/tables/table22.xml><?xml version="1.0" encoding="utf-8"?>
<table xmlns="http://schemas.openxmlformats.org/spreadsheetml/2006/main" id="21" name="Tableau9358161822" displayName="Tableau9358161822" ref="A86:P93" headerRowCount="0" totalsRowShown="0" headerRowDxfId="209" dataDxfId="208" tableBorderDxfId="207">
  <tableColumns count="16">
    <tableColumn id="1" name="Colonne1" headerRowDxfId="206" dataDxfId="205"/>
    <tableColumn id="2" name="Colonne2" headerRowDxfId="204" dataDxfId="203"/>
    <tableColumn id="3" name="Colonne3" headerRowDxfId="202" dataDxfId="201"/>
    <tableColumn id="4" name="Colonne4" headerRowDxfId="200" dataDxfId="199"/>
    <tableColumn id="5" name="Colonne5" headerRowDxfId="198" dataDxfId="197"/>
    <tableColumn id="6" name="Colonne6" headerRowDxfId="196" dataDxfId="195"/>
    <tableColumn id="7" name="Colonne7" headerRowDxfId="194" dataDxfId="193"/>
    <tableColumn id="8" name="Colonne8" headerRowDxfId="192" dataDxfId="191"/>
    <tableColumn id="9" name="Colonne9" headerRowDxfId="190" dataDxfId="189"/>
    <tableColumn id="10" name="Colonne10" headerRowDxfId="188" dataDxfId="187"/>
    <tableColumn id="11" name="Colonne11" headerRowDxfId="186" dataDxfId="185"/>
    <tableColumn id="12" name="Colonne12" headerRowDxfId="184" dataDxfId="183"/>
    <tableColumn id="13" name="Colonne13" headerRowDxfId="182" dataDxfId="181"/>
    <tableColumn id="16" name="Colonne16" headerRowDxfId="180" dataDxfId="179"/>
    <tableColumn id="14" name="Colonne14" headerRowDxfId="178" dataDxfId="177"/>
    <tableColumn id="15" name="Colonne15" headerRowDxfId="176" dataDxfId="175"/>
  </tableColumns>
  <tableStyleInfo name="TableStyleLight1" showFirstColumn="0" showLastColumn="0" showRowStripes="1" showColumnStripes="0"/>
</table>
</file>

<file path=xl/tables/table23.xml><?xml version="1.0" encoding="utf-8"?>
<table xmlns="http://schemas.openxmlformats.org/spreadsheetml/2006/main" id="31" name="Tableau5112426272829303132" displayName="Tableau5112426272829303132" ref="A8:P53" headerRowCount="0" totalsRowShown="0" headerRowDxfId="174" dataDxfId="173" tableBorderDxfId="172">
  <tableColumns count="16">
    <tableColumn id="1" name="Colonne1" headerRowDxfId="171" dataDxfId="170"/>
    <tableColumn id="2" name="Colonne2" headerRowDxfId="169" dataDxfId="168"/>
    <tableColumn id="3" name="Colonne3" headerRowDxfId="167" dataDxfId="166"/>
    <tableColumn id="4" name="Colonne4" headerRowDxfId="165" dataDxfId="164"/>
    <tableColumn id="5" name="Colonne5" headerRowDxfId="163" dataDxfId="162"/>
    <tableColumn id="6" name="Colonne6" headerRowDxfId="161" dataDxfId="160"/>
    <tableColumn id="7" name="Colonne7" headerRowDxfId="159" dataDxfId="158"/>
    <tableColumn id="8" name="Colonne8" headerRowDxfId="157" dataDxfId="156"/>
    <tableColumn id="9" name="Colonne9" headerRowDxfId="155" dataDxfId="154"/>
    <tableColumn id="10" name="Colonne10" headerRowDxfId="153" dataDxfId="152"/>
    <tableColumn id="11" name="Colonne11" headerRowDxfId="151" dataDxfId="150"/>
    <tableColumn id="12" name="Colonne12" headerRowDxfId="149" dataDxfId="148"/>
    <tableColumn id="13" name="Colonne13" headerRowDxfId="147" dataDxfId="146"/>
    <tableColumn id="14" name="Colonne14" headerRowDxfId="145" dataDxfId="144"/>
    <tableColumn id="16" name="Colonne16" headerRowDxfId="143" dataDxfId="142"/>
    <tableColumn id="15" name="Colonne15" headerRowDxfId="141" dataDxfId="140"/>
  </tableColumns>
  <tableStyleInfo name="TableStyleLight1" showFirstColumn="0" showLastColumn="0" showRowStripes="1" showColumnStripes="0"/>
</table>
</file>

<file path=xl/tables/table24.xml><?xml version="1.0" encoding="utf-8"?>
<table xmlns="http://schemas.openxmlformats.org/spreadsheetml/2006/main" id="32" name="Tableau9333" displayName="Tableau9333" ref="A86:P93" headerRowCount="0" totalsRowShown="0" headerRowDxfId="139" dataDxfId="138" tableBorderDxfId="137">
  <tableColumns count="16">
    <tableColumn id="1" name="Colonne1" headerRowDxfId="136" dataDxfId="135"/>
    <tableColumn id="2" name="Colonne2" headerRowDxfId="134" dataDxfId="133"/>
    <tableColumn id="3" name="Colonne3" headerRowDxfId="132" dataDxfId="131"/>
    <tableColumn id="4" name="Colonne4" headerRowDxfId="130" dataDxfId="129"/>
    <tableColumn id="5" name="Colonne5" headerRowDxfId="128" dataDxfId="127"/>
    <tableColumn id="6" name="Colonne6" headerRowDxfId="126" dataDxfId="125"/>
    <tableColumn id="7" name="Colonne7" headerRowDxfId="124" dataDxfId="123"/>
    <tableColumn id="8" name="Colonne8" headerRowDxfId="122" dataDxfId="121"/>
    <tableColumn id="9" name="Colonne9" headerRowDxfId="120" dataDxfId="119"/>
    <tableColumn id="10" name="Colonne10" headerRowDxfId="118" dataDxfId="117"/>
    <tableColumn id="11" name="Colonne11" headerRowDxfId="116" dataDxfId="115"/>
    <tableColumn id="12" name="Colonne12" headerRowDxfId="114" dataDxfId="113"/>
    <tableColumn id="13" name="Colonne13" headerRowDxfId="112" dataDxfId="111"/>
    <tableColumn id="16" name="Colonne16" headerRowDxfId="110" dataDxfId="109"/>
    <tableColumn id="14" name="Colonne14" headerRowDxfId="108" dataDxfId="107"/>
    <tableColumn id="15" name="Colonne15" headerRowDxfId="106" dataDxfId="105"/>
  </tableColumns>
  <tableStyleInfo name="TableStyleLight1" showFirstColumn="0" showLastColumn="0" showRowStripes="1" showColumnStripes="0"/>
</table>
</file>

<file path=xl/tables/table25.xml><?xml version="1.0" encoding="utf-8"?>
<table xmlns="http://schemas.openxmlformats.org/spreadsheetml/2006/main" id="34" name="Tableau5112435" displayName="Tableau5112435" ref="A8:P53" headerRowCount="0" totalsRowShown="0" headerRowDxfId="104" dataDxfId="103" tableBorderDxfId="102">
  <tableColumns count="16">
    <tableColumn id="1" name="Colonne1" headerRowDxfId="101" dataDxfId="100"/>
    <tableColumn id="2" name="Colonne2" headerRowDxfId="99" dataDxfId="98"/>
    <tableColumn id="3" name="Colonne3" headerRowDxfId="97" dataDxfId="96"/>
    <tableColumn id="4" name="Colonne4" headerRowDxfId="95" dataDxfId="94"/>
    <tableColumn id="5" name="Colonne5" headerRowDxfId="93" dataDxfId="92"/>
    <tableColumn id="6" name="Colonne6" headerRowDxfId="91" dataDxfId="90"/>
    <tableColumn id="7" name="Colonne7" headerRowDxfId="89" dataDxfId="88"/>
    <tableColumn id="8" name="Colonne8" headerRowDxfId="87" dataDxfId="86"/>
    <tableColumn id="9" name="Colonne9" headerRowDxfId="85" dataDxfId="84"/>
    <tableColumn id="10" name="Colonne10" headerRowDxfId="83" dataDxfId="82"/>
    <tableColumn id="11" name="Colonne11" headerRowDxfId="81" dataDxfId="80"/>
    <tableColumn id="12" name="Colonne12" headerRowDxfId="79" dataDxfId="78"/>
    <tableColumn id="13" name="Colonne13" headerRowDxfId="77" dataDxfId="76"/>
    <tableColumn id="14" name="Colonne14" headerRowDxfId="75" dataDxfId="74"/>
    <tableColumn id="16" name="Colonne16" headerRowDxfId="73" dataDxfId="72"/>
    <tableColumn id="15" name="Colonne15" headerRowDxfId="71" dataDxfId="70"/>
  </tableColumns>
  <tableStyleInfo name="TableStyleLight1" showFirstColumn="0" showLastColumn="0" showRowStripes="1" showColumnStripes="0"/>
</table>
</file>

<file path=xl/tables/table26.xml><?xml version="1.0" encoding="utf-8"?>
<table xmlns="http://schemas.openxmlformats.org/spreadsheetml/2006/main" id="35" name="Tableau9336" displayName="Tableau9336" ref="A86:P93" headerRowCount="0" totalsRowShown="0" headerRowDxfId="69" dataDxfId="68" tableBorderDxfId="67">
  <tableColumns count="16">
    <tableColumn id="1" name="Colonne1" headerRowDxfId="66" dataDxfId="65"/>
    <tableColumn id="2" name="Colonne2" headerRowDxfId="64" dataDxfId="63"/>
    <tableColumn id="3" name="Colonne3" headerRowDxfId="62" dataDxfId="61"/>
    <tableColumn id="4" name="Colonne4" headerRowDxfId="60" dataDxfId="59"/>
    <tableColumn id="5" name="Colonne5" headerRowDxfId="58" dataDxfId="57"/>
    <tableColumn id="6" name="Colonne6" headerRowDxfId="56" dataDxfId="55"/>
    <tableColumn id="7" name="Colonne7" headerRowDxfId="54" dataDxfId="53"/>
    <tableColumn id="8" name="Colonne8" headerRowDxfId="52" dataDxfId="51"/>
    <tableColumn id="9" name="Colonne9" headerRowDxfId="50" dataDxfId="49"/>
    <tableColumn id="10" name="Colonne10" headerRowDxfId="48" dataDxfId="47"/>
    <tableColumn id="11" name="Colonne11" headerRowDxfId="46" dataDxfId="45"/>
    <tableColumn id="12" name="Colonne12" headerRowDxfId="44" dataDxfId="43"/>
    <tableColumn id="13" name="Colonne13" headerRowDxfId="42" dataDxfId="41"/>
    <tableColumn id="16" name="Colonne16" headerRowDxfId="40" dataDxfId="39"/>
    <tableColumn id="14" name="Colonne14" headerRowDxfId="38" dataDxfId="37"/>
    <tableColumn id="15" name="Colonne15" headerRowDxfId="36" dataDxfId="35"/>
  </tableColumns>
  <tableStyleInfo name="TableStyleLight1" showFirstColumn="0" showLastColumn="0" showRowStripes="1" showColumnStripes="0"/>
</table>
</file>

<file path=xl/tables/table27.xml><?xml version="1.0" encoding="utf-8"?>
<table xmlns="http://schemas.openxmlformats.org/spreadsheetml/2006/main" id="37" name="Tableau5112438" displayName="Tableau5112438" ref="A8:P53" headerRowCount="0" totalsRowShown="0" headerRowDxfId="34" dataDxfId="33" tableBorderDxfId="32">
  <tableColumns count="16">
    <tableColumn id="1" name="Colonne1" headerRowDxfId="31" dataDxfId="30"/>
    <tableColumn id="2" name="Colonne2" headerRowDxfId="29" dataDxfId="28"/>
    <tableColumn id="3" name="Colonne3" headerRowDxfId="27" dataDxfId="26"/>
    <tableColumn id="4" name="Colonne4" headerRowDxfId="25" dataDxfId="24"/>
    <tableColumn id="5" name="Colonne5" headerRowDxfId="23" dataDxfId="22"/>
    <tableColumn id="6" name="Colonne6" headerRowDxfId="21" dataDxfId="20"/>
    <tableColumn id="7" name="Colonne7" headerRowDxfId="19" dataDxfId="18"/>
    <tableColumn id="8" name="Colonne8" headerRowDxfId="17" dataDxfId="16"/>
    <tableColumn id="9" name="Colonne9" headerRowDxfId="15" dataDxfId="14"/>
    <tableColumn id="10" name="Colonne10" headerRowDxfId="13" dataDxfId="12"/>
    <tableColumn id="11" name="Colonne11" headerRowDxfId="11" dataDxfId="10"/>
    <tableColumn id="12" name="Colonne12" headerRowDxfId="9" dataDxfId="8"/>
    <tableColumn id="13" name="Colonne13" headerRowDxfId="7" dataDxfId="6"/>
    <tableColumn id="14" name="Colonne14" headerRowDxfId="5" dataDxfId="4"/>
    <tableColumn id="16" name="Colonne16" headerRowDxfId="3" dataDxfId="2"/>
    <tableColumn id="15" name="Colonne15" headerRowDxfId="1" dataDxfId="0"/>
  </tableColumns>
  <tableStyleInfo name="TableStyleLight1" showFirstColumn="0" showLastColumn="0" showRowStripes="1" showColumnStripes="0"/>
</table>
</file>

<file path=xl/tables/table3.xml><?xml version="1.0" encoding="utf-8"?>
<table xmlns="http://schemas.openxmlformats.org/spreadsheetml/2006/main" id="5" name="Tableau5" displayName="Tableau5" ref="A7:O52" headerRowCount="0" totalsRowShown="0" headerRowDxfId="862" tableBorderDxfId="861">
  <tableColumns count="15">
    <tableColumn id="1" name="Colonne1" headerRowDxfId="860"/>
    <tableColumn id="2" name="Colonne2" headerRowDxfId="859" dataDxfId="858"/>
    <tableColumn id="3" name="Colonne3" headerRowDxfId="857" dataDxfId="856"/>
    <tableColumn id="4" name="Colonne4" headerRowDxfId="855" dataDxfId="854"/>
    <tableColumn id="5" name="Colonne5" headerRowDxfId="853" dataDxfId="852"/>
    <tableColumn id="6" name="Colonne6" headerRowDxfId="851" dataDxfId="850"/>
    <tableColumn id="7" name="Colonne7" headerRowDxfId="849" dataDxfId="848"/>
    <tableColumn id="8" name="Colonne8" headerRowDxfId="847" dataDxfId="846"/>
    <tableColumn id="9" name="Colonne9" headerRowDxfId="845" dataDxfId="844"/>
    <tableColumn id="10" name="Colonne10" headerRowDxfId="843" dataDxfId="842"/>
    <tableColumn id="11" name="Colonne11" headerRowDxfId="841" dataDxfId="840"/>
    <tableColumn id="12" name="Colonne12" headerRowDxfId="839" dataDxfId="838"/>
    <tableColumn id="13" name="Colonne13" headerRowDxfId="837" dataDxfId="836"/>
    <tableColumn id="14" name="Colonne14" headerRowDxfId="835" dataDxfId="834"/>
    <tableColumn id="15" name="Colonne15" headerRowDxfId="833" dataDxfId="832"/>
  </tableColumns>
  <tableStyleInfo name="TableStyleLight1" showFirstColumn="0" showLastColumn="0" showRowStripes="1" showColumnStripes="0"/>
</table>
</file>

<file path=xl/tables/table4.xml><?xml version="1.0" encoding="utf-8"?>
<table xmlns="http://schemas.openxmlformats.org/spreadsheetml/2006/main" id="9" name="Tableau9" displayName="Tableau9" ref="A83:O90" headerRowCount="0" totalsRowShown="0" headerRowDxfId="831" dataDxfId="830" tableBorderDxfId="829">
  <tableColumns count="15">
    <tableColumn id="1" name="Colonne1" headerRowDxfId="828" dataDxfId="827"/>
    <tableColumn id="2" name="Colonne2" headerRowDxfId="826" dataDxfId="825"/>
    <tableColumn id="3" name="Colonne3" headerRowDxfId="824" dataDxfId="823"/>
    <tableColumn id="4" name="Colonne4" headerRowDxfId="822" dataDxfId="821"/>
    <tableColumn id="5" name="Colonne5" headerRowDxfId="820" dataDxfId="819"/>
    <tableColumn id="6" name="Colonne6" headerRowDxfId="818" dataDxfId="817"/>
    <tableColumn id="7" name="Colonne7" headerRowDxfId="816" dataDxfId="815"/>
    <tableColumn id="8" name="Colonne8" headerRowDxfId="814" dataDxfId="813"/>
    <tableColumn id="9" name="Colonne9" headerRowDxfId="812" dataDxfId="811"/>
    <tableColumn id="10" name="Colonne10" headerRowDxfId="810" dataDxfId="809"/>
    <tableColumn id="11" name="Colonne11" headerRowDxfId="808" dataDxfId="807"/>
    <tableColumn id="12" name="Colonne12" headerRowDxfId="806" dataDxfId="805"/>
    <tableColumn id="13" name="Colonne13" headerRowDxfId="804" dataDxfId="803"/>
    <tableColumn id="14" name="Colonne14" headerRowDxfId="802" dataDxfId="801"/>
    <tableColumn id="15" name="Colonne15" headerRowDxfId="800" dataDxfId="799"/>
  </tableColumns>
  <tableStyleInfo name="TableStyleLight1" showFirstColumn="0" showLastColumn="0" showRowStripes="1" showColumnStripes="0"/>
</table>
</file>

<file path=xl/tables/table5.xml><?xml version="1.0" encoding="utf-8"?>
<table xmlns="http://schemas.openxmlformats.org/spreadsheetml/2006/main" id="10" name="Tableau511" displayName="Tableau511" ref="A7:O52" headerRowCount="0" totalsRowShown="0" headerRowDxfId="798" dataDxfId="797" tableBorderDxfId="796">
  <tableColumns count="15">
    <tableColumn id="1" name="Colonne1" headerRowDxfId="795" dataDxfId="794"/>
    <tableColumn id="2" name="Colonne2" headerRowDxfId="793" dataDxfId="792"/>
    <tableColumn id="3" name="Colonne3" headerRowDxfId="791" dataDxfId="790"/>
    <tableColumn id="4" name="Colonne4" headerRowDxfId="789" dataDxfId="788"/>
    <tableColumn id="5" name="Colonne5" headerRowDxfId="787" dataDxfId="786"/>
    <tableColumn id="6" name="Colonne6" headerRowDxfId="785" dataDxfId="784"/>
    <tableColumn id="7" name="Colonne7" headerRowDxfId="783" dataDxfId="782"/>
    <tableColumn id="8" name="Colonne8" headerRowDxfId="781" dataDxfId="780"/>
    <tableColumn id="9" name="Colonne9" headerRowDxfId="779" dataDxfId="778"/>
    <tableColumn id="10" name="Colonne10" headerRowDxfId="777" dataDxfId="776"/>
    <tableColumn id="11" name="Colonne11" headerRowDxfId="775" dataDxfId="774"/>
    <tableColumn id="12" name="Colonne12" headerRowDxfId="773" dataDxfId="772"/>
    <tableColumn id="13" name="Colonne13" headerRowDxfId="771" dataDxfId="770"/>
    <tableColumn id="14" name="Colonne14" headerRowDxfId="769" dataDxfId="768"/>
    <tableColumn id="15" name="Colonne15" headerRowDxfId="767" dataDxfId="766"/>
  </tableColumns>
  <tableStyleInfo name="TableStyleLight1" showFirstColumn="0" showLastColumn="0" showRowStripes="1" showColumnStripes="0"/>
</table>
</file>

<file path=xl/tables/table6.xml><?xml version="1.0" encoding="utf-8"?>
<table xmlns="http://schemas.openxmlformats.org/spreadsheetml/2006/main" id="1" name="Tableau52" displayName="Tableau52" ref="A7:O59" headerRowCount="0" totalsRowShown="0" headerRowDxfId="765" dataDxfId="764" tableBorderDxfId="763">
  <tableColumns count="15">
    <tableColumn id="1" name="Colonne1" headerRowDxfId="762" dataDxfId="761"/>
    <tableColumn id="2" name="Colonne2" headerRowDxfId="760" dataDxfId="759"/>
    <tableColumn id="3" name="Colonne3" headerRowDxfId="758" dataDxfId="757"/>
    <tableColumn id="4" name="Colonne4" headerRowDxfId="756" dataDxfId="755"/>
    <tableColumn id="5" name="Colonne5" headerRowDxfId="754" dataDxfId="753"/>
    <tableColumn id="6" name="Colonne6" headerRowDxfId="752" dataDxfId="751"/>
    <tableColumn id="7" name="Colonne7" headerRowDxfId="750" dataDxfId="749"/>
    <tableColumn id="8" name="Colonne8" headerRowDxfId="748" dataDxfId="747"/>
    <tableColumn id="9" name="Colonne9" headerRowDxfId="746" dataDxfId="745"/>
    <tableColumn id="10" name="Colonne10" headerRowDxfId="744" dataDxfId="743"/>
    <tableColumn id="11" name="Colonne11" headerRowDxfId="742" dataDxfId="741"/>
    <tableColumn id="12" name="Colonne12" headerRowDxfId="740" dataDxfId="739"/>
    <tableColumn id="13" name="Colonne13" headerRowDxfId="738" dataDxfId="737"/>
    <tableColumn id="14" name="Colonne14" headerRowDxfId="736" dataDxfId="735"/>
    <tableColumn id="15" name="Colonne15" headerRowDxfId="734" dataDxfId="733"/>
  </tableColumns>
  <tableStyleInfo name="TableStyleLight1" showFirstColumn="0" showLastColumn="0" showRowStripes="1" showColumnStripes="0"/>
</table>
</file>

<file path=xl/tables/table7.xml><?xml version="1.0" encoding="utf-8"?>
<table xmlns="http://schemas.openxmlformats.org/spreadsheetml/2006/main" id="24" name="Tableau5225" displayName="Tableau5225" ref="A73:O125" headerRowCount="0" totalsRowShown="0" headerRowDxfId="732" dataDxfId="731" tableBorderDxfId="730">
  <tableColumns count="15">
    <tableColumn id="1" name="Colonne1" headerRowDxfId="729" dataDxfId="728"/>
    <tableColumn id="2" name="Colonne2" headerRowDxfId="727" dataDxfId="726"/>
    <tableColumn id="3" name="Colonne3" headerRowDxfId="725" dataDxfId="724"/>
    <tableColumn id="4" name="Colonne4" headerRowDxfId="723" dataDxfId="722"/>
    <tableColumn id="5" name="Colonne5" headerRowDxfId="721" dataDxfId="720"/>
    <tableColumn id="6" name="Colonne6" headerRowDxfId="719" dataDxfId="718"/>
    <tableColumn id="7" name="Colonne7" headerRowDxfId="717" dataDxfId="716"/>
    <tableColumn id="8" name="Colonne8" headerRowDxfId="715" dataDxfId="714"/>
    <tableColumn id="9" name="Colonne9" headerRowDxfId="713" dataDxfId="712"/>
    <tableColumn id="10" name="Colonne10" headerRowDxfId="711" dataDxfId="710"/>
    <tableColumn id="11" name="Colonne11" headerRowDxfId="709" dataDxfId="708"/>
    <tableColumn id="12" name="Colonne12" headerRowDxfId="707" dataDxfId="706"/>
    <tableColumn id="13" name="Colonne13" headerRowDxfId="705" dataDxfId="704"/>
    <tableColumn id="14" name="Colonne14" headerRowDxfId="703" dataDxfId="702"/>
    <tableColumn id="15" name="Colonne15" headerRowDxfId="701" dataDxfId="700"/>
  </tableColumns>
  <tableStyleInfo name="TableStyleLight1" showFirstColumn="0" showLastColumn="0" showRowStripes="1" showColumnStripes="0"/>
</table>
</file>

<file path=xl/tables/table8.xml><?xml version="1.0" encoding="utf-8"?>
<table xmlns="http://schemas.openxmlformats.org/spreadsheetml/2006/main" id="2" name="Tableau93" displayName="Tableau93" ref="A87:P94" headerRowCount="0" totalsRowShown="0" headerRowDxfId="699" dataDxfId="698" tableBorderDxfId="697">
  <tableColumns count="16">
    <tableColumn id="1" name="Colonne1" headerRowDxfId="696" dataDxfId="695"/>
    <tableColumn id="2" name="Colonne2" headerRowDxfId="694" dataDxfId="693"/>
    <tableColumn id="3" name="Colonne3" headerRowDxfId="692" dataDxfId="691"/>
    <tableColumn id="4" name="Colonne4" headerRowDxfId="690" dataDxfId="689"/>
    <tableColumn id="5" name="Colonne5" headerRowDxfId="688" dataDxfId="687"/>
    <tableColumn id="6" name="Colonne6" headerRowDxfId="686" dataDxfId="685"/>
    <tableColumn id="7" name="Colonne7" headerRowDxfId="684" dataDxfId="683"/>
    <tableColumn id="8" name="Colonne8" headerRowDxfId="682" dataDxfId="681"/>
    <tableColumn id="9" name="Colonne9" headerRowDxfId="680" dataDxfId="679"/>
    <tableColumn id="10" name="Colonne10" headerRowDxfId="678" dataDxfId="677"/>
    <tableColumn id="11" name="Colonne11" headerRowDxfId="676" dataDxfId="675"/>
    <tableColumn id="12" name="Colonne12" headerRowDxfId="674" dataDxfId="673"/>
    <tableColumn id="13" name="Colonne13" headerRowDxfId="672" dataDxfId="671"/>
    <tableColumn id="16" name="Colonne16" headerRowDxfId="670" dataDxfId="669"/>
    <tableColumn id="14" name="Colonne14" headerRowDxfId="668" dataDxfId="667"/>
    <tableColumn id="15" name="Colonne15" headerRowDxfId="666" dataDxfId="665"/>
  </tableColumns>
  <tableStyleInfo name="TableStyleLight1" showFirstColumn="0" showLastColumn="0" showRowStripes="1" showColumnStripes="0"/>
</table>
</file>

<file path=xl/tables/table9.xml><?xml version="1.0" encoding="utf-8"?>
<table xmlns="http://schemas.openxmlformats.org/spreadsheetml/2006/main" id="23" name="Tableau51124" displayName="Tableau51124" ref="A8:P53" headerRowCount="0" totalsRowShown="0" headerRowDxfId="664" dataDxfId="663" tableBorderDxfId="662">
  <tableColumns count="16">
    <tableColumn id="1" name="Colonne1" headerRowDxfId="661" dataDxfId="660"/>
    <tableColumn id="2" name="Colonne2" headerRowDxfId="659" dataDxfId="658"/>
    <tableColumn id="3" name="Colonne3" headerRowDxfId="657" dataDxfId="656"/>
    <tableColumn id="4" name="Colonne4" headerRowDxfId="655" dataDxfId="654"/>
    <tableColumn id="5" name="Colonne5" headerRowDxfId="653" dataDxfId="652"/>
    <tableColumn id="6" name="Colonne6" headerRowDxfId="651" dataDxfId="650"/>
    <tableColumn id="7" name="Colonne7" headerRowDxfId="649" dataDxfId="648"/>
    <tableColumn id="8" name="Colonne8" headerRowDxfId="647" dataDxfId="646"/>
    <tableColumn id="9" name="Colonne9" headerRowDxfId="645" dataDxfId="644"/>
    <tableColumn id="10" name="Colonne10" headerRowDxfId="643" dataDxfId="642"/>
    <tableColumn id="11" name="Colonne11" headerRowDxfId="641" dataDxfId="640"/>
    <tableColumn id="12" name="Colonne12" headerRowDxfId="639" dataDxfId="638"/>
    <tableColumn id="13" name="Colonne13" headerRowDxfId="637" dataDxfId="636"/>
    <tableColumn id="14" name="Colonne14" headerRowDxfId="635" dataDxfId="634"/>
    <tableColumn id="16" name="Colonne16" headerRowDxfId="633" dataDxfId="632"/>
    <tableColumn id="15" name="Colonne15" headerRowDxfId="631" dataDxfId="630"/>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table" Target="../tables/table2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ollectivites-locales.gouv.fr/etudes-et-statistiques-locales"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108"/>
  <sheetViews>
    <sheetView tabSelected="1" zoomScaleNormal="100" zoomScalePageLayoutView="70" workbookViewId="0">
      <selection activeCell="A38" sqref="A38"/>
    </sheetView>
  </sheetViews>
  <sheetFormatPr baseColWidth="10" defaultRowHeight="12.75" x14ac:dyDescent="0.2"/>
  <cols>
    <col min="1" max="1" width="100.7109375" customWidth="1"/>
  </cols>
  <sheetData>
    <row r="1" spans="1:1" x14ac:dyDescent="0.2">
      <c r="A1" s="767"/>
    </row>
    <row r="2" spans="1:1" x14ac:dyDescent="0.2">
      <c r="A2" s="54"/>
    </row>
    <row r="3" spans="1:1" x14ac:dyDescent="0.2">
      <c r="A3" s="54"/>
    </row>
    <row r="4" spans="1:1" x14ac:dyDescent="0.2">
      <c r="A4" s="54"/>
    </row>
    <row r="5" spans="1:1" x14ac:dyDescent="0.2">
      <c r="A5" s="54"/>
    </row>
    <row r="6" spans="1:1" x14ac:dyDescent="0.2">
      <c r="A6" s="767"/>
    </row>
    <row r="7" spans="1:1" x14ac:dyDescent="0.2">
      <c r="A7" s="767"/>
    </row>
    <row r="17" spans="1:1" x14ac:dyDescent="0.2">
      <c r="A17" s="767"/>
    </row>
    <row r="18" spans="1:1" x14ac:dyDescent="0.2">
      <c r="A18" s="767"/>
    </row>
    <row r="24" spans="1:1" ht="44.25" x14ac:dyDescent="0.55000000000000004">
      <c r="A24" s="768" t="s">
        <v>538</v>
      </c>
    </row>
    <row r="25" spans="1:1" ht="44.25" x14ac:dyDescent="0.55000000000000004">
      <c r="A25" s="768" t="s">
        <v>786</v>
      </c>
    </row>
    <row r="33" spans="1:1" ht="18" x14ac:dyDescent="0.25">
      <c r="A33" s="769" t="s">
        <v>539</v>
      </c>
    </row>
    <row r="34" spans="1:1" ht="18" x14ac:dyDescent="0.25">
      <c r="A34" s="770" t="s">
        <v>540</v>
      </c>
    </row>
    <row r="46" spans="1:1" ht="15" x14ac:dyDescent="0.2">
      <c r="A46" s="1029" t="s">
        <v>990</v>
      </c>
    </row>
    <row r="50" spans="1:1" ht="18" x14ac:dyDescent="0.25">
      <c r="A50" s="772"/>
    </row>
    <row r="51" spans="1:1" ht="15" x14ac:dyDescent="0.2">
      <c r="A51" s="771"/>
    </row>
    <row r="101" spans="1:1" x14ac:dyDescent="0.2">
      <c r="A101" s="773" t="s">
        <v>787</v>
      </c>
    </row>
    <row r="102" spans="1:1" x14ac:dyDescent="0.2">
      <c r="A102" s="773" t="s">
        <v>542</v>
      </c>
    </row>
    <row r="103" spans="1:1" x14ac:dyDescent="0.2">
      <c r="A103" s="773" t="s">
        <v>543</v>
      </c>
    </row>
    <row r="104" spans="1:1" x14ac:dyDescent="0.2">
      <c r="A104" s="773" t="s">
        <v>541</v>
      </c>
    </row>
    <row r="105" spans="1:1" x14ac:dyDescent="0.2">
      <c r="A105" s="85"/>
    </row>
    <row r="106" spans="1:1" x14ac:dyDescent="0.2">
      <c r="A106" s="775" t="s">
        <v>788</v>
      </c>
    </row>
    <row r="107" spans="1:1" x14ac:dyDescent="0.2">
      <c r="A107" s="85"/>
    </row>
    <row r="108" spans="1:1" x14ac:dyDescent="0.2">
      <c r="A108" s="774" t="s">
        <v>776</v>
      </c>
    </row>
  </sheetData>
  <pageMargins left="0.70866141732283472" right="0.70866141732283472" top="0.74803149606299213" bottom="0.74803149606299213" header="0.31496062992125984" footer="0.31496062992125984"/>
  <pageSetup paperSize="9" scale="88" fitToHeight="2" orientation="portrait" r:id="rId1"/>
  <rowBreaks count="1" manualBreakCount="1">
    <brk id="5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161"/>
  <sheetViews>
    <sheetView showGridLines="0" zoomScale="85" zoomScaleNormal="85" zoomScaleSheetLayoutView="55" zoomScalePageLayoutView="55" workbookViewId="0">
      <selection activeCell="N25" sqref="N25"/>
    </sheetView>
  </sheetViews>
  <sheetFormatPr baseColWidth="10" defaultRowHeight="12.75" x14ac:dyDescent="0.2"/>
  <cols>
    <col min="1" max="1" width="85" customWidth="1"/>
    <col min="2" max="12" width="12.7109375" customWidth="1"/>
    <col min="13" max="14" width="16" customWidth="1"/>
    <col min="15" max="15" width="12.7109375" customWidth="1"/>
  </cols>
  <sheetData>
    <row r="1" spans="1:15" ht="18" x14ac:dyDescent="0.25">
      <c r="A1" s="10" t="s">
        <v>470</v>
      </c>
      <c r="B1" s="10"/>
    </row>
    <row r="2" spans="1:15" ht="13.5" thickBot="1" x14ac:dyDescent="0.25">
      <c r="A2" s="232"/>
      <c r="O2" s="54" t="s">
        <v>23</v>
      </c>
    </row>
    <row r="3" spans="1:15" ht="12.75" customHeight="1" x14ac:dyDescent="0.2">
      <c r="A3" s="231" t="s">
        <v>843</v>
      </c>
      <c r="B3" s="21" t="s">
        <v>35</v>
      </c>
      <c r="C3" s="21" t="s">
        <v>124</v>
      </c>
      <c r="D3" s="21" t="s">
        <v>126</v>
      </c>
      <c r="E3" s="21" t="s">
        <v>36</v>
      </c>
      <c r="F3" s="21" t="s">
        <v>37</v>
      </c>
      <c r="G3" s="21" t="s">
        <v>38</v>
      </c>
      <c r="H3" s="21" t="s">
        <v>39</v>
      </c>
      <c r="I3" s="21" t="s">
        <v>128</v>
      </c>
      <c r="J3" s="21" t="s">
        <v>129</v>
      </c>
      <c r="K3" s="21" t="s">
        <v>130</v>
      </c>
      <c r="L3" s="217">
        <v>100000</v>
      </c>
      <c r="M3" s="22" t="s">
        <v>246</v>
      </c>
      <c r="N3" s="22" t="s">
        <v>246</v>
      </c>
      <c r="O3" s="22" t="s">
        <v>77</v>
      </c>
    </row>
    <row r="4" spans="1:15" ht="12.75" customHeight="1" x14ac:dyDescent="0.2">
      <c r="A4" s="230"/>
      <c r="B4" s="23" t="s">
        <v>123</v>
      </c>
      <c r="C4" s="23" t="s">
        <v>40</v>
      </c>
      <c r="D4" s="23" t="s">
        <v>40</v>
      </c>
      <c r="E4" s="23" t="s">
        <v>40</v>
      </c>
      <c r="F4" s="23" t="s">
        <v>40</v>
      </c>
      <c r="G4" s="23" t="s">
        <v>40</v>
      </c>
      <c r="H4" s="23" t="s">
        <v>40</v>
      </c>
      <c r="I4" s="23" t="s">
        <v>40</v>
      </c>
      <c r="J4" s="23" t="s">
        <v>40</v>
      </c>
      <c r="K4" s="23" t="s">
        <v>40</v>
      </c>
      <c r="L4" s="23" t="s">
        <v>43</v>
      </c>
      <c r="M4" s="12" t="s">
        <v>248</v>
      </c>
      <c r="N4" s="12" t="s">
        <v>146</v>
      </c>
      <c r="O4" s="12" t="s">
        <v>145</v>
      </c>
    </row>
    <row r="5" spans="1:15" ht="12.75" customHeight="1" thickBot="1" x14ac:dyDescent="0.25">
      <c r="A5" s="233" t="s">
        <v>81</v>
      </c>
      <c r="B5" s="24" t="s">
        <v>43</v>
      </c>
      <c r="C5" s="24" t="s">
        <v>125</v>
      </c>
      <c r="D5" s="24" t="s">
        <v>127</v>
      </c>
      <c r="E5" s="24" t="s">
        <v>44</v>
      </c>
      <c r="F5" s="24" t="s">
        <v>45</v>
      </c>
      <c r="G5" s="24" t="s">
        <v>46</v>
      </c>
      <c r="H5" s="24" t="s">
        <v>42</v>
      </c>
      <c r="I5" s="24" t="s">
        <v>131</v>
      </c>
      <c r="J5" s="24" t="s">
        <v>132</v>
      </c>
      <c r="K5" s="24" t="s">
        <v>133</v>
      </c>
      <c r="L5" s="24" t="s">
        <v>134</v>
      </c>
      <c r="M5" s="184" t="s">
        <v>146</v>
      </c>
      <c r="N5" s="184" t="s">
        <v>134</v>
      </c>
      <c r="O5" s="184" t="s">
        <v>41</v>
      </c>
    </row>
    <row r="6" spans="1:15" ht="12.75" customHeight="1" x14ac:dyDescent="0.2"/>
    <row r="7" spans="1:15" ht="14.25" customHeight="1" x14ac:dyDescent="0.25">
      <c r="A7" s="487" t="s">
        <v>177</v>
      </c>
      <c r="B7" s="726">
        <v>1.1901697760000001</v>
      </c>
      <c r="C7" s="726">
        <v>0.83780506899999996</v>
      </c>
      <c r="D7" s="726">
        <v>-0.80814042100000005</v>
      </c>
      <c r="E7" s="726">
        <v>-1.8644055939999999</v>
      </c>
      <c r="F7" s="726">
        <v>-2.7012933829999999</v>
      </c>
      <c r="G7" s="726">
        <v>-2.320874039</v>
      </c>
      <c r="H7" s="726">
        <v>-1.88892203</v>
      </c>
      <c r="I7" s="726">
        <v>-2.4965947690000001</v>
      </c>
      <c r="J7" s="726">
        <v>-0.87131290100000003</v>
      </c>
      <c r="K7" s="726">
        <v>0.91067263200000004</v>
      </c>
      <c r="L7" s="726">
        <v>1.3296272790000001</v>
      </c>
      <c r="M7" s="727">
        <v>-1.923697218</v>
      </c>
      <c r="N7" s="727">
        <v>-9.1629726999999994E-2</v>
      </c>
      <c r="O7" s="727">
        <v>-0.75503036899999998</v>
      </c>
    </row>
    <row r="8" spans="1:15" ht="14.25" customHeight="1" x14ac:dyDescent="0.2">
      <c r="A8" s="478" t="s">
        <v>178</v>
      </c>
      <c r="B8" s="728">
        <v>-3.7128909609999998</v>
      </c>
      <c r="C8" s="728">
        <v>-4.0989518719999998</v>
      </c>
      <c r="D8" s="728">
        <v>-4.5792501989999996</v>
      </c>
      <c r="E8" s="728">
        <v>-6.9523811919999998</v>
      </c>
      <c r="F8" s="728">
        <v>-9.0018043599999995</v>
      </c>
      <c r="G8" s="728">
        <v>-7.8657246939999999</v>
      </c>
      <c r="H8" s="728">
        <v>-7.9772073460000001</v>
      </c>
      <c r="I8" s="728">
        <v>-9.4207684799999996</v>
      </c>
      <c r="J8" s="728">
        <v>-7.4281460829999997</v>
      </c>
      <c r="K8" s="728">
        <v>-4.816787336</v>
      </c>
      <c r="L8" s="728">
        <v>-0.110829448</v>
      </c>
      <c r="M8" s="588">
        <v>-7.4239910480000004</v>
      </c>
      <c r="N8" s="588">
        <v>-5.3270075950000004</v>
      </c>
      <c r="O8" s="588">
        <v>-6.2803345549999996</v>
      </c>
    </row>
    <row r="9" spans="1:15" ht="14.25" customHeight="1" x14ac:dyDescent="0.2">
      <c r="A9" s="478" t="s">
        <v>179</v>
      </c>
      <c r="B9" s="728">
        <v>-0.28053613900000002</v>
      </c>
      <c r="C9" s="728">
        <v>-0.38787738900000002</v>
      </c>
      <c r="D9" s="728">
        <v>-0.31891405900000003</v>
      </c>
      <c r="E9" s="728">
        <v>0.106088274</v>
      </c>
      <c r="F9" s="728">
        <v>-7.7287350000000005E-2</v>
      </c>
      <c r="G9" s="728">
        <v>0.26045512300000001</v>
      </c>
      <c r="H9" s="728">
        <v>0.52783803399999996</v>
      </c>
      <c r="I9" s="728">
        <v>-0.40925274299999997</v>
      </c>
      <c r="J9" s="728">
        <v>0.66755021699999995</v>
      </c>
      <c r="K9" s="728">
        <v>1.9435213440000001</v>
      </c>
      <c r="L9" s="728">
        <v>0.566144655</v>
      </c>
      <c r="M9" s="588">
        <v>0.21698335999999999</v>
      </c>
      <c r="N9" s="588">
        <v>0.67055531400000001</v>
      </c>
      <c r="O9" s="588">
        <v>0.52212801900000005</v>
      </c>
    </row>
    <row r="10" spans="1:15" ht="14.25" customHeight="1" x14ac:dyDescent="0.2">
      <c r="A10" s="478" t="s">
        <v>180</v>
      </c>
      <c r="B10" s="728">
        <v>-10.124538975</v>
      </c>
      <c r="C10" s="728">
        <v>-3.190752775</v>
      </c>
      <c r="D10" s="728">
        <v>-11.951715922</v>
      </c>
      <c r="E10" s="728">
        <v>-7.1851071409999996</v>
      </c>
      <c r="F10" s="728">
        <v>-7.5261437349999998</v>
      </c>
      <c r="G10" s="728">
        <v>-9.5142822149999997</v>
      </c>
      <c r="H10" s="728">
        <v>-8.2117850299999997</v>
      </c>
      <c r="I10" s="728">
        <v>-10.952571274</v>
      </c>
      <c r="J10" s="728">
        <v>-10.918385169</v>
      </c>
      <c r="K10" s="728">
        <v>-4.8082990880000001</v>
      </c>
      <c r="L10" s="728">
        <v>-6.1717116550000002</v>
      </c>
      <c r="M10" s="588">
        <v>-8.1486313530000007</v>
      </c>
      <c r="N10" s="588">
        <v>-8.0867637800000001</v>
      </c>
      <c r="O10" s="588">
        <v>-8.1107662180000002</v>
      </c>
    </row>
    <row r="11" spans="1:15" ht="14.25" customHeight="1" x14ac:dyDescent="0.2">
      <c r="A11" s="478" t="s">
        <v>181</v>
      </c>
      <c r="B11" s="728">
        <v>-5.0938602660000001</v>
      </c>
      <c r="C11" s="728">
        <v>-2.733756691</v>
      </c>
      <c r="D11" s="728">
        <v>-4.4579513220000004</v>
      </c>
      <c r="E11" s="728">
        <v>-4.9353510360000001</v>
      </c>
      <c r="F11" s="728">
        <v>-4.5022614750000001</v>
      </c>
      <c r="G11" s="728">
        <v>-3.8993072569999998</v>
      </c>
      <c r="H11" s="728">
        <v>-2.1812945340000001</v>
      </c>
      <c r="I11" s="728">
        <v>-1.248390087</v>
      </c>
      <c r="J11" s="728">
        <v>1.2042325920000001</v>
      </c>
      <c r="K11" s="728">
        <v>0.69492293800000005</v>
      </c>
      <c r="L11" s="728">
        <v>3.3581736200000001</v>
      </c>
      <c r="M11" s="588">
        <v>-3.850842611</v>
      </c>
      <c r="N11" s="588">
        <v>2.0967109069999998</v>
      </c>
      <c r="O11" s="588">
        <v>0.46221062699999999</v>
      </c>
    </row>
    <row r="12" spans="1:15" ht="14.25" customHeight="1" x14ac:dyDescent="0.2">
      <c r="A12" s="478" t="s">
        <v>182</v>
      </c>
      <c r="B12" s="728">
        <v>17.549219543</v>
      </c>
      <c r="C12" s="728">
        <v>18.620029640999999</v>
      </c>
      <c r="D12" s="728">
        <v>18.399016312000001</v>
      </c>
      <c r="E12" s="728">
        <v>13.86969708</v>
      </c>
      <c r="F12" s="728">
        <v>15.698061623999999</v>
      </c>
      <c r="G12" s="728">
        <v>9.9202946870000002</v>
      </c>
      <c r="H12" s="728">
        <v>11.347779267</v>
      </c>
      <c r="I12" s="728">
        <v>14.381832393</v>
      </c>
      <c r="J12" s="728">
        <v>21.244556647</v>
      </c>
      <c r="K12" s="728">
        <v>29.905245063999999</v>
      </c>
      <c r="L12" s="728">
        <v>11.029935546000001</v>
      </c>
      <c r="M12" s="588">
        <v>14.136376945</v>
      </c>
      <c r="N12" s="588">
        <v>17.847455056000001</v>
      </c>
      <c r="O12" s="588">
        <v>15.726436115</v>
      </c>
    </row>
    <row r="13" spans="1:15" ht="14.25" customHeight="1" x14ac:dyDescent="0.25">
      <c r="A13" s="487" t="s">
        <v>183</v>
      </c>
      <c r="B13" s="726">
        <v>4.6825876839999996</v>
      </c>
      <c r="C13" s="726">
        <v>2.4850611630000001</v>
      </c>
      <c r="D13" s="726">
        <v>-0.52724792099999995</v>
      </c>
      <c r="E13" s="726">
        <v>-1.2330274800000001</v>
      </c>
      <c r="F13" s="726">
        <v>-1.3893176970000001</v>
      </c>
      <c r="G13" s="726">
        <v>-1.248213877</v>
      </c>
      <c r="H13" s="726">
        <v>-1.053997479</v>
      </c>
      <c r="I13" s="726">
        <v>-2.3155425740000002</v>
      </c>
      <c r="J13" s="726">
        <v>-1.510572587</v>
      </c>
      <c r="K13" s="726">
        <v>-0.48423790700000002</v>
      </c>
      <c r="L13" s="726">
        <v>-3.8497906830000002</v>
      </c>
      <c r="M13" s="727">
        <v>-1.024798273</v>
      </c>
      <c r="N13" s="727">
        <v>-2.2814882669999998</v>
      </c>
      <c r="O13" s="727">
        <v>-1.8044953340000001</v>
      </c>
    </row>
    <row r="14" spans="1:15" ht="14.25" customHeight="1" x14ac:dyDescent="0.2">
      <c r="A14" s="478" t="s">
        <v>547</v>
      </c>
      <c r="B14" s="728">
        <v>4.4773465909999999</v>
      </c>
      <c r="C14" s="728">
        <v>3.4333156159999998</v>
      </c>
      <c r="D14" s="728">
        <v>2.24503538</v>
      </c>
      <c r="E14" s="728">
        <v>1.4136651979999999</v>
      </c>
      <c r="F14" s="728">
        <v>0.66124419599999995</v>
      </c>
      <c r="G14" s="728">
        <v>0.96023770500000005</v>
      </c>
      <c r="H14" s="728">
        <v>0.61532344999999999</v>
      </c>
      <c r="I14" s="728">
        <v>-0.75995801500000004</v>
      </c>
      <c r="J14" s="728">
        <v>0.38777872200000002</v>
      </c>
      <c r="K14" s="728">
        <v>0.88682970699999997</v>
      </c>
      <c r="L14" s="728">
        <v>-1.428320789</v>
      </c>
      <c r="M14" s="588">
        <v>1.0524979860000001</v>
      </c>
      <c r="N14" s="588">
        <v>-0.37686704399999998</v>
      </c>
      <c r="O14" s="588">
        <v>0.128854788</v>
      </c>
    </row>
    <row r="15" spans="1:15" ht="14.25" customHeight="1" x14ac:dyDescent="0.2">
      <c r="A15" s="703" t="s">
        <v>548</v>
      </c>
      <c r="B15" s="728">
        <v>3.3312423409999998</v>
      </c>
      <c r="C15" s="728">
        <v>2.4575812259999998</v>
      </c>
      <c r="D15" s="728">
        <v>1.563527406</v>
      </c>
      <c r="E15" s="728">
        <v>1.3543322680000001</v>
      </c>
      <c r="F15" s="728">
        <v>0.91031090299999995</v>
      </c>
      <c r="G15" s="728">
        <v>1.5025629789999999</v>
      </c>
      <c r="H15" s="728">
        <v>1.5902139850000001</v>
      </c>
      <c r="I15" s="728">
        <v>4.5467404000000003E-2</v>
      </c>
      <c r="J15" s="728">
        <v>1.4023991600000001</v>
      </c>
      <c r="K15" s="728">
        <v>2.2486369509999999</v>
      </c>
      <c r="L15" s="728">
        <v>1.108274883</v>
      </c>
      <c r="M15" s="588">
        <v>1.407682586</v>
      </c>
      <c r="N15" s="588">
        <v>1.197442702</v>
      </c>
      <c r="O15" s="588">
        <v>1.2751821050000001</v>
      </c>
    </row>
    <row r="16" spans="1:15" ht="14.25" customHeight="1" x14ac:dyDescent="0.2">
      <c r="A16" s="478" t="s">
        <v>216</v>
      </c>
      <c r="B16" s="728">
        <v>-1.718033245</v>
      </c>
      <c r="C16" s="728">
        <v>-1.5318718849999999</v>
      </c>
      <c r="D16" s="728">
        <v>-0.89016212900000002</v>
      </c>
      <c r="E16" s="728">
        <v>-0.95407266400000001</v>
      </c>
      <c r="F16" s="728">
        <v>-1.755704395</v>
      </c>
      <c r="G16" s="728">
        <v>-0.36900798600000001</v>
      </c>
      <c r="H16" s="728">
        <v>0.70368561799999996</v>
      </c>
      <c r="I16" s="728">
        <v>-4.2579611999999996</v>
      </c>
      <c r="J16" s="728">
        <v>-1.2670195339999999</v>
      </c>
      <c r="K16" s="728">
        <v>1.7192354510000001</v>
      </c>
      <c r="L16" s="728">
        <v>-0.22667315399999999</v>
      </c>
      <c r="M16" s="588">
        <v>-0.39971110399999998</v>
      </c>
      <c r="N16" s="588">
        <v>-0.99016892499999998</v>
      </c>
      <c r="O16" s="588">
        <v>-0.79046610900000003</v>
      </c>
    </row>
    <row r="17" spans="1:15" ht="14.25" customHeight="1" x14ac:dyDescent="0.2">
      <c r="A17" s="478" t="s">
        <v>185</v>
      </c>
      <c r="B17" s="728">
        <v>6.9361119740000001</v>
      </c>
      <c r="C17" s="728">
        <v>6.7910117200000002</v>
      </c>
      <c r="D17" s="728">
        <v>5.9928148989999999</v>
      </c>
      <c r="E17" s="728">
        <v>1.94160373</v>
      </c>
      <c r="F17" s="728">
        <v>-1.9077439119999999</v>
      </c>
      <c r="G17" s="728">
        <v>-3.766378966</v>
      </c>
      <c r="H17" s="728">
        <v>-6.007580183</v>
      </c>
      <c r="I17" s="728">
        <v>-6.351032021</v>
      </c>
      <c r="J17" s="728">
        <v>-7.4885506199999998</v>
      </c>
      <c r="K17" s="728">
        <v>-7.7442366480000002</v>
      </c>
      <c r="L17" s="728">
        <v>-8.4161462670000002</v>
      </c>
      <c r="M17" s="588">
        <v>-1.693454545</v>
      </c>
      <c r="N17" s="588">
        <v>-7.867730495</v>
      </c>
      <c r="O17" s="588">
        <v>-6.2296969290000002</v>
      </c>
    </row>
    <row r="18" spans="1:15" ht="14.25" customHeight="1" x14ac:dyDescent="0.2">
      <c r="A18" s="478" t="s">
        <v>549</v>
      </c>
      <c r="B18" s="728">
        <v>11.773501572000001</v>
      </c>
      <c r="C18" s="728">
        <v>7.8531854240000003</v>
      </c>
      <c r="D18" s="728">
        <v>1.8992982679999999</v>
      </c>
      <c r="E18" s="728">
        <v>0.93637426400000001</v>
      </c>
      <c r="F18" s="728">
        <v>1.3283844199999999</v>
      </c>
      <c r="G18" s="728">
        <v>1.1064801310000001</v>
      </c>
      <c r="H18" s="728">
        <v>1.525994861</v>
      </c>
      <c r="I18" s="728">
        <v>-0.51503964700000004</v>
      </c>
      <c r="J18" s="728">
        <v>1.870077427</v>
      </c>
      <c r="K18" s="728">
        <v>0.57236159600000003</v>
      </c>
      <c r="L18" s="728">
        <v>0.63512320099999997</v>
      </c>
      <c r="M18" s="588">
        <v>1.6285715759999999</v>
      </c>
      <c r="N18" s="588">
        <v>0.78109790199999996</v>
      </c>
      <c r="O18" s="588">
        <v>1.1614521200000001</v>
      </c>
    </row>
    <row r="19" spans="1:15" ht="14.25" customHeight="1" x14ac:dyDescent="0.2">
      <c r="A19" s="703" t="s">
        <v>550</v>
      </c>
      <c r="B19" s="728">
        <v>0.81599431200000005</v>
      </c>
      <c r="C19" s="728">
        <v>0.52035051399999999</v>
      </c>
      <c r="D19" s="728">
        <v>-0.85106140900000005</v>
      </c>
      <c r="E19" s="728">
        <v>0.47758756899999999</v>
      </c>
      <c r="F19" s="728">
        <v>0.89629576700000002</v>
      </c>
      <c r="G19" s="728">
        <v>0.466951956</v>
      </c>
      <c r="H19" s="728">
        <v>0.92334243400000005</v>
      </c>
      <c r="I19" s="728">
        <v>-1.1514645969999999</v>
      </c>
      <c r="J19" s="728">
        <v>1.525529288</v>
      </c>
      <c r="K19" s="728">
        <v>4.3204041999999998E-2</v>
      </c>
      <c r="L19" s="728">
        <v>-0.16957301599999999</v>
      </c>
      <c r="M19" s="588">
        <v>0.53218360399999998</v>
      </c>
      <c r="N19" s="588">
        <v>0.21301688399999999</v>
      </c>
      <c r="O19" s="588">
        <v>0.356131005</v>
      </c>
    </row>
    <row r="20" spans="1:15" ht="14.25" customHeight="1" x14ac:dyDescent="0.2">
      <c r="A20" s="478" t="s">
        <v>188</v>
      </c>
      <c r="B20" s="728">
        <v>91.242683225999997</v>
      </c>
      <c r="C20" s="728">
        <v>84.253912314999994</v>
      </c>
      <c r="D20" s="728">
        <v>41.773523638</v>
      </c>
      <c r="E20" s="728">
        <v>9.1804193820000002</v>
      </c>
      <c r="F20" s="728">
        <v>7.2647706769999996</v>
      </c>
      <c r="G20" s="728">
        <v>0.57696197000000005</v>
      </c>
      <c r="H20" s="728">
        <v>6.8745059790000003</v>
      </c>
      <c r="I20" s="728">
        <v>8.9332251150000008</v>
      </c>
      <c r="J20" s="728">
        <v>-0.80743593300000005</v>
      </c>
      <c r="K20" s="728">
        <v>-1.5099150690000001</v>
      </c>
      <c r="L20" s="728">
        <v>0.34047641499999998</v>
      </c>
      <c r="M20" s="588">
        <v>32.068483170999997</v>
      </c>
      <c r="N20" s="588">
        <v>0.39308489000000002</v>
      </c>
      <c r="O20" s="588">
        <v>14.668512776</v>
      </c>
    </row>
    <row r="21" spans="1:15" ht="14.25" customHeight="1" x14ac:dyDescent="0.2">
      <c r="A21" s="703" t="s">
        <v>722</v>
      </c>
      <c r="B21" s="728">
        <v>2.3409176359999999</v>
      </c>
      <c r="C21" s="728">
        <v>3.0411915920000001</v>
      </c>
      <c r="D21" s="728">
        <v>2.02311234</v>
      </c>
      <c r="E21" s="728">
        <v>2.4063857550000001</v>
      </c>
      <c r="F21" s="728">
        <v>3.367153842</v>
      </c>
      <c r="G21" s="728">
        <v>4.6455208470000002</v>
      </c>
      <c r="H21" s="728">
        <v>4.4515135060000004</v>
      </c>
      <c r="I21" s="728">
        <v>2.4539744159999999</v>
      </c>
      <c r="J21" s="728">
        <v>3.9577774159999999</v>
      </c>
      <c r="K21" s="728">
        <v>3.5547359539999999</v>
      </c>
      <c r="L21" s="728">
        <v>5.0919405759999998</v>
      </c>
      <c r="M21" s="588">
        <v>3.2861307809999998</v>
      </c>
      <c r="N21" s="588">
        <v>3.8708980120000001</v>
      </c>
      <c r="O21" s="588">
        <v>3.6073209749999999</v>
      </c>
    </row>
    <row r="22" spans="1:15" ht="14.25" customHeight="1" x14ac:dyDescent="0.2">
      <c r="A22" s="478" t="s">
        <v>189</v>
      </c>
      <c r="B22" s="728">
        <v>13.836731672999999</v>
      </c>
      <c r="C22" s="728">
        <v>9.8817131489999994</v>
      </c>
      <c r="D22" s="728">
        <v>2.9218210760000001</v>
      </c>
      <c r="E22" s="728">
        <v>4.0888494609999997</v>
      </c>
      <c r="F22" s="728">
        <v>3.3278277190000001</v>
      </c>
      <c r="G22" s="728">
        <v>5.6005838309999998</v>
      </c>
      <c r="H22" s="728">
        <v>8.7771241599999996</v>
      </c>
      <c r="I22" s="728">
        <v>9.4758767230000007</v>
      </c>
      <c r="J22" s="728">
        <v>7.195269412</v>
      </c>
      <c r="K22" s="728">
        <v>16.330134693000002</v>
      </c>
      <c r="L22" s="728">
        <v>2.9876508720000001</v>
      </c>
      <c r="M22" s="588">
        <v>5.90381716</v>
      </c>
      <c r="N22" s="588">
        <v>7.966151043</v>
      </c>
      <c r="O22" s="588">
        <v>7.2419139100000001</v>
      </c>
    </row>
    <row r="23" spans="1:15" ht="14.25" customHeight="1" x14ac:dyDescent="0.2">
      <c r="A23" s="478" t="s">
        <v>190</v>
      </c>
      <c r="B23" s="728">
        <v>-4.5379068970000001</v>
      </c>
      <c r="C23" s="728">
        <v>-11.792011375</v>
      </c>
      <c r="D23" s="728">
        <v>-11.824781335000001</v>
      </c>
      <c r="E23" s="728">
        <v>-18.600303612000001</v>
      </c>
      <c r="F23" s="728">
        <v>-21.579329730000001</v>
      </c>
      <c r="G23" s="728">
        <v>-22.893675294000001</v>
      </c>
      <c r="H23" s="728">
        <v>-23.059786043999999</v>
      </c>
      <c r="I23" s="728">
        <v>-23.861036111000001</v>
      </c>
      <c r="J23" s="728">
        <v>-26.218519879999999</v>
      </c>
      <c r="K23" s="728">
        <v>-21.578077827000001</v>
      </c>
      <c r="L23" s="728">
        <v>-24.116185477999998</v>
      </c>
      <c r="M23" s="588">
        <v>-20.160098458</v>
      </c>
      <c r="N23" s="588">
        <v>-24.231792355</v>
      </c>
      <c r="O23" s="588">
        <v>-22.688465711999999</v>
      </c>
    </row>
    <row r="24" spans="1:15" ht="14.25" customHeight="1" x14ac:dyDescent="0.2">
      <c r="A24" s="488" t="s">
        <v>191</v>
      </c>
      <c r="B24" s="729">
        <v>-5.8983471569999999</v>
      </c>
      <c r="C24" s="729">
        <v>-5.1336167660000003</v>
      </c>
      <c r="D24" s="729">
        <v>-11.822703867</v>
      </c>
      <c r="E24" s="729">
        <v>-12.033806168</v>
      </c>
      <c r="F24" s="729">
        <v>-9.0038231070000005</v>
      </c>
      <c r="G24" s="729">
        <v>-9.5020082779999999</v>
      </c>
      <c r="H24" s="729">
        <v>-9.0950683550000004</v>
      </c>
      <c r="I24" s="729">
        <v>-12.980815101999999</v>
      </c>
      <c r="J24" s="729">
        <v>-13.774568648000001</v>
      </c>
      <c r="K24" s="729">
        <v>-8.5382252600000008</v>
      </c>
      <c r="L24" s="729">
        <v>-21.111843139000001</v>
      </c>
      <c r="M24" s="593">
        <v>-10.307526703000001</v>
      </c>
      <c r="N24" s="593">
        <v>-16.513060467999999</v>
      </c>
      <c r="O24" s="593">
        <v>-13.255292566</v>
      </c>
    </row>
    <row r="25" spans="1:15" ht="14.25" customHeight="1" x14ac:dyDescent="0.25">
      <c r="A25" s="487" t="s">
        <v>192</v>
      </c>
      <c r="B25" s="726">
        <v>14.966411242</v>
      </c>
      <c r="C25" s="726">
        <v>7.3917855780000004</v>
      </c>
      <c r="D25" s="726">
        <v>0.39963592599999997</v>
      </c>
      <c r="E25" s="726">
        <v>1.13602756</v>
      </c>
      <c r="F25" s="726">
        <v>3.9363081979999999</v>
      </c>
      <c r="G25" s="726">
        <v>3.5478469349999999</v>
      </c>
      <c r="H25" s="726">
        <v>3.0753751450000002</v>
      </c>
      <c r="I25" s="726">
        <v>-1.2707524619999999</v>
      </c>
      <c r="J25" s="726">
        <v>-5.6145431080000003</v>
      </c>
      <c r="K25" s="726">
        <v>-8.9821626630000004</v>
      </c>
      <c r="L25" s="726">
        <v>-43.073434409999997</v>
      </c>
      <c r="M25" s="727">
        <v>2.6930249040000001</v>
      </c>
      <c r="N25" s="727">
        <v>-16.665446208999999</v>
      </c>
      <c r="O25" s="727">
        <v>-7.4875632459999997</v>
      </c>
    </row>
    <row r="26" spans="1:15" ht="14.25" customHeight="1" x14ac:dyDescent="0.25">
      <c r="A26" s="489" t="s">
        <v>193</v>
      </c>
      <c r="B26" s="730">
        <v>30.737331031</v>
      </c>
      <c r="C26" s="730">
        <v>8.4230478800000004</v>
      </c>
      <c r="D26" s="730">
        <v>-0.65266136699999999</v>
      </c>
      <c r="E26" s="730">
        <v>-0.26508499299999999</v>
      </c>
      <c r="F26" s="730">
        <v>5.7915680490000003</v>
      </c>
      <c r="G26" s="730">
        <v>2.995650731</v>
      </c>
      <c r="H26" s="730">
        <v>4.2866581479999999</v>
      </c>
      <c r="I26" s="730">
        <v>0.12109370899999999</v>
      </c>
      <c r="J26" s="730">
        <v>-7.4636340790000002</v>
      </c>
      <c r="K26" s="730">
        <v>-24.359128744</v>
      </c>
      <c r="L26" s="730">
        <v>-93.633595960999997</v>
      </c>
      <c r="M26" s="731">
        <v>2.9699071589999999</v>
      </c>
      <c r="N26" s="731">
        <v>-32.961959290000003</v>
      </c>
      <c r="O26" s="731">
        <v>-13.898943312</v>
      </c>
    </row>
    <row r="27" spans="1:15" ht="14.25" customHeight="1" x14ac:dyDescent="0.25">
      <c r="A27" s="487" t="s">
        <v>194</v>
      </c>
      <c r="B27" s="726">
        <v>-14.120056217</v>
      </c>
      <c r="C27" s="726">
        <v>-17.883462118000001</v>
      </c>
      <c r="D27" s="726">
        <v>-17.652276732000001</v>
      </c>
      <c r="E27" s="726">
        <v>-18.943433799000001</v>
      </c>
      <c r="F27" s="726">
        <v>-20.122507648999999</v>
      </c>
      <c r="G27" s="726">
        <v>-18.750501896999999</v>
      </c>
      <c r="H27" s="726">
        <v>-17.67838025</v>
      </c>
      <c r="I27" s="726">
        <v>-17.364025128000002</v>
      </c>
      <c r="J27" s="726">
        <v>-15.672948283</v>
      </c>
      <c r="K27" s="726">
        <v>-14.177982501000001</v>
      </c>
      <c r="L27" s="726">
        <v>-10.766291107000001</v>
      </c>
      <c r="M27" s="727">
        <v>-18.621696228000001</v>
      </c>
      <c r="N27" s="727">
        <v>-14.267076567</v>
      </c>
      <c r="O27" s="727">
        <v>-16.347919205</v>
      </c>
    </row>
    <row r="28" spans="1:15" ht="14.25" customHeight="1" x14ac:dyDescent="0.2">
      <c r="A28" s="478" t="s">
        <v>195</v>
      </c>
      <c r="B28" s="728">
        <v>-13.069961071</v>
      </c>
      <c r="C28" s="728">
        <v>-17.545325399999999</v>
      </c>
      <c r="D28" s="728">
        <v>-18.199917488000001</v>
      </c>
      <c r="E28" s="728">
        <v>-19.466818021999998</v>
      </c>
      <c r="F28" s="728">
        <v>-20.333099896</v>
      </c>
      <c r="G28" s="728">
        <v>-18.294012669000001</v>
      </c>
      <c r="H28" s="728">
        <v>-17.496675249999999</v>
      </c>
      <c r="I28" s="728">
        <v>-18.841673547999999</v>
      </c>
      <c r="J28" s="728">
        <v>-15.872535293</v>
      </c>
      <c r="K28" s="728">
        <v>-14.969262939</v>
      </c>
      <c r="L28" s="728">
        <v>-13.57281422</v>
      </c>
      <c r="M28" s="588">
        <v>-18.752971636000002</v>
      </c>
      <c r="N28" s="588">
        <v>-15.765077834</v>
      </c>
      <c r="O28" s="588">
        <v>-17.255170799999998</v>
      </c>
    </row>
    <row r="29" spans="1:15" ht="14.25" customHeight="1" x14ac:dyDescent="0.2">
      <c r="A29" s="478" t="s">
        <v>196</v>
      </c>
      <c r="B29" s="728">
        <v>-28.726725031000001</v>
      </c>
      <c r="C29" s="728">
        <v>-17.492865459000001</v>
      </c>
      <c r="D29" s="728">
        <v>2.6590091309999999</v>
      </c>
      <c r="E29" s="728">
        <v>-10.110690242</v>
      </c>
      <c r="F29" s="728">
        <v>-12.594319965</v>
      </c>
      <c r="G29" s="728">
        <v>-20.67173974</v>
      </c>
      <c r="H29" s="728">
        <v>-8.0218999269999998</v>
      </c>
      <c r="I29" s="728">
        <v>3.675536852</v>
      </c>
      <c r="J29" s="728">
        <v>-27.717090997</v>
      </c>
      <c r="K29" s="728">
        <v>-9.0731242959999996</v>
      </c>
      <c r="L29" s="728">
        <v>-3.494866128</v>
      </c>
      <c r="M29" s="588">
        <v>-10.894475817</v>
      </c>
      <c r="N29" s="588">
        <v>-7.9513924810000001</v>
      </c>
      <c r="O29" s="588">
        <v>-8.7028715689999991</v>
      </c>
    </row>
    <row r="30" spans="1:15" ht="14.25" customHeight="1" x14ac:dyDescent="0.2">
      <c r="A30" s="478" t="s">
        <v>197</v>
      </c>
      <c r="B30" s="728">
        <v>-28.895551208000001</v>
      </c>
      <c r="C30" s="728">
        <v>-34.509532167000003</v>
      </c>
      <c r="D30" s="728">
        <v>-23.848527226000002</v>
      </c>
      <c r="E30" s="728">
        <v>-9.8850038100000006</v>
      </c>
      <c r="F30" s="728">
        <v>-22.612147975999999</v>
      </c>
      <c r="G30" s="728">
        <v>-31.387814084999999</v>
      </c>
      <c r="H30" s="728">
        <v>-32.187131274000002</v>
      </c>
      <c r="I30" s="728">
        <v>-0.38947804400000002</v>
      </c>
      <c r="J30" s="728">
        <v>9.5371798220000006</v>
      </c>
      <c r="K30" s="728">
        <v>-6.850617229</v>
      </c>
      <c r="L30" s="728">
        <v>2.529287353</v>
      </c>
      <c r="M30" s="588">
        <v>-23.771880981999999</v>
      </c>
      <c r="N30" s="588">
        <v>1.4623710830000001</v>
      </c>
      <c r="O30" s="588">
        <v>-7.5244919689999996</v>
      </c>
    </row>
    <row r="31" spans="1:15" ht="14.25" customHeight="1" x14ac:dyDescent="0.25">
      <c r="A31" s="487" t="s">
        <v>198</v>
      </c>
      <c r="B31" s="726">
        <v>-11.245777196000001</v>
      </c>
      <c r="C31" s="726">
        <v>-6.6827436730000001</v>
      </c>
      <c r="D31" s="726">
        <v>-4.7808060489999997</v>
      </c>
      <c r="E31" s="726">
        <v>-3.4795067350000002</v>
      </c>
      <c r="F31" s="726">
        <v>-6.0599612880000002</v>
      </c>
      <c r="G31" s="726">
        <v>-8.8264604880000004</v>
      </c>
      <c r="H31" s="726">
        <v>-2.458056724</v>
      </c>
      <c r="I31" s="726">
        <v>-8.5814994329999994</v>
      </c>
      <c r="J31" s="726">
        <v>-7.1259979580000001</v>
      </c>
      <c r="K31" s="726">
        <v>0.81721465999999998</v>
      </c>
      <c r="L31" s="726">
        <v>-15.11593352</v>
      </c>
      <c r="M31" s="727">
        <v>-4.679640869</v>
      </c>
      <c r="N31" s="727">
        <v>-7.9664917150000001</v>
      </c>
      <c r="O31" s="727">
        <v>-6.3242889289999997</v>
      </c>
    </row>
    <row r="32" spans="1:15" ht="14.25" customHeight="1" x14ac:dyDescent="0.2">
      <c r="A32" s="478" t="s">
        <v>199</v>
      </c>
      <c r="B32" s="728">
        <v>0.11368990700000001</v>
      </c>
      <c r="C32" s="728">
        <v>2.0152156620000001</v>
      </c>
      <c r="D32" s="728">
        <v>1.1715590119999999</v>
      </c>
      <c r="E32" s="728">
        <v>4.4311097979999996</v>
      </c>
      <c r="F32" s="728">
        <v>6.6234180379999996</v>
      </c>
      <c r="G32" s="728">
        <v>3.3948244870000002</v>
      </c>
      <c r="H32" s="728">
        <v>12.756023754999999</v>
      </c>
      <c r="I32" s="728">
        <v>12.346619192</v>
      </c>
      <c r="J32" s="728">
        <v>13.097632423</v>
      </c>
      <c r="K32" s="728">
        <v>21.142327344000002</v>
      </c>
      <c r="L32" s="728">
        <v>2.8809925239999998</v>
      </c>
      <c r="M32" s="588">
        <v>6.2258068870000001</v>
      </c>
      <c r="N32" s="588">
        <v>11.703242354</v>
      </c>
      <c r="O32" s="588">
        <v>8.9089120239999993</v>
      </c>
    </row>
    <row r="33" spans="1:15" ht="14.25" customHeight="1" x14ac:dyDescent="0.2">
      <c r="A33" s="478" t="s">
        <v>200</v>
      </c>
      <c r="B33" s="728">
        <v>-10.984209910000001</v>
      </c>
      <c r="C33" s="728">
        <v>-8.7375426310000002</v>
      </c>
      <c r="D33" s="728">
        <v>-6.6952977589999998</v>
      </c>
      <c r="E33" s="728">
        <v>-2.7684784819999999</v>
      </c>
      <c r="F33" s="728">
        <v>-3.2369800180000001</v>
      </c>
      <c r="G33" s="728">
        <v>-4.3100082080000002</v>
      </c>
      <c r="H33" s="728">
        <v>-0.67554597199999999</v>
      </c>
      <c r="I33" s="728">
        <v>-2.850220373</v>
      </c>
      <c r="J33" s="728">
        <v>-5.5968918260000002</v>
      </c>
      <c r="K33" s="728">
        <v>10.538824533</v>
      </c>
      <c r="L33" s="728">
        <v>-18.04331268</v>
      </c>
      <c r="M33" s="588">
        <v>-3.3204431190000001</v>
      </c>
      <c r="N33" s="588">
        <v>-4.2578824019999999</v>
      </c>
      <c r="O33" s="588">
        <v>-3.718700654</v>
      </c>
    </row>
    <row r="34" spans="1:15" ht="14.25" customHeight="1" x14ac:dyDescent="0.2">
      <c r="A34" s="488" t="s">
        <v>201</v>
      </c>
      <c r="B34" s="729">
        <v>-36.601160720000003</v>
      </c>
      <c r="C34" s="729">
        <v>-13.384271365</v>
      </c>
      <c r="D34" s="729">
        <v>-5.727738886</v>
      </c>
      <c r="E34" s="729">
        <v>-18.593123562999999</v>
      </c>
      <c r="F34" s="729">
        <v>-29.328267235999999</v>
      </c>
      <c r="G34" s="729">
        <v>-32.065250505999998</v>
      </c>
      <c r="H34" s="729">
        <v>-20.259964444000001</v>
      </c>
      <c r="I34" s="729">
        <v>-35.307063270999997</v>
      </c>
      <c r="J34" s="729">
        <v>-23.692501381</v>
      </c>
      <c r="K34" s="729">
        <v>-22.645044402</v>
      </c>
      <c r="L34" s="729">
        <v>-22.677857054</v>
      </c>
      <c r="M34" s="593">
        <v>-22.397952771</v>
      </c>
      <c r="N34" s="593">
        <v>-25.242567921999999</v>
      </c>
      <c r="O34" s="593">
        <v>-24.242088198000001</v>
      </c>
    </row>
    <row r="35" spans="1:15" ht="14.25" customHeight="1" x14ac:dyDescent="0.25">
      <c r="A35" s="490" t="s">
        <v>202</v>
      </c>
      <c r="B35" s="726">
        <v>-4.9555382379999999</v>
      </c>
      <c r="C35" s="726">
        <v>-6.4794962409999997</v>
      </c>
      <c r="D35" s="726">
        <v>-6.9752238120000003</v>
      </c>
      <c r="E35" s="726">
        <v>-7.8195735539999998</v>
      </c>
      <c r="F35" s="726">
        <v>-8.5393509969999997</v>
      </c>
      <c r="G35" s="726">
        <v>-7.343178183</v>
      </c>
      <c r="H35" s="726">
        <v>-6.2965791739999997</v>
      </c>
      <c r="I35" s="726">
        <v>-6.2341334740000001</v>
      </c>
      <c r="J35" s="726">
        <v>-4.3552295550000002</v>
      </c>
      <c r="K35" s="726">
        <v>-2.674090509</v>
      </c>
      <c r="L35" s="726">
        <v>-1.142443297</v>
      </c>
      <c r="M35" s="727">
        <v>-7.3171413740000002</v>
      </c>
      <c r="N35" s="727">
        <v>-3.328741768</v>
      </c>
      <c r="O35" s="727">
        <v>-4.89554036</v>
      </c>
    </row>
    <row r="36" spans="1:15" ht="14.25" customHeight="1" x14ac:dyDescent="0.25">
      <c r="A36" s="490" t="s">
        <v>203</v>
      </c>
      <c r="B36" s="726">
        <v>0.980069568</v>
      </c>
      <c r="C36" s="726">
        <v>0.65360920600000005</v>
      </c>
      <c r="D36" s="726">
        <v>-1.3304624679999999</v>
      </c>
      <c r="E36" s="726">
        <v>-1.6276968839999999</v>
      </c>
      <c r="F36" s="726">
        <v>-2.1511254640000002</v>
      </c>
      <c r="G36" s="726">
        <v>-2.3642550240000002</v>
      </c>
      <c r="H36" s="726">
        <v>-1.236071916</v>
      </c>
      <c r="I36" s="726">
        <v>-3.0614091129999998</v>
      </c>
      <c r="J36" s="726">
        <v>-2.1433824910000001</v>
      </c>
      <c r="K36" s="726">
        <v>-0.336791599</v>
      </c>
      <c r="L36" s="726">
        <v>-4.7609810120000002</v>
      </c>
      <c r="M36" s="727">
        <v>-1.6037315910000001</v>
      </c>
      <c r="N36" s="727">
        <v>-2.8692757050000002</v>
      </c>
      <c r="O36" s="727">
        <v>-2.3699136859999999</v>
      </c>
    </row>
    <row r="37" spans="1:15" ht="14.25" customHeight="1" x14ac:dyDescent="0.25">
      <c r="A37" s="489"/>
      <c r="B37" s="730"/>
      <c r="C37" s="730"/>
      <c r="D37" s="730"/>
      <c r="E37" s="730"/>
      <c r="F37" s="730"/>
      <c r="G37" s="730"/>
      <c r="H37" s="730"/>
      <c r="I37" s="730"/>
      <c r="J37" s="730"/>
      <c r="K37" s="730"/>
      <c r="L37" s="730"/>
      <c r="M37" s="731"/>
      <c r="N37" s="731"/>
      <c r="O37" s="731"/>
    </row>
    <row r="38" spans="1:15" ht="14.25" customHeight="1" x14ac:dyDescent="0.2">
      <c r="A38" s="478" t="s">
        <v>205</v>
      </c>
      <c r="B38" s="728">
        <v>-7.1425397679999998</v>
      </c>
      <c r="C38" s="728">
        <v>5.8049198049999999</v>
      </c>
      <c r="D38" s="728">
        <v>1.7820127589999999</v>
      </c>
      <c r="E38" s="728">
        <v>2.920012254</v>
      </c>
      <c r="F38" s="728">
        <v>1.3464395010000001</v>
      </c>
      <c r="G38" s="728">
        <v>4.3473041500000003</v>
      </c>
      <c r="H38" s="728">
        <v>1.5188286929999999</v>
      </c>
      <c r="I38" s="728">
        <v>-2.9032373630000001</v>
      </c>
      <c r="J38" s="728">
        <v>-3.9935179280000002</v>
      </c>
      <c r="K38" s="728">
        <v>0.48363740999999999</v>
      </c>
      <c r="L38" s="728">
        <v>-4.6521089739999999</v>
      </c>
      <c r="M38" s="588">
        <v>2.324623125</v>
      </c>
      <c r="N38" s="588">
        <v>-3.03575835</v>
      </c>
      <c r="O38" s="588">
        <v>-0.80946630900000005</v>
      </c>
    </row>
    <row r="39" spans="1:15" ht="14.25" customHeight="1" x14ac:dyDescent="0.2">
      <c r="A39" s="478" t="s">
        <v>206</v>
      </c>
      <c r="B39" s="728">
        <v>-21.049124169999999</v>
      </c>
      <c r="C39" s="728">
        <v>-23.381195204000001</v>
      </c>
      <c r="D39" s="728">
        <v>-25.906878818999999</v>
      </c>
      <c r="E39" s="728">
        <v>-28.905935745000001</v>
      </c>
      <c r="F39" s="728">
        <v>-38.156705891000001</v>
      </c>
      <c r="G39" s="728">
        <v>-29.169414022000002</v>
      </c>
      <c r="H39" s="728">
        <v>-25.211413173</v>
      </c>
      <c r="I39" s="728">
        <v>-15.911694072</v>
      </c>
      <c r="J39" s="728">
        <v>-17.325929036000002</v>
      </c>
      <c r="K39" s="728">
        <v>-1.0087960979999999</v>
      </c>
      <c r="L39" s="728">
        <v>71.642060973</v>
      </c>
      <c r="M39" s="588">
        <v>-29.270527291000001</v>
      </c>
      <c r="N39" s="588">
        <v>16.537330732000001</v>
      </c>
      <c r="O39" s="588">
        <v>-3.132286755</v>
      </c>
    </row>
    <row r="40" spans="1:15" ht="14.25" customHeight="1" x14ac:dyDescent="0.2">
      <c r="A40" s="488"/>
      <c r="B40" s="729"/>
      <c r="C40" s="729"/>
      <c r="D40" s="729"/>
      <c r="E40" s="729"/>
      <c r="F40" s="729"/>
      <c r="G40" s="729"/>
      <c r="H40" s="729"/>
      <c r="I40" s="729"/>
      <c r="J40" s="729"/>
      <c r="K40" s="729"/>
      <c r="L40" s="729"/>
      <c r="M40" s="593"/>
      <c r="N40" s="593"/>
      <c r="O40" s="593"/>
    </row>
    <row r="41" spans="1:15" ht="14.25" customHeight="1" x14ac:dyDescent="0.25">
      <c r="A41" s="490" t="s">
        <v>208</v>
      </c>
      <c r="B41" s="726">
        <v>-5.1261911749999998</v>
      </c>
      <c r="C41" s="726">
        <v>-5.563744367</v>
      </c>
      <c r="D41" s="726">
        <v>-6.3038827419999999</v>
      </c>
      <c r="E41" s="726">
        <v>-7.0576916150000004</v>
      </c>
      <c r="F41" s="726">
        <v>-7.906769572</v>
      </c>
      <c r="G41" s="726">
        <v>-6.6457795160000002</v>
      </c>
      <c r="H41" s="726">
        <v>-5.8279694219999998</v>
      </c>
      <c r="I41" s="726">
        <v>-6.0464747120000002</v>
      </c>
      <c r="J41" s="726">
        <v>-4.3336433809999999</v>
      </c>
      <c r="K41" s="726">
        <v>-2.447067181</v>
      </c>
      <c r="L41" s="726">
        <v>-1.3401565600000001</v>
      </c>
      <c r="M41" s="727">
        <v>-6.6843906789999998</v>
      </c>
      <c r="N41" s="727">
        <v>-3.31112575</v>
      </c>
      <c r="O41" s="727">
        <v>-4.6410003050000004</v>
      </c>
    </row>
    <row r="42" spans="1:15" ht="14.25" customHeight="1" x14ac:dyDescent="0.25">
      <c r="A42" s="490" t="s">
        <v>209</v>
      </c>
      <c r="B42" s="726">
        <v>-0.487887827</v>
      </c>
      <c r="C42" s="726">
        <v>-1.2935207529999999</v>
      </c>
      <c r="D42" s="726">
        <v>-3.3193455690000002</v>
      </c>
      <c r="E42" s="726">
        <v>-3.6169856020000002</v>
      </c>
      <c r="F42" s="726">
        <v>-4.6306114000000003</v>
      </c>
      <c r="G42" s="726">
        <v>-3.883213032</v>
      </c>
      <c r="H42" s="726">
        <v>-2.4776102</v>
      </c>
      <c r="I42" s="726">
        <v>-3.7098694220000001</v>
      </c>
      <c r="J42" s="726">
        <v>-2.9784689969999998</v>
      </c>
      <c r="K42" s="726">
        <v>-0.379696437</v>
      </c>
      <c r="L42" s="726">
        <v>-0.36373967600000001</v>
      </c>
      <c r="M42" s="727">
        <v>-3.3959304000000001</v>
      </c>
      <c r="N42" s="727">
        <v>-1.7709668160000001</v>
      </c>
      <c r="O42" s="727">
        <v>-2.4155345910000001</v>
      </c>
    </row>
    <row r="43" spans="1:15" ht="14.25" customHeight="1" x14ac:dyDescent="0.2">
      <c r="A43" s="488"/>
      <c r="B43" s="729"/>
      <c r="C43" s="729"/>
      <c r="D43" s="729"/>
      <c r="E43" s="729"/>
      <c r="F43" s="729"/>
      <c r="G43" s="729"/>
      <c r="H43" s="729"/>
      <c r="I43" s="729"/>
      <c r="J43" s="729"/>
      <c r="K43" s="729"/>
      <c r="L43" s="729"/>
      <c r="M43" s="593"/>
      <c r="N43" s="593"/>
      <c r="O43" s="593"/>
    </row>
    <row r="44" spans="1:15" s="8" customFormat="1" ht="14.25" customHeight="1" x14ac:dyDescent="0.25">
      <c r="A44" s="491" t="s">
        <v>301</v>
      </c>
      <c r="B44" s="730">
        <v>-1.6548865129999999</v>
      </c>
      <c r="C44" s="730">
        <v>0.83769861999999995</v>
      </c>
      <c r="D44" s="730">
        <v>-3.9733800989999999</v>
      </c>
      <c r="E44" s="730">
        <v>-2.1399925620000002</v>
      </c>
      <c r="F44" s="730">
        <v>-2.9292544170000001</v>
      </c>
      <c r="G44" s="730">
        <v>-2.889002852</v>
      </c>
      <c r="H44" s="730">
        <v>-2.5167121219999999</v>
      </c>
      <c r="I44" s="730">
        <v>-1.2782827640000001</v>
      </c>
      <c r="J44" s="730">
        <v>-1.802447532</v>
      </c>
      <c r="K44" s="730">
        <v>1.1472976319999999</v>
      </c>
      <c r="L44" s="730">
        <v>6.1598568890000003</v>
      </c>
      <c r="M44" s="731">
        <v>-2.5677619690000002</v>
      </c>
      <c r="N44" s="731">
        <v>1.8932456449999999</v>
      </c>
      <c r="O44" s="731">
        <v>0.25949988600000001</v>
      </c>
    </row>
    <row r="45" spans="1:15" ht="14.25" customHeight="1" x14ac:dyDescent="0.25">
      <c r="A45" s="487" t="s">
        <v>466</v>
      </c>
      <c r="B45" s="728"/>
      <c r="C45" s="728"/>
      <c r="D45" s="728"/>
      <c r="E45" s="728"/>
      <c r="F45" s="728"/>
      <c r="G45" s="728"/>
      <c r="H45" s="728"/>
      <c r="I45" s="728"/>
      <c r="J45" s="728"/>
      <c r="K45" s="728"/>
      <c r="L45" s="728"/>
      <c r="M45" s="588"/>
      <c r="N45" s="588"/>
      <c r="O45" s="588"/>
    </row>
    <row r="46" spans="1:15" ht="15.75" customHeight="1" x14ac:dyDescent="0.2">
      <c r="A46" s="478" t="s">
        <v>552</v>
      </c>
      <c r="B46" s="728">
        <v>2.490437386</v>
      </c>
      <c r="C46" s="728">
        <v>1.20333647</v>
      </c>
      <c r="D46" s="728">
        <v>0.21670792999999999</v>
      </c>
      <c r="E46" s="728">
        <v>0.50474145699999995</v>
      </c>
      <c r="F46" s="728">
        <v>1.0674838120000001</v>
      </c>
      <c r="G46" s="728">
        <v>0.88768404000000001</v>
      </c>
      <c r="H46" s="728">
        <v>0.70190006199999999</v>
      </c>
      <c r="I46" s="728">
        <v>0.15796932899999999</v>
      </c>
      <c r="J46" s="728">
        <v>-0.56158788999999998</v>
      </c>
      <c r="K46" s="728">
        <v>-1.2040557199999999</v>
      </c>
      <c r="L46" s="728">
        <v>-4.7584525529999997</v>
      </c>
      <c r="M46" s="588">
        <v>0.73137392099999998</v>
      </c>
      <c r="N46" s="588">
        <v>-1.944890236</v>
      </c>
      <c r="O46" s="588">
        <v>-0.90215404600000004</v>
      </c>
    </row>
    <row r="47" spans="1:15" ht="15.75" customHeight="1" x14ac:dyDescent="0.2">
      <c r="A47" s="478" t="s">
        <v>553</v>
      </c>
      <c r="B47" s="728">
        <v>3.6827094680000001</v>
      </c>
      <c r="C47" s="728">
        <v>0.88264067999999996</v>
      </c>
      <c r="D47" s="728">
        <v>-1.6648657000000001E-2</v>
      </c>
      <c r="E47" s="728">
        <v>0.11550793199999999</v>
      </c>
      <c r="F47" s="728">
        <v>0.83861394700000003</v>
      </c>
      <c r="G47" s="728">
        <v>0.464584942</v>
      </c>
      <c r="H47" s="728">
        <v>0.51051504000000003</v>
      </c>
      <c r="I47" s="728">
        <v>0.198863129</v>
      </c>
      <c r="J47" s="728">
        <v>-0.38053939199999998</v>
      </c>
      <c r="K47" s="728">
        <v>-1.2889393259999999</v>
      </c>
      <c r="L47" s="728">
        <v>-4.7031464200000004</v>
      </c>
      <c r="M47" s="588">
        <v>0.44864858099999999</v>
      </c>
      <c r="N47" s="588">
        <v>-1.889352691</v>
      </c>
      <c r="O47" s="588">
        <v>-0.97952230699999998</v>
      </c>
    </row>
    <row r="48" spans="1:15" ht="14.25" customHeight="1" x14ac:dyDescent="0.2">
      <c r="A48" s="478" t="s">
        <v>554</v>
      </c>
      <c r="B48" s="728">
        <v>-3.3352334130000001</v>
      </c>
      <c r="C48" s="728">
        <v>-1.059320059</v>
      </c>
      <c r="D48" s="728">
        <v>-2.5432461709999998</v>
      </c>
      <c r="E48" s="728">
        <v>-0.716863272</v>
      </c>
      <c r="F48" s="728">
        <v>-1.2251033629999999</v>
      </c>
      <c r="G48" s="728">
        <v>-1.214682738</v>
      </c>
      <c r="H48" s="728">
        <v>-1.0799493760000001</v>
      </c>
      <c r="I48" s="728">
        <v>0.70237592900000001</v>
      </c>
      <c r="J48" s="728">
        <v>-0.21399595799999999</v>
      </c>
      <c r="K48" s="728">
        <v>1.4631327679999999</v>
      </c>
      <c r="L48" s="728">
        <v>9.173626982</v>
      </c>
      <c r="M48" s="588">
        <v>-1.1714375749999999</v>
      </c>
      <c r="N48" s="588">
        <v>3.3986731539999999</v>
      </c>
      <c r="O48" s="588">
        <v>1.6369642579999999</v>
      </c>
    </row>
    <row r="49" spans="1:15" ht="14.25" customHeight="1" x14ac:dyDescent="0.2">
      <c r="A49" s="478" t="s">
        <v>733</v>
      </c>
      <c r="B49" s="728">
        <v>-0.31418320999999999</v>
      </c>
      <c r="C49" s="728">
        <v>-0.16002348799999999</v>
      </c>
      <c r="D49" s="728">
        <v>-0.13748518700000001</v>
      </c>
      <c r="E49" s="728">
        <v>-0.120169044</v>
      </c>
      <c r="F49" s="728">
        <v>-0.26217305800000001</v>
      </c>
      <c r="G49" s="728">
        <v>-0.248638686</v>
      </c>
      <c r="H49" s="728">
        <v>-0.23565225400000001</v>
      </c>
      <c r="I49" s="728">
        <v>-3.4159000000000001E-4</v>
      </c>
      <c r="J49" s="728">
        <v>0.21639835399999999</v>
      </c>
      <c r="K49" s="728">
        <v>0.70439017400000004</v>
      </c>
      <c r="L49" s="728">
        <v>6.5335372090000003</v>
      </c>
      <c r="M49" s="588">
        <v>-0.19770719</v>
      </c>
      <c r="N49" s="588">
        <v>1.340868401</v>
      </c>
      <c r="O49" s="588">
        <v>0.41837876099999999</v>
      </c>
    </row>
    <row r="50" spans="1:15" ht="14.25" customHeight="1" x14ac:dyDescent="0.25">
      <c r="A50" s="478" t="s">
        <v>639</v>
      </c>
      <c r="B50" s="728">
        <v>0.81113034500000003</v>
      </c>
      <c r="C50" s="728">
        <v>0.68096543799999998</v>
      </c>
      <c r="D50" s="728">
        <v>-0.19828103899999999</v>
      </c>
      <c r="E50" s="728">
        <v>-1.7613013559999999</v>
      </c>
      <c r="F50" s="728">
        <v>-2.3740942220000001</v>
      </c>
      <c r="G50" s="728">
        <v>-2.3071384319999999</v>
      </c>
      <c r="H50" s="728">
        <v>-2.1399701950000001</v>
      </c>
      <c r="I50" s="728">
        <v>-1.8489526510000001</v>
      </c>
      <c r="J50" s="728">
        <v>-1.018206239</v>
      </c>
      <c r="K50" s="728">
        <v>4.4127552E-2</v>
      </c>
      <c r="L50" s="728">
        <v>1.5214820499999999</v>
      </c>
      <c r="M50" s="588">
        <v>-1.8384960029999999</v>
      </c>
      <c r="N50" s="588">
        <v>-8.6608000000000004E-2</v>
      </c>
      <c r="O50" s="588">
        <v>-0.71402533700000004</v>
      </c>
    </row>
    <row r="51" spans="1:15" ht="14.25" customHeight="1" x14ac:dyDescent="0.25">
      <c r="A51" s="478" t="s">
        <v>421</v>
      </c>
      <c r="B51" s="728">
        <v>2.986134828</v>
      </c>
      <c r="C51" s="728">
        <v>2.509717824</v>
      </c>
      <c r="D51" s="728">
        <v>2.2311291980000001</v>
      </c>
      <c r="E51" s="728">
        <v>1.8340589940000001</v>
      </c>
      <c r="F51" s="728">
        <v>1.8453170809999999</v>
      </c>
      <c r="G51" s="728">
        <v>1.871243148</v>
      </c>
      <c r="H51" s="728">
        <v>1.4458633670000001</v>
      </c>
      <c r="I51" s="728">
        <v>2.32885213</v>
      </c>
      <c r="J51" s="728">
        <v>1.67291908</v>
      </c>
      <c r="K51" s="728">
        <v>1.9516304440000001</v>
      </c>
      <c r="L51" s="728">
        <v>1.6177723209999999</v>
      </c>
      <c r="M51" s="588">
        <v>1.8017382639999999</v>
      </c>
      <c r="N51" s="588">
        <v>1.8330325759999999</v>
      </c>
      <c r="O51" s="588">
        <v>1.826938889</v>
      </c>
    </row>
    <row r="52" spans="1:15" ht="14.25" customHeight="1" x14ac:dyDescent="0.25">
      <c r="A52" s="478" t="s">
        <v>417</v>
      </c>
      <c r="B52" s="728">
        <v>2.8960952170000001</v>
      </c>
      <c r="C52" s="728">
        <v>2.2060609590000002</v>
      </c>
      <c r="D52" s="728">
        <v>2.164113274</v>
      </c>
      <c r="E52" s="728">
        <v>1.383192558</v>
      </c>
      <c r="F52" s="728">
        <v>1.189968401</v>
      </c>
      <c r="G52" s="728">
        <v>1.412209233</v>
      </c>
      <c r="H52" s="728">
        <v>1.239819644</v>
      </c>
      <c r="I52" s="728">
        <v>0.648811001</v>
      </c>
      <c r="J52" s="728">
        <v>1.2106772029999999</v>
      </c>
      <c r="K52" s="728">
        <v>1.2963244700000001</v>
      </c>
      <c r="L52" s="728">
        <v>1.2909998140000001</v>
      </c>
      <c r="M52" s="588">
        <v>1.4166970649999999</v>
      </c>
      <c r="N52" s="588">
        <v>1.1612782880000001</v>
      </c>
      <c r="O52" s="588">
        <v>1.261389716</v>
      </c>
    </row>
    <row r="53" spans="1:15" ht="14.25" customHeight="1" x14ac:dyDescent="0.25">
      <c r="A53" s="478" t="s">
        <v>418</v>
      </c>
      <c r="B53" s="728">
        <v>4.2417497930000003</v>
      </c>
      <c r="C53" s="728">
        <v>2.2334734360000001</v>
      </c>
      <c r="D53" s="728">
        <v>6.0974354000000001E-2</v>
      </c>
      <c r="E53" s="728">
        <v>-1.204903931</v>
      </c>
      <c r="F53" s="728">
        <v>-1.116033268</v>
      </c>
      <c r="G53" s="728">
        <v>-1.3361189849999999</v>
      </c>
      <c r="H53" s="728">
        <v>-1.395271683</v>
      </c>
      <c r="I53" s="728">
        <v>-1.726437505</v>
      </c>
      <c r="J53" s="728">
        <v>-1.6967869760000001</v>
      </c>
      <c r="K53" s="728">
        <v>-1.4110972289999999</v>
      </c>
      <c r="L53" s="728">
        <v>-3.6760260690000002</v>
      </c>
      <c r="M53" s="588">
        <v>-1.0160000250000001</v>
      </c>
      <c r="N53" s="588">
        <v>-2.316409433</v>
      </c>
      <c r="O53" s="588">
        <v>-1.8178683099999999</v>
      </c>
    </row>
    <row r="54" spans="1:15" ht="15" customHeight="1" x14ac:dyDescent="0.25">
      <c r="A54" s="478" t="s">
        <v>555</v>
      </c>
      <c r="B54" s="728">
        <v>-13.678485041</v>
      </c>
      <c r="C54" s="728">
        <v>-18.146658628000001</v>
      </c>
      <c r="D54" s="728">
        <v>-17.683675225000002</v>
      </c>
      <c r="E54" s="728">
        <v>-19.435772618000001</v>
      </c>
      <c r="F54" s="728">
        <v>-20.173562445999998</v>
      </c>
      <c r="G54" s="728">
        <v>-18.582956297999999</v>
      </c>
      <c r="H54" s="728">
        <v>-18.107442388999999</v>
      </c>
      <c r="I54" s="728">
        <v>-18.288303438</v>
      </c>
      <c r="J54" s="728">
        <v>-15.601727646000001</v>
      </c>
      <c r="K54" s="728">
        <v>-16.211905722000001</v>
      </c>
      <c r="L54" s="728">
        <v>-13.647770744000001</v>
      </c>
      <c r="M54" s="588">
        <v>-18.869465834</v>
      </c>
      <c r="N54" s="588">
        <v>-15.789927147</v>
      </c>
      <c r="O54" s="588">
        <v>-17.320876934000001</v>
      </c>
    </row>
    <row r="55" spans="1:15" ht="14.25" customHeight="1" x14ac:dyDescent="0.25">
      <c r="A55" s="478" t="s">
        <v>419</v>
      </c>
      <c r="B55" s="728">
        <v>-2.0690361190000002</v>
      </c>
      <c r="C55" s="728">
        <v>0.59015495799999995</v>
      </c>
      <c r="D55" s="728">
        <v>-3.405536186</v>
      </c>
      <c r="E55" s="728">
        <v>-2.1121272690000001</v>
      </c>
      <c r="F55" s="728">
        <v>-2.660237688</v>
      </c>
      <c r="G55" s="728">
        <v>-2.975447392</v>
      </c>
      <c r="H55" s="728">
        <v>-2.8529412829999998</v>
      </c>
      <c r="I55" s="728">
        <v>-0.68292229800000004</v>
      </c>
      <c r="J55" s="728">
        <v>-1.9881100709999999</v>
      </c>
      <c r="K55" s="728">
        <v>0.20524268700000001</v>
      </c>
      <c r="L55" s="728">
        <v>6.351711141</v>
      </c>
      <c r="M55" s="588">
        <v>-2.559100881</v>
      </c>
      <c r="N55" s="588">
        <v>1.8568325750000001</v>
      </c>
      <c r="O55" s="588">
        <v>0.24584581999999999</v>
      </c>
    </row>
    <row r="56" spans="1:15" ht="14.25" customHeight="1" x14ac:dyDescent="0.25">
      <c r="A56" s="478" t="s">
        <v>422</v>
      </c>
      <c r="B56" s="728">
        <v>0.39143936600000001</v>
      </c>
      <c r="C56" s="728">
        <v>0.27358590100000002</v>
      </c>
      <c r="D56" s="728">
        <v>-0.264753974</v>
      </c>
      <c r="E56" s="728">
        <v>0.50619820900000001</v>
      </c>
      <c r="F56" s="728">
        <v>1.1759144239999999</v>
      </c>
      <c r="G56" s="728">
        <v>0.37752007199999998</v>
      </c>
      <c r="H56" s="728">
        <v>0.57524819699999996</v>
      </c>
      <c r="I56" s="728">
        <v>-0.55533933000000002</v>
      </c>
      <c r="J56" s="728">
        <v>1.333574528</v>
      </c>
      <c r="K56" s="728">
        <v>-0.88856771300000004</v>
      </c>
      <c r="L56" s="728">
        <v>1.0842562E-2</v>
      </c>
      <c r="M56" s="588">
        <v>0.54112025699999999</v>
      </c>
      <c r="N56" s="588">
        <v>0.177204269</v>
      </c>
      <c r="O56" s="588">
        <v>0.34246377900000002</v>
      </c>
    </row>
    <row r="57" spans="1:15" ht="15.75" customHeight="1" x14ac:dyDescent="0.25">
      <c r="A57" s="530" t="s">
        <v>556</v>
      </c>
      <c r="B57" s="732">
        <v>-0.349962461</v>
      </c>
      <c r="C57" s="732">
        <v>-0.35970711</v>
      </c>
      <c r="D57" s="732">
        <v>0.17599758800000001</v>
      </c>
      <c r="E57" s="732">
        <v>0.89027986000000003</v>
      </c>
      <c r="F57" s="732">
        <v>1.3547637910000001</v>
      </c>
      <c r="G57" s="732">
        <v>1.4006860409999999</v>
      </c>
      <c r="H57" s="732">
        <v>1.3907400029999999</v>
      </c>
      <c r="I57" s="732">
        <v>1.276518523</v>
      </c>
      <c r="J57" s="732">
        <v>0.95522919699999997</v>
      </c>
      <c r="K57" s="732">
        <v>0.63218702400000004</v>
      </c>
      <c r="L57" s="732">
        <v>-0.38223525800000002</v>
      </c>
      <c r="M57" s="599">
        <v>1.0745190250000001</v>
      </c>
      <c r="N57" s="599">
        <v>0.43829047900000001</v>
      </c>
      <c r="O57" s="599">
        <v>0.70101840999999998</v>
      </c>
    </row>
    <row r="58" spans="1:15" ht="15.75" customHeight="1" x14ac:dyDescent="0.25">
      <c r="A58" s="530" t="s">
        <v>557</v>
      </c>
      <c r="B58" s="732">
        <v>-3.6452206619999998</v>
      </c>
      <c r="C58" s="732">
        <v>-0.81412115699999998</v>
      </c>
      <c r="D58" s="732">
        <v>3.4849120999999997E-2</v>
      </c>
      <c r="E58" s="732">
        <v>-5.3875249E-2</v>
      </c>
      <c r="F58" s="732">
        <v>-0.78659950999999995</v>
      </c>
      <c r="G58" s="732">
        <v>-0.37548812599999998</v>
      </c>
      <c r="H58" s="732">
        <v>-0.432517604</v>
      </c>
      <c r="I58" s="732">
        <v>-0.14661009</v>
      </c>
      <c r="J58" s="732">
        <v>0.41389173899999998</v>
      </c>
      <c r="K58" s="732">
        <v>1.3484190730000001</v>
      </c>
      <c r="L58" s="732">
        <v>4.7050653919999998</v>
      </c>
      <c r="M58" s="599">
        <v>-0.38297418999999999</v>
      </c>
      <c r="N58" s="599">
        <v>1.919352395</v>
      </c>
      <c r="O58" s="599">
        <v>1.0227349969999999</v>
      </c>
    </row>
    <row r="59" spans="1:15" ht="15.75" customHeight="1" x14ac:dyDescent="0.25">
      <c r="A59" s="530" t="s">
        <v>558</v>
      </c>
      <c r="B59" s="732">
        <v>-8.2279542170000006</v>
      </c>
      <c r="C59" s="732">
        <v>-9.1322921299999997</v>
      </c>
      <c r="D59" s="732">
        <v>-7.5268892989999996</v>
      </c>
      <c r="E59" s="732">
        <v>-7.4724530600000003</v>
      </c>
      <c r="F59" s="732">
        <v>-7.4692736589999997</v>
      </c>
      <c r="G59" s="732">
        <v>-6.0520579190000001</v>
      </c>
      <c r="H59" s="732">
        <v>-5.2459900179999996</v>
      </c>
      <c r="I59" s="732">
        <v>-4.6113359020000004</v>
      </c>
      <c r="J59" s="732">
        <v>-3.49839301</v>
      </c>
      <c r="K59" s="732">
        <v>-3.6571147069999999</v>
      </c>
      <c r="L59" s="732">
        <v>-1.8444573289999999</v>
      </c>
      <c r="M59" s="599">
        <v>-6.6467806630000004</v>
      </c>
      <c r="N59" s="599">
        <v>-3.1442107429999999</v>
      </c>
      <c r="O59" s="599">
        <v>-4.4418510839999996</v>
      </c>
    </row>
    <row r="60" spans="1:15" ht="14.25" x14ac:dyDescent="0.2">
      <c r="A60" s="289" t="s">
        <v>844</v>
      </c>
      <c r="B60" s="485"/>
      <c r="C60" s="485"/>
      <c r="D60" s="485"/>
      <c r="E60" s="485"/>
      <c r="F60" s="485"/>
      <c r="G60" s="702"/>
      <c r="H60" s="485"/>
      <c r="I60" s="485"/>
      <c r="J60" s="702"/>
      <c r="K60" s="485"/>
      <c r="L60" s="485"/>
      <c r="M60" s="498"/>
      <c r="N60" s="498"/>
      <c r="O60" s="498"/>
    </row>
    <row r="61" spans="1:15" x14ac:dyDescent="0.2">
      <c r="A61" s="289" t="s">
        <v>551</v>
      </c>
      <c r="B61" s="222"/>
      <c r="C61" s="222"/>
      <c r="D61" s="222"/>
      <c r="E61" s="222"/>
      <c r="F61" s="222"/>
      <c r="G61" s="245"/>
      <c r="H61" s="222"/>
      <c r="I61" s="222"/>
      <c r="J61" s="245"/>
      <c r="K61" s="222"/>
      <c r="L61" s="222"/>
      <c r="M61" s="222"/>
      <c r="N61" s="222"/>
      <c r="O61" s="222"/>
    </row>
    <row r="62" spans="1:15" x14ac:dyDescent="0.2">
      <c r="A62" s="38" t="s">
        <v>491</v>
      </c>
      <c r="B62" s="222"/>
      <c r="C62" s="222"/>
      <c r="D62" s="222"/>
      <c r="E62" s="222"/>
      <c r="F62" s="222"/>
      <c r="G62" s="245"/>
      <c r="H62" s="222"/>
      <c r="I62" s="222"/>
      <c r="J62" s="245"/>
      <c r="K62" s="222"/>
      <c r="L62" s="222"/>
      <c r="M62" s="222"/>
      <c r="N62" s="222"/>
      <c r="O62" s="222"/>
    </row>
    <row r="63" spans="1:15" x14ac:dyDescent="0.2">
      <c r="A63" s="38" t="s">
        <v>650</v>
      </c>
      <c r="B63" s="222"/>
      <c r="C63" s="222"/>
      <c r="D63" s="222"/>
      <c r="E63" s="222"/>
      <c r="F63" s="222"/>
      <c r="G63" s="245"/>
      <c r="H63" s="222"/>
      <c r="I63" s="222"/>
      <c r="J63" s="245"/>
      <c r="K63" s="222"/>
      <c r="L63" s="222"/>
      <c r="M63" s="222"/>
      <c r="N63" s="222"/>
      <c r="O63" s="222"/>
    </row>
    <row r="64" spans="1:15" ht="25.5" customHeight="1" x14ac:dyDescent="0.2">
      <c r="A64" s="998" t="s">
        <v>848</v>
      </c>
      <c r="B64" s="998"/>
      <c r="C64" s="998"/>
      <c r="D64" s="998"/>
      <c r="E64" s="998"/>
      <c r="F64" s="998"/>
      <c r="G64" s="998"/>
      <c r="H64" s="998"/>
      <c r="I64" s="998"/>
      <c r="J64" s="998"/>
      <c r="K64" s="998"/>
      <c r="L64" s="998"/>
      <c r="M64" s="998"/>
      <c r="N64" s="998"/>
      <c r="O64" s="998"/>
    </row>
    <row r="65" spans="1:17" ht="15" customHeight="1" x14ac:dyDescent="0.2">
      <c r="A65" s="289" t="s">
        <v>847</v>
      </c>
      <c r="B65" s="3"/>
      <c r="C65" s="3"/>
      <c r="D65" s="3"/>
      <c r="E65" s="3"/>
      <c r="F65" s="3"/>
      <c r="G65" s="246"/>
      <c r="H65" s="3"/>
      <c r="I65" s="3"/>
      <c r="J65" s="246"/>
      <c r="K65" s="3"/>
      <c r="L65" s="3"/>
      <c r="M65" s="3"/>
      <c r="N65" s="3"/>
      <c r="O65" s="3"/>
    </row>
    <row r="66" spans="1:17" x14ac:dyDescent="0.2">
      <c r="A66" s="244"/>
      <c r="B66" s="3"/>
      <c r="C66" s="3"/>
      <c r="D66" s="3"/>
      <c r="E66" s="3"/>
      <c r="F66" s="3"/>
      <c r="G66" s="246"/>
      <c r="H66" s="3"/>
      <c r="I66" s="3"/>
      <c r="J66" s="246"/>
      <c r="K66" s="3"/>
      <c r="L66" s="3"/>
      <c r="M66" s="3"/>
      <c r="N66" s="3"/>
      <c r="O66" s="3"/>
    </row>
    <row r="67" spans="1:17" ht="21" x14ac:dyDescent="0.25">
      <c r="A67" s="10" t="s">
        <v>469</v>
      </c>
      <c r="B67" s="3"/>
      <c r="C67" s="3"/>
      <c r="D67" s="3"/>
      <c r="E67" s="3"/>
      <c r="F67" s="3"/>
      <c r="G67" s="246"/>
      <c r="H67" s="3"/>
      <c r="I67" s="3"/>
      <c r="J67" s="246"/>
      <c r="K67" s="3"/>
      <c r="L67" s="3"/>
      <c r="M67" s="3"/>
      <c r="N67" s="3"/>
      <c r="O67" s="3"/>
    </row>
    <row r="68" spans="1:17" ht="13.5" thickBot="1" x14ac:dyDescent="0.25">
      <c r="A68" s="232"/>
      <c r="O68" s="54" t="s">
        <v>23</v>
      </c>
    </row>
    <row r="69" spans="1:17" ht="12.75" customHeight="1" x14ac:dyDescent="0.2">
      <c r="A69" s="231" t="s">
        <v>843</v>
      </c>
      <c r="B69" s="21" t="s">
        <v>35</v>
      </c>
      <c r="C69" s="21" t="s">
        <v>124</v>
      </c>
      <c r="D69" s="21" t="s">
        <v>126</v>
      </c>
      <c r="E69" s="21" t="s">
        <v>36</v>
      </c>
      <c r="F69" s="21" t="s">
        <v>37</v>
      </c>
      <c r="G69" s="21" t="s">
        <v>38</v>
      </c>
      <c r="H69" s="21" t="s">
        <v>39</v>
      </c>
      <c r="I69" s="21" t="s">
        <v>128</v>
      </c>
      <c r="J69" s="21" t="s">
        <v>129</v>
      </c>
      <c r="K69" s="21" t="s">
        <v>130</v>
      </c>
      <c r="L69" s="217">
        <v>100000</v>
      </c>
      <c r="M69" s="22" t="s">
        <v>246</v>
      </c>
      <c r="N69" s="22" t="s">
        <v>246</v>
      </c>
      <c r="O69" s="22" t="s">
        <v>77</v>
      </c>
    </row>
    <row r="70" spans="1:17" ht="12.75" customHeight="1" x14ac:dyDescent="0.2">
      <c r="A70" s="230"/>
      <c r="B70" s="23" t="s">
        <v>123</v>
      </c>
      <c r="C70" s="23" t="s">
        <v>40</v>
      </c>
      <c r="D70" s="23" t="s">
        <v>40</v>
      </c>
      <c r="E70" s="23" t="s">
        <v>40</v>
      </c>
      <c r="F70" s="23" t="s">
        <v>40</v>
      </c>
      <c r="G70" s="23" t="s">
        <v>40</v>
      </c>
      <c r="H70" s="23" t="s">
        <v>40</v>
      </c>
      <c r="I70" s="23" t="s">
        <v>40</v>
      </c>
      <c r="J70" s="23" t="s">
        <v>40</v>
      </c>
      <c r="K70" s="23" t="s">
        <v>40</v>
      </c>
      <c r="L70" s="23" t="s">
        <v>43</v>
      </c>
      <c r="M70" s="12" t="s">
        <v>248</v>
      </c>
      <c r="N70" s="12" t="s">
        <v>146</v>
      </c>
      <c r="O70" s="12" t="s">
        <v>145</v>
      </c>
    </row>
    <row r="71" spans="1:17" ht="12.75" customHeight="1" thickBot="1" x14ac:dyDescent="0.25">
      <c r="A71" s="233" t="s">
        <v>81</v>
      </c>
      <c r="B71" s="24" t="s">
        <v>43</v>
      </c>
      <c r="C71" s="24" t="s">
        <v>125</v>
      </c>
      <c r="D71" s="24" t="s">
        <v>127</v>
      </c>
      <c r="E71" s="24" t="s">
        <v>44</v>
      </c>
      <c r="F71" s="24" t="s">
        <v>45</v>
      </c>
      <c r="G71" s="24" t="s">
        <v>46</v>
      </c>
      <c r="H71" s="24" t="s">
        <v>42</v>
      </c>
      <c r="I71" s="24" t="s">
        <v>131</v>
      </c>
      <c r="J71" s="24" t="s">
        <v>132</v>
      </c>
      <c r="K71" s="24" t="s">
        <v>133</v>
      </c>
      <c r="L71" s="24" t="s">
        <v>134</v>
      </c>
      <c r="M71" s="184" t="s">
        <v>146</v>
      </c>
      <c r="N71" s="184" t="s">
        <v>134</v>
      </c>
      <c r="O71" s="184" t="s">
        <v>41</v>
      </c>
    </row>
    <row r="72" spans="1:17" ht="12.75" customHeight="1" x14ac:dyDescent="0.2">
      <c r="P72" s="3"/>
    </row>
    <row r="73" spans="1:17" ht="14.25" customHeight="1" x14ac:dyDescent="0.25">
      <c r="A73" s="487" t="s">
        <v>177</v>
      </c>
      <c r="B73" s="726">
        <v>0.210513688</v>
      </c>
      <c r="C73" s="726">
        <v>0.15272206599999999</v>
      </c>
      <c r="D73" s="726">
        <v>-0.29674330599999998</v>
      </c>
      <c r="E73" s="726">
        <v>-1.7952749269999999</v>
      </c>
      <c r="F73" s="726">
        <v>-2.2647393629999999</v>
      </c>
      <c r="G73" s="726">
        <v>-2.3864350010000002</v>
      </c>
      <c r="H73" s="726">
        <v>-1.9197803090000001</v>
      </c>
      <c r="I73" s="726">
        <v>-1.609522238</v>
      </c>
      <c r="J73" s="726">
        <v>-1.0204180860000001</v>
      </c>
      <c r="K73" s="726">
        <v>-9.0872140000000004E-2</v>
      </c>
      <c r="L73" s="726">
        <v>1.3296272790000001</v>
      </c>
      <c r="M73" s="727">
        <v>-1.8315656330000001</v>
      </c>
      <c r="N73" s="727">
        <v>-0.14414391100000001</v>
      </c>
      <c r="O73" s="727">
        <v>-0.75452688199999995</v>
      </c>
      <c r="P73" s="956"/>
      <c r="Q73" s="950"/>
    </row>
    <row r="74" spans="1:17" ht="14.25" customHeight="1" x14ac:dyDescent="0.2">
      <c r="A74" s="478" t="s">
        <v>178</v>
      </c>
      <c r="B74" s="728">
        <v>-4.3925601580000002</v>
      </c>
      <c r="C74" s="728">
        <v>-4.725292166</v>
      </c>
      <c r="D74" s="728">
        <v>-4.0523041620000004</v>
      </c>
      <c r="E74" s="728">
        <v>-6.9619002480000001</v>
      </c>
      <c r="F74" s="728">
        <v>-8.3791380419999992</v>
      </c>
      <c r="G74" s="728">
        <v>-8.1172544240000004</v>
      </c>
      <c r="H74" s="728">
        <v>-8.0929227140000002</v>
      </c>
      <c r="I74" s="728">
        <v>-8.7033328920000006</v>
      </c>
      <c r="J74" s="728">
        <v>-7.4709501149999999</v>
      </c>
      <c r="K74" s="728">
        <v>-5.9439975629999999</v>
      </c>
      <c r="L74" s="728">
        <v>-0.110829448</v>
      </c>
      <c r="M74" s="588">
        <v>-7.3600664709999997</v>
      </c>
      <c r="N74" s="588">
        <v>-5.3776797939999996</v>
      </c>
      <c r="O74" s="588">
        <v>-6.2782299320000003</v>
      </c>
      <c r="P74" s="954"/>
      <c r="Q74" s="950"/>
    </row>
    <row r="75" spans="1:17" ht="14.25" customHeight="1" x14ac:dyDescent="0.2">
      <c r="A75" s="478" t="s">
        <v>179</v>
      </c>
      <c r="B75" s="728">
        <v>-1.886510052</v>
      </c>
      <c r="C75" s="728">
        <v>-0.908877559</v>
      </c>
      <c r="D75" s="728">
        <v>-0.10587169</v>
      </c>
      <c r="E75" s="728">
        <v>0.29039692</v>
      </c>
      <c r="F75" s="728">
        <v>0.36420036099999997</v>
      </c>
      <c r="G75" s="728">
        <v>0.25128948200000001</v>
      </c>
      <c r="H75" s="728">
        <v>0.64320532200000002</v>
      </c>
      <c r="I75" s="728">
        <v>0.58695304199999998</v>
      </c>
      <c r="J75" s="728">
        <v>0.52384459800000005</v>
      </c>
      <c r="K75" s="728">
        <v>0.74408679</v>
      </c>
      <c r="L75" s="728">
        <v>0.566144655</v>
      </c>
      <c r="M75" s="588">
        <v>0.37950971900000002</v>
      </c>
      <c r="N75" s="588">
        <v>0.59126810799999996</v>
      </c>
      <c r="O75" s="588">
        <v>0.52209357999999995</v>
      </c>
      <c r="P75" s="954"/>
      <c r="Q75" s="950"/>
    </row>
    <row r="76" spans="1:17" ht="14.25" customHeight="1" x14ac:dyDescent="0.2">
      <c r="A76" s="478" t="s">
        <v>180</v>
      </c>
      <c r="B76" s="728">
        <v>-11.190392555000001</v>
      </c>
      <c r="C76" s="728">
        <v>-7.8858000349999999</v>
      </c>
      <c r="D76" s="728">
        <v>-9.6033787480000008</v>
      </c>
      <c r="E76" s="728">
        <v>-7.2417672250000003</v>
      </c>
      <c r="F76" s="728">
        <v>-7.6935313379999997</v>
      </c>
      <c r="G76" s="728">
        <v>-9.2902924020000004</v>
      </c>
      <c r="H76" s="728">
        <v>-8.6014592790000002</v>
      </c>
      <c r="I76" s="728">
        <v>-10.158145821</v>
      </c>
      <c r="J76" s="728">
        <v>-10.588151874999999</v>
      </c>
      <c r="K76" s="728">
        <v>-5.8503761360000004</v>
      </c>
      <c r="L76" s="728">
        <v>-6.1717116550000002</v>
      </c>
      <c r="M76" s="588">
        <v>-8.2025507419999997</v>
      </c>
      <c r="N76" s="588">
        <v>-8.0515064590000005</v>
      </c>
      <c r="O76" s="588">
        <v>-8.1101386719999997</v>
      </c>
      <c r="P76" s="954"/>
      <c r="Q76" s="950"/>
    </row>
    <row r="77" spans="1:17" ht="14.25" customHeight="1" x14ac:dyDescent="0.2">
      <c r="A77" s="478" t="s">
        <v>181</v>
      </c>
      <c r="B77" s="728">
        <v>-5.7638517130000002</v>
      </c>
      <c r="C77" s="728">
        <v>-3.5052116010000001</v>
      </c>
      <c r="D77" s="728">
        <v>-3.5566597020000001</v>
      </c>
      <c r="E77" s="728">
        <v>-5.032939431</v>
      </c>
      <c r="F77" s="728">
        <v>-4.4047664910000002</v>
      </c>
      <c r="G77" s="728">
        <v>-3.8233707689999998</v>
      </c>
      <c r="H77" s="728">
        <v>-2.4657905840000001</v>
      </c>
      <c r="I77" s="728">
        <v>-0.61607412800000005</v>
      </c>
      <c r="J77" s="728">
        <v>0.630312286</v>
      </c>
      <c r="K77" s="728">
        <v>0.96343129999999999</v>
      </c>
      <c r="L77" s="728">
        <v>3.3581736200000001</v>
      </c>
      <c r="M77" s="588">
        <v>-3.863781371</v>
      </c>
      <c r="N77" s="588">
        <v>2.1026840999999998</v>
      </c>
      <c r="O77" s="588">
        <v>0.46297088400000003</v>
      </c>
      <c r="P77" s="954"/>
      <c r="Q77" s="950"/>
    </row>
    <row r="78" spans="1:17" ht="14.25" customHeight="1" x14ac:dyDescent="0.2">
      <c r="A78" s="478" t="s">
        <v>182</v>
      </c>
      <c r="B78" s="728">
        <v>16.524857548</v>
      </c>
      <c r="C78" s="728">
        <v>18.198955178999999</v>
      </c>
      <c r="D78" s="728">
        <v>18.704790092</v>
      </c>
      <c r="E78" s="728">
        <v>13.95302566</v>
      </c>
      <c r="F78" s="728">
        <v>15.794688976</v>
      </c>
      <c r="G78" s="728">
        <v>10.040275053</v>
      </c>
      <c r="H78" s="728">
        <v>10.690251124</v>
      </c>
      <c r="I78" s="728">
        <v>15.549851406</v>
      </c>
      <c r="J78" s="728">
        <v>21.170149785</v>
      </c>
      <c r="K78" s="728">
        <v>28.952686102000001</v>
      </c>
      <c r="L78" s="728">
        <v>11.029935546000001</v>
      </c>
      <c r="M78" s="588">
        <v>14.063230643000001</v>
      </c>
      <c r="N78" s="588">
        <v>17.938870755</v>
      </c>
      <c r="O78" s="588">
        <v>15.722623311</v>
      </c>
      <c r="P78" s="954"/>
      <c r="Q78" s="950"/>
    </row>
    <row r="79" spans="1:17" ht="14.25" customHeight="1" x14ac:dyDescent="0.25">
      <c r="A79" s="487" t="s">
        <v>183</v>
      </c>
      <c r="B79" s="726">
        <v>3.6753327379999998</v>
      </c>
      <c r="C79" s="726">
        <v>1.8451109960000001</v>
      </c>
      <c r="D79" s="726">
        <v>0.13205531400000001</v>
      </c>
      <c r="E79" s="726">
        <v>-1.1802142339999999</v>
      </c>
      <c r="F79" s="726">
        <v>-0.93539710799999998</v>
      </c>
      <c r="G79" s="726">
        <v>-1.3907482849999999</v>
      </c>
      <c r="H79" s="726">
        <v>-1.0871747949999999</v>
      </c>
      <c r="I79" s="726">
        <v>-1.4580079930000001</v>
      </c>
      <c r="J79" s="726">
        <v>-1.6064548999999999</v>
      </c>
      <c r="K79" s="726">
        <v>-1.5610736059999999</v>
      </c>
      <c r="L79" s="726">
        <v>-3.8497906830000002</v>
      </c>
      <c r="M79" s="727">
        <v>-0.93196466</v>
      </c>
      <c r="N79" s="727">
        <v>-2.3385262679999999</v>
      </c>
      <c r="O79" s="727">
        <v>-1.8052030299999999</v>
      </c>
      <c r="P79" s="954"/>
      <c r="Q79" s="950"/>
    </row>
    <row r="80" spans="1:17" ht="14.25" customHeight="1" x14ac:dyDescent="0.2">
      <c r="A80" s="478" t="s">
        <v>547</v>
      </c>
      <c r="B80" s="728">
        <v>3.4013431939999998</v>
      </c>
      <c r="C80" s="728">
        <v>2.8708464509999998</v>
      </c>
      <c r="D80" s="728">
        <v>2.7827244260000001</v>
      </c>
      <c r="E80" s="728">
        <v>1.5797276069999999</v>
      </c>
      <c r="F80" s="728">
        <v>1.134002148</v>
      </c>
      <c r="G80" s="728">
        <v>0.77339924900000001</v>
      </c>
      <c r="H80" s="728">
        <v>0.55769129299999998</v>
      </c>
      <c r="I80" s="728">
        <v>0.147021505</v>
      </c>
      <c r="J80" s="728">
        <v>0.32276710400000003</v>
      </c>
      <c r="K80" s="728">
        <v>-0.29321845099999999</v>
      </c>
      <c r="L80" s="728">
        <v>-1.428320789</v>
      </c>
      <c r="M80" s="588">
        <v>1.1525798190000001</v>
      </c>
      <c r="N80" s="588">
        <v>-0.434533748</v>
      </c>
      <c r="O80" s="588">
        <v>0.126381826</v>
      </c>
      <c r="P80" s="954"/>
      <c r="Q80" s="950"/>
    </row>
    <row r="81" spans="1:17" ht="14.25" customHeight="1" x14ac:dyDescent="0.2">
      <c r="A81" s="703" t="s">
        <v>548</v>
      </c>
      <c r="B81" s="728">
        <v>1.778836276</v>
      </c>
      <c r="C81" s="728">
        <v>1.6926284009999999</v>
      </c>
      <c r="D81" s="728">
        <v>2.0417124609999999</v>
      </c>
      <c r="E81" s="728">
        <v>1.540252862</v>
      </c>
      <c r="F81" s="728">
        <v>1.3698991549999999</v>
      </c>
      <c r="G81" s="728">
        <v>1.3796705499999999</v>
      </c>
      <c r="H81" s="728">
        <v>1.411702335</v>
      </c>
      <c r="I81" s="728">
        <v>1.112355054</v>
      </c>
      <c r="J81" s="728">
        <v>1.280566431</v>
      </c>
      <c r="K81" s="728">
        <v>1.0576844620000001</v>
      </c>
      <c r="L81" s="728">
        <v>1.108274883</v>
      </c>
      <c r="M81" s="588">
        <v>1.4768946000000001</v>
      </c>
      <c r="N81" s="588">
        <v>1.1519224159999999</v>
      </c>
      <c r="O81" s="588">
        <v>1.2719890039999999</v>
      </c>
      <c r="P81" s="954"/>
      <c r="Q81" s="950"/>
    </row>
    <row r="82" spans="1:17" ht="14.25" customHeight="1" x14ac:dyDescent="0.2">
      <c r="A82" s="478" t="s">
        <v>559</v>
      </c>
      <c r="B82" s="728">
        <v>-1.1770637909999999</v>
      </c>
      <c r="C82" s="728">
        <v>-1.9354303049999999</v>
      </c>
      <c r="D82" s="728">
        <v>-1.4518021000000001E-2</v>
      </c>
      <c r="E82" s="728">
        <v>-0.69583200899999997</v>
      </c>
      <c r="F82" s="728">
        <v>-1.270566407</v>
      </c>
      <c r="G82" s="728">
        <v>-0.81624634699999998</v>
      </c>
      <c r="H82" s="728">
        <v>-0.68729760399999995</v>
      </c>
      <c r="I82" s="728">
        <v>-1.67466622</v>
      </c>
      <c r="J82" s="728">
        <v>-0.96788331500000002</v>
      </c>
      <c r="K82" s="728">
        <v>-0.407969529</v>
      </c>
      <c r="L82" s="728">
        <v>-0.22667315399999999</v>
      </c>
      <c r="M82" s="588">
        <v>-0.805293912</v>
      </c>
      <c r="N82" s="588">
        <v>-0.79436284700000004</v>
      </c>
      <c r="O82" s="588">
        <v>-0.79807512700000005</v>
      </c>
      <c r="P82" s="954"/>
      <c r="Q82" s="950"/>
    </row>
    <row r="83" spans="1:17" ht="14.25" customHeight="1" x14ac:dyDescent="0.2">
      <c r="A83" s="478" t="s">
        <v>185</v>
      </c>
      <c r="B83" s="728">
        <v>6.9352087759999996</v>
      </c>
      <c r="C83" s="728">
        <v>6.962383075</v>
      </c>
      <c r="D83" s="728">
        <v>6.8722886570000004</v>
      </c>
      <c r="E83" s="728">
        <v>1.930256322</v>
      </c>
      <c r="F83" s="728">
        <v>-1.3030475969999999</v>
      </c>
      <c r="G83" s="728">
        <v>-4.476197397</v>
      </c>
      <c r="H83" s="728">
        <v>-5.2981018019999997</v>
      </c>
      <c r="I83" s="728">
        <v>-6.4746388230000003</v>
      </c>
      <c r="J83" s="728">
        <v>-7.1487559249999997</v>
      </c>
      <c r="K83" s="728">
        <v>-8.8520510399999992</v>
      </c>
      <c r="L83" s="728">
        <v>-8.4161462670000002</v>
      </c>
      <c r="M83" s="588">
        <v>-1.3612685470000001</v>
      </c>
      <c r="N83" s="588">
        <v>-7.9775844859999996</v>
      </c>
      <c r="O83" s="588">
        <v>-6.2282446619999998</v>
      </c>
      <c r="P83" s="954"/>
      <c r="Q83" s="950"/>
    </row>
    <row r="84" spans="1:17" ht="14.25" customHeight="1" x14ac:dyDescent="0.2">
      <c r="A84" s="478" t="s">
        <v>186</v>
      </c>
      <c r="B84" s="728">
        <v>10.594067108000001</v>
      </c>
      <c r="C84" s="728">
        <v>7.2052255540000001</v>
      </c>
      <c r="D84" s="728">
        <v>2.3896909160000002</v>
      </c>
      <c r="E84" s="728">
        <v>0.88882635600000004</v>
      </c>
      <c r="F84" s="728">
        <v>1.480763909</v>
      </c>
      <c r="G84" s="728">
        <v>1.2226750120000001</v>
      </c>
      <c r="H84" s="728">
        <v>1.0799705209999999</v>
      </c>
      <c r="I84" s="728">
        <v>0.92739471399999995</v>
      </c>
      <c r="J84" s="728">
        <v>0.76780793000000003</v>
      </c>
      <c r="K84" s="728">
        <v>1.1504029099999999</v>
      </c>
      <c r="L84" s="728">
        <v>0.63512320099999997</v>
      </c>
      <c r="M84" s="588">
        <v>1.5612516759999999</v>
      </c>
      <c r="N84" s="588">
        <v>0.83890249900000002</v>
      </c>
      <c r="O84" s="588">
        <v>1.1632845000000001</v>
      </c>
      <c r="P84" s="954"/>
      <c r="Q84" s="950"/>
    </row>
    <row r="85" spans="1:17" ht="14.25" customHeight="1" x14ac:dyDescent="0.2">
      <c r="A85" s="703" t="s">
        <v>560</v>
      </c>
      <c r="B85" s="728">
        <v>-0.54175914599999997</v>
      </c>
      <c r="C85" s="728">
        <v>-4.3000998999999998E-2</v>
      </c>
      <c r="D85" s="728">
        <v>-0.387651578</v>
      </c>
      <c r="E85" s="728">
        <v>0.43782648200000002</v>
      </c>
      <c r="F85" s="728">
        <v>0.96515028300000005</v>
      </c>
      <c r="G85" s="728">
        <v>0.75133180399999999</v>
      </c>
      <c r="H85" s="728">
        <v>0.492347219</v>
      </c>
      <c r="I85" s="728">
        <v>9.4181050000000002E-2</v>
      </c>
      <c r="J85" s="728">
        <v>0.30425736399999997</v>
      </c>
      <c r="K85" s="728">
        <v>0.98719420199999997</v>
      </c>
      <c r="L85" s="728">
        <v>-0.16957301599999999</v>
      </c>
      <c r="M85" s="588">
        <v>0.47340115300000002</v>
      </c>
      <c r="N85" s="588">
        <v>0.264101005</v>
      </c>
      <c r="O85" s="588">
        <v>0.35799557500000001</v>
      </c>
      <c r="P85" s="954"/>
      <c r="Q85" s="950"/>
    </row>
    <row r="86" spans="1:17" ht="14.25" customHeight="1" x14ac:dyDescent="0.2">
      <c r="A86" s="478" t="s">
        <v>188</v>
      </c>
      <c r="B86" s="728">
        <v>90.609910849000002</v>
      </c>
      <c r="C86" s="728">
        <v>83.310428365999996</v>
      </c>
      <c r="D86" s="728">
        <v>42.546691455000001</v>
      </c>
      <c r="E86" s="728">
        <v>9.1462456979999995</v>
      </c>
      <c r="F86" s="728">
        <v>7.3168429379999997</v>
      </c>
      <c r="G86" s="728">
        <v>-0.78684096000000003</v>
      </c>
      <c r="H86" s="728">
        <v>7.4878562430000004</v>
      </c>
      <c r="I86" s="728">
        <v>9.5083593910000008</v>
      </c>
      <c r="J86" s="728">
        <v>0.293656474</v>
      </c>
      <c r="K86" s="728">
        <v>-2.8279153020000001</v>
      </c>
      <c r="L86" s="728">
        <v>0.34047641499999998</v>
      </c>
      <c r="M86" s="588">
        <v>32.107361566000002</v>
      </c>
      <c r="N86" s="588">
        <v>0.36885112599999997</v>
      </c>
      <c r="O86" s="588">
        <v>14.668512776</v>
      </c>
      <c r="P86" s="954"/>
      <c r="Q86" s="950"/>
    </row>
    <row r="87" spans="1:17" ht="14.25" customHeight="1" x14ac:dyDescent="0.2">
      <c r="A87" s="703" t="s">
        <v>722</v>
      </c>
      <c r="B87" s="728">
        <v>1.985909608</v>
      </c>
      <c r="C87" s="728">
        <v>2.2062415679999998</v>
      </c>
      <c r="D87" s="728">
        <v>2.555776163</v>
      </c>
      <c r="E87" s="728">
        <v>2.312970435</v>
      </c>
      <c r="F87" s="728">
        <v>4.0165823029999999</v>
      </c>
      <c r="G87" s="728">
        <v>3.9121461750000002</v>
      </c>
      <c r="H87" s="728">
        <v>3.8595837720000001</v>
      </c>
      <c r="I87" s="728">
        <v>5.0718547980000004</v>
      </c>
      <c r="J87" s="728">
        <v>3.3080654740000002</v>
      </c>
      <c r="K87" s="728">
        <v>2.544941567</v>
      </c>
      <c r="L87" s="728">
        <v>5.0919405759999998</v>
      </c>
      <c r="M87" s="588">
        <v>3.1605360949999999</v>
      </c>
      <c r="N87" s="588">
        <v>3.9774799399999998</v>
      </c>
      <c r="O87" s="588">
        <v>3.6088124229999998</v>
      </c>
      <c r="P87" s="954"/>
      <c r="Q87" s="950"/>
    </row>
    <row r="88" spans="1:17" ht="14.25" customHeight="1" x14ac:dyDescent="0.2">
      <c r="A88" s="478" t="s">
        <v>189</v>
      </c>
      <c r="B88" s="728">
        <v>14.805773476000001</v>
      </c>
      <c r="C88" s="728">
        <v>9.1453138369999998</v>
      </c>
      <c r="D88" s="728">
        <v>3.6559208029999999</v>
      </c>
      <c r="E88" s="728">
        <v>4.0600597790000004</v>
      </c>
      <c r="F88" s="728">
        <v>4.1943047800000004</v>
      </c>
      <c r="G88" s="728">
        <v>5.6479144999999997</v>
      </c>
      <c r="H88" s="728">
        <v>9.1622565950000006</v>
      </c>
      <c r="I88" s="728">
        <v>10.561932800999999</v>
      </c>
      <c r="J88" s="728">
        <v>7.7588598700000002</v>
      </c>
      <c r="K88" s="728">
        <v>12.942969781</v>
      </c>
      <c r="L88" s="728">
        <v>2.9876508720000001</v>
      </c>
      <c r="M88" s="588">
        <v>6.2236964529999996</v>
      </c>
      <c r="N88" s="588">
        <v>7.7951786140000001</v>
      </c>
      <c r="O88" s="588">
        <v>7.2450095799999996</v>
      </c>
      <c r="P88" s="954"/>
      <c r="Q88" s="950"/>
    </row>
    <row r="89" spans="1:17" ht="14.25" customHeight="1" x14ac:dyDescent="0.2">
      <c r="A89" s="478" t="s">
        <v>190</v>
      </c>
      <c r="B89" s="728">
        <v>-5.9134254320000004</v>
      </c>
      <c r="C89" s="728">
        <v>-11.906301157</v>
      </c>
      <c r="D89" s="728">
        <v>-11.672477319</v>
      </c>
      <c r="E89" s="728">
        <v>-18.390069419</v>
      </c>
      <c r="F89" s="728">
        <v>-21.166249951000001</v>
      </c>
      <c r="G89" s="728">
        <v>-22.914430922000001</v>
      </c>
      <c r="H89" s="728">
        <v>-22.613346842999999</v>
      </c>
      <c r="I89" s="728">
        <v>-24.193307251</v>
      </c>
      <c r="J89" s="728">
        <v>-25.223014097</v>
      </c>
      <c r="K89" s="728">
        <v>-23.778430855</v>
      </c>
      <c r="L89" s="728">
        <v>-24.116185477999998</v>
      </c>
      <c r="M89" s="588">
        <v>-19.900867019</v>
      </c>
      <c r="N89" s="588">
        <v>-24.382782654</v>
      </c>
      <c r="O89" s="588">
        <v>-22.6896585</v>
      </c>
      <c r="P89" s="954"/>
      <c r="Q89" s="950"/>
    </row>
    <row r="90" spans="1:17" ht="14.25" customHeight="1" x14ac:dyDescent="0.2">
      <c r="A90" s="488" t="s">
        <v>191</v>
      </c>
      <c r="B90" s="729">
        <v>-6.4171112460000002</v>
      </c>
      <c r="C90" s="729">
        <v>-6.3839247009999998</v>
      </c>
      <c r="D90" s="729">
        <v>-9.9695419199999993</v>
      </c>
      <c r="E90" s="729">
        <v>-12.599463036</v>
      </c>
      <c r="F90" s="729">
        <v>-7.995191975</v>
      </c>
      <c r="G90" s="729">
        <v>-10.323312495</v>
      </c>
      <c r="H90" s="729">
        <v>-8.6952118639999991</v>
      </c>
      <c r="I90" s="729">
        <v>-12.955572220000001</v>
      </c>
      <c r="J90" s="729">
        <v>-13.804949893</v>
      </c>
      <c r="K90" s="729">
        <v>-9.4230018040000001</v>
      </c>
      <c r="L90" s="729">
        <v>-21.111843139000001</v>
      </c>
      <c r="M90" s="593">
        <v>-10.182921661</v>
      </c>
      <c r="N90" s="593">
        <v>-16.617598238999999</v>
      </c>
      <c r="O90" s="593">
        <v>-13.244091356</v>
      </c>
      <c r="P90" s="954"/>
      <c r="Q90" s="950"/>
    </row>
    <row r="91" spans="1:17" ht="14.25" customHeight="1" x14ac:dyDescent="0.25">
      <c r="A91" s="487" t="s">
        <v>192</v>
      </c>
      <c r="B91" s="726">
        <v>13.880300436000001</v>
      </c>
      <c r="C91" s="726">
        <v>6.8973907160000003</v>
      </c>
      <c r="D91" s="726">
        <v>1.5559519989999999</v>
      </c>
      <c r="E91" s="726">
        <v>1.125389744</v>
      </c>
      <c r="F91" s="726">
        <v>4.4638894210000002</v>
      </c>
      <c r="G91" s="726">
        <v>3.0399642459999998</v>
      </c>
      <c r="H91" s="726">
        <v>3.0302193530000001</v>
      </c>
      <c r="I91" s="726">
        <v>-0.58554067700000001</v>
      </c>
      <c r="J91" s="726">
        <v>-5.3836269430000003</v>
      </c>
      <c r="K91" s="726">
        <v>-10.460526988</v>
      </c>
      <c r="L91" s="726">
        <v>-43.073434409999997</v>
      </c>
      <c r="M91" s="727">
        <v>2.7882795480000002</v>
      </c>
      <c r="N91" s="727">
        <v>-16.745862547000002</v>
      </c>
      <c r="O91" s="727">
        <v>-7.494211119</v>
      </c>
      <c r="P91" s="193"/>
    </row>
    <row r="92" spans="1:17" ht="14.25" customHeight="1" x14ac:dyDescent="0.25">
      <c r="A92" s="489" t="s">
        <v>193</v>
      </c>
      <c r="B92" s="730">
        <v>30.613819754000001</v>
      </c>
      <c r="C92" s="730">
        <v>8.8462331709999997</v>
      </c>
      <c r="D92" s="730">
        <v>-6.9422049999999999E-3</v>
      </c>
      <c r="E92" s="730">
        <v>-0.11736218299999999</v>
      </c>
      <c r="F92" s="730">
        <v>6.4487562949999999</v>
      </c>
      <c r="G92" s="730">
        <v>2.1442626169999999</v>
      </c>
      <c r="H92" s="730">
        <v>4.210562028</v>
      </c>
      <c r="I92" s="730">
        <v>1.2843786429999999</v>
      </c>
      <c r="J92" s="730">
        <v>-7.3962967759999998</v>
      </c>
      <c r="K92" s="730">
        <v>-26.433411535000001</v>
      </c>
      <c r="L92" s="730">
        <v>-93.633595960999997</v>
      </c>
      <c r="M92" s="731">
        <v>3.0693079910000001</v>
      </c>
      <c r="N92" s="731">
        <v>-33.054952450999998</v>
      </c>
      <c r="O92" s="731">
        <v>-13.911454022999999</v>
      </c>
      <c r="P92" s="193"/>
    </row>
    <row r="93" spans="1:17" ht="14.25" customHeight="1" x14ac:dyDescent="0.25">
      <c r="A93" s="487" t="s">
        <v>194</v>
      </c>
      <c r="B93" s="726">
        <v>-14.927532713</v>
      </c>
      <c r="C93" s="726">
        <v>-18.641972035999999</v>
      </c>
      <c r="D93" s="726">
        <v>-17.053298760000001</v>
      </c>
      <c r="E93" s="726">
        <v>-18.693418431000001</v>
      </c>
      <c r="F93" s="726">
        <v>-19.978403745000001</v>
      </c>
      <c r="G93" s="726">
        <v>-18.746025247999999</v>
      </c>
      <c r="H93" s="726">
        <v>-17.69455065</v>
      </c>
      <c r="I93" s="726">
        <v>-17.204750821000001</v>
      </c>
      <c r="J93" s="726">
        <v>-15.506014843999999</v>
      </c>
      <c r="K93" s="726">
        <v>-15.243240026</v>
      </c>
      <c r="L93" s="726">
        <v>-10.766291107000001</v>
      </c>
      <c r="M93" s="727">
        <v>-18.497307596999999</v>
      </c>
      <c r="N93" s="727">
        <v>-14.381894102</v>
      </c>
      <c r="O93" s="727">
        <v>-16.345470053</v>
      </c>
      <c r="P93" s="193"/>
    </row>
    <row r="94" spans="1:17" ht="14.25" customHeight="1" x14ac:dyDescent="0.2">
      <c r="A94" s="478" t="s">
        <v>195</v>
      </c>
      <c r="B94" s="728">
        <v>-14.012729478000001</v>
      </c>
      <c r="C94" s="728">
        <v>-18.283997956</v>
      </c>
      <c r="D94" s="728">
        <v>-17.595065576</v>
      </c>
      <c r="E94" s="728">
        <v>-19.214072980000001</v>
      </c>
      <c r="F94" s="728">
        <v>-20.170313030999999</v>
      </c>
      <c r="G94" s="728">
        <v>-18.273518364000001</v>
      </c>
      <c r="H94" s="728">
        <v>-17.603977078</v>
      </c>
      <c r="I94" s="728">
        <v>-18.683714991999999</v>
      </c>
      <c r="J94" s="728">
        <v>-15.628213014</v>
      </c>
      <c r="K94" s="728">
        <v>-16.124442174999999</v>
      </c>
      <c r="L94" s="728">
        <v>-13.57281422</v>
      </c>
      <c r="M94" s="588">
        <v>-18.643009972000002</v>
      </c>
      <c r="N94" s="588">
        <v>-15.872789419</v>
      </c>
      <c r="O94" s="588">
        <v>-17.252490437999999</v>
      </c>
      <c r="P94" s="193"/>
    </row>
    <row r="95" spans="1:17" ht="14.25" customHeight="1" x14ac:dyDescent="0.2">
      <c r="A95" s="478" t="s">
        <v>196</v>
      </c>
      <c r="B95" s="728">
        <v>-26.975376204</v>
      </c>
      <c r="C95" s="728">
        <v>-19.192286531000001</v>
      </c>
      <c r="D95" s="728">
        <v>2.9794799250000001</v>
      </c>
      <c r="E95" s="728">
        <v>-9.8114661430000005</v>
      </c>
      <c r="F95" s="728">
        <v>-12.5651812</v>
      </c>
      <c r="G95" s="728">
        <v>-21.255220238</v>
      </c>
      <c r="H95" s="728">
        <v>-7.9413411409999997</v>
      </c>
      <c r="I95" s="728">
        <v>5.2401797879999998</v>
      </c>
      <c r="J95" s="728">
        <v>-28.346516455</v>
      </c>
      <c r="K95" s="728">
        <v>-8.8652144530000001</v>
      </c>
      <c r="L95" s="728">
        <v>-3.494866128</v>
      </c>
      <c r="M95" s="588">
        <v>-10.889158037</v>
      </c>
      <c r="N95" s="588">
        <v>-7.9532759689999999</v>
      </c>
      <c r="O95" s="588">
        <v>-8.7028715689999991</v>
      </c>
      <c r="P95" s="193"/>
    </row>
    <row r="96" spans="1:17" ht="14.25" customHeight="1" x14ac:dyDescent="0.2">
      <c r="A96" s="478" t="s">
        <v>197</v>
      </c>
      <c r="B96" s="728">
        <v>-29.410727433999998</v>
      </c>
      <c r="C96" s="728">
        <v>-34.485994022</v>
      </c>
      <c r="D96" s="728">
        <v>-23.224898051</v>
      </c>
      <c r="E96" s="728">
        <v>-9.8259436789999999</v>
      </c>
      <c r="F96" s="728">
        <v>-22.987868844000001</v>
      </c>
      <c r="G96" s="728">
        <v>-31.139214143</v>
      </c>
      <c r="H96" s="728">
        <v>-30.258525070000001</v>
      </c>
      <c r="I96" s="728">
        <v>-1.803641075</v>
      </c>
      <c r="J96" s="728">
        <v>9.0221616020000006</v>
      </c>
      <c r="K96" s="728">
        <v>-7.6075527999999997</v>
      </c>
      <c r="L96" s="728">
        <v>2.529287353</v>
      </c>
      <c r="M96" s="588">
        <v>-23.055366319000001</v>
      </c>
      <c r="N96" s="588">
        <v>0.94271577299999998</v>
      </c>
      <c r="O96" s="588">
        <v>-7.5243289530000004</v>
      </c>
      <c r="P96" s="193"/>
    </row>
    <row r="97" spans="1:16" ht="14.25" customHeight="1" x14ac:dyDescent="0.25">
      <c r="A97" s="487" t="s">
        <v>198</v>
      </c>
      <c r="B97" s="726">
        <v>-11.842735157</v>
      </c>
      <c r="C97" s="726">
        <v>-8.0409844350000004</v>
      </c>
      <c r="D97" s="726">
        <v>-4.0275107720000003</v>
      </c>
      <c r="E97" s="726">
        <v>-3.0115900099999999</v>
      </c>
      <c r="F97" s="726">
        <v>-5.9820930419999998</v>
      </c>
      <c r="G97" s="726">
        <v>-8.8136206549999994</v>
      </c>
      <c r="H97" s="726">
        <v>-2.5700751209999999</v>
      </c>
      <c r="I97" s="726">
        <v>-8.767314442</v>
      </c>
      <c r="J97" s="726">
        <v>-6.3404046039999997</v>
      </c>
      <c r="K97" s="726">
        <v>-1.0649027950000001</v>
      </c>
      <c r="L97" s="726">
        <v>-15.11593352</v>
      </c>
      <c r="M97" s="727">
        <v>-4.5209247489999997</v>
      </c>
      <c r="N97" s="727">
        <v>-8.1088374259999991</v>
      </c>
      <c r="O97" s="727">
        <v>-6.3191079329999997</v>
      </c>
      <c r="P97" s="193"/>
    </row>
    <row r="98" spans="1:16" ht="14.25" customHeight="1" x14ac:dyDescent="0.2">
      <c r="A98" s="478" t="s">
        <v>199</v>
      </c>
      <c r="B98" s="728">
        <v>-0.92904769399999998</v>
      </c>
      <c r="C98" s="728">
        <v>1.9839241670000001</v>
      </c>
      <c r="D98" s="728">
        <v>1.3113525290000001</v>
      </c>
      <c r="E98" s="728">
        <v>4.7168580340000004</v>
      </c>
      <c r="F98" s="728">
        <v>7.1762125890000004</v>
      </c>
      <c r="G98" s="728">
        <v>3.7367050040000001</v>
      </c>
      <c r="H98" s="728">
        <v>12.371005564000001</v>
      </c>
      <c r="I98" s="728">
        <v>12.666219068</v>
      </c>
      <c r="J98" s="728">
        <v>12.989729818000001</v>
      </c>
      <c r="K98" s="728">
        <v>20.053928213999999</v>
      </c>
      <c r="L98" s="728">
        <v>2.8809925239999998</v>
      </c>
      <c r="M98" s="588">
        <v>6.3798164120000003</v>
      </c>
      <c r="N98" s="588">
        <v>11.546042922</v>
      </c>
      <c r="O98" s="588">
        <v>8.9141654339999992</v>
      </c>
      <c r="P98" s="193"/>
    </row>
    <row r="99" spans="1:16" ht="14.25" customHeight="1" x14ac:dyDescent="0.2">
      <c r="A99" s="478" t="s">
        <v>200</v>
      </c>
      <c r="B99" s="728">
        <v>-11.496266855</v>
      </c>
      <c r="C99" s="728">
        <v>-10.323771914</v>
      </c>
      <c r="D99" s="728">
        <v>-5.9686714350000001</v>
      </c>
      <c r="E99" s="728">
        <v>-2.3879200549999999</v>
      </c>
      <c r="F99" s="728">
        <v>-2.782952045</v>
      </c>
      <c r="G99" s="728">
        <v>-3.793358311</v>
      </c>
      <c r="H99" s="728">
        <v>-1.7830233049999999</v>
      </c>
      <c r="I99" s="728">
        <v>-2.6519198469999998</v>
      </c>
      <c r="J99" s="728">
        <v>-4.5917443750000002</v>
      </c>
      <c r="K99" s="728">
        <v>7.9386011280000002</v>
      </c>
      <c r="L99" s="728">
        <v>-18.04331268</v>
      </c>
      <c r="M99" s="588">
        <v>-3.2758669419999999</v>
      </c>
      <c r="N99" s="588">
        <v>-4.3025189499999996</v>
      </c>
      <c r="O99" s="588">
        <v>-3.7122633409999999</v>
      </c>
      <c r="P99" s="193"/>
    </row>
    <row r="100" spans="1:16" ht="14.25" customHeight="1" x14ac:dyDescent="0.2">
      <c r="A100" s="488" t="s">
        <v>201</v>
      </c>
      <c r="B100" s="729">
        <v>-36.940713645999999</v>
      </c>
      <c r="C100" s="729">
        <v>-15.833357028</v>
      </c>
      <c r="D100" s="729">
        <v>-3.8142871280000001</v>
      </c>
      <c r="E100" s="729">
        <v>-17.624443185000001</v>
      </c>
      <c r="F100" s="729">
        <v>-30.380689124</v>
      </c>
      <c r="G100" s="729">
        <v>-33.064866897999998</v>
      </c>
      <c r="H100" s="729">
        <v>-18.483069469</v>
      </c>
      <c r="I100" s="729">
        <v>-36.132853470999997</v>
      </c>
      <c r="J100" s="729">
        <v>-22.779278887</v>
      </c>
      <c r="K100" s="729">
        <v>-24.113893423</v>
      </c>
      <c r="L100" s="729">
        <v>-22.677857054</v>
      </c>
      <c r="M100" s="593">
        <v>-21.965423646000001</v>
      </c>
      <c r="N100" s="593">
        <v>-25.462023335000001</v>
      </c>
      <c r="O100" s="593">
        <v>-24.239001538</v>
      </c>
      <c r="P100" s="193"/>
    </row>
    <row r="101" spans="1:16" ht="14.25" customHeight="1" x14ac:dyDescent="0.25">
      <c r="A101" s="490" t="s">
        <v>202</v>
      </c>
      <c r="B101" s="726">
        <v>-5.8650549869999997</v>
      </c>
      <c r="C101" s="726">
        <v>-7.2043020789999996</v>
      </c>
      <c r="D101" s="726">
        <v>-6.4235771780000004</v>
      </c>
      <c r="E101" s="726">
        <v>-7.6788413289999999</v>
      </c>
      <c r="F101" s="726">
        <v>-8.211360011</v>
      </c>
      <c r="G101" s="726">
        <v>-7.3878422209999997</v>
      </c>
      <c r="H101" s="726">
        <v>-6.3229623510000001</v>
      </c>
      <c r="I101" s="726">
        <v>-5.5509893720000001</v>
      </c>
      <c r="J101" s="726">
        <v>-4.4208758599999998</v>
      </c>
      <c r="K101" s="726">
        <v>-3.6976806720000002</v>
      </c>
      <c r="L101" s="726">
        <v>-1.142443297</v>
      </c>
      <c r="M101" s="727">
        <v>-7.2130353429999996</v>
      </c>
      <c r="N101" s="727">
        <v>-3.3975272009999999</v>
      </c>
      <c r="O101" s="727">
        <v>-4.8946165669999999</v>
      </c>
      <c r="P101" s="193"/>
    </row>
    <row r="102" spans="1:16" ht="14.25" customHeight="1" x14ac:dyDescent="0.25">
      <c r="A102" s="490" t="s">
        <v>203</v>
      </c>
      <c r="B102" s="726">
        <v>7.6265284000000003E-2</v>
      </c>
      <c r="C102" s="726">
        <v>-0.143139829</v>
      </c>
      <c r="D102" s="726">
        <v>-0.65259902599999997</v>
      </c>
      <c r="E102" s="726">
        <v>-1.5008556580000001</v>
      </c>
      <c r="F102" s="726">
        <v>-1.761137357</v>
      </c>
      <c r="G102" s="726">
        <v>-2.4831259800000001</v>
      </c>
      <c r="H102" s="726">
        <v>-1.279609346</v>
      </c>
      <c r="I102" s="726">
        <v>-2.336362276</v>
      </c>
      <c r="J102" s="726">
        <v>-2.1354980800000001</v>
      </c>
      <c r="K102" s="726">
        <v>-1.5044623530000001</v>
      </c>
      <c r="L102" s="726">
        <v>-4.7609810120000002</v>
      </c>
      <c r="M102" s="727">
        <v>-1.5001830439999999</v>
      </c>
      <c r="N102" s="727">
        <v>-2.9356497589999999</v>
      </c>
      <c r="O102" s="727">
        <v>-2.3698800360000001</v>
      </c>
      <c r="P102" s="193"/>
    </row>
    <row r="103" spans="1:16" ht="14.25" customHeight="1" x14ac:dyDescent="0.25">
      <c r="A103" s="489"/>
      <c r="B103" s="730"/>
      <c r="C103" s="730"/>
      <c r="D103" s="730"/>
      <c r="E103" s="730"/>
      <c r="F103" s="730"/>
      <c r="G103" s="730"/>
      <c r="H103" s="730"/>
      <c r="I103" s="730"/>
      <c r="J103" s="730"/>
      <c r="K103" s="730"/>
      <c r="L103" s="730"/>
      <c r="M103" s="731"/>
      <c r="N103" s="731"/>
      <c r="O103" s="731"/>
      <c r="P103" s="193"/>
    </row>
    <row r="104" spans="1:16" ht="14.25" customHeight="1" x14ac:dyDescent="0.2">
      <c r="A104" s="478" t="s">
        <v>205</v>
      </c>
      <c r="B104" s="728">
        <v>-9.1042352550000007</v>
      </c>
      <c r="C104" s="728">
        <v>3.9622705640000002</v>
      </c>
      <c r="D104" s="728">
        <v>3.6329241849999998</v>
      </c>
      <c r="E104" s="728">
        <v>2.7021672049999998</v>
      </c>
      <c r="F104" s="728">
        <v>1.7005783729999999</v>
      </c>
      <c r="G104" s="728">
        <v>4.3477302379999996</v>
      </c>
      <c r="H104" s="728">
        <v>1.5124206739999999</v>
      </c>
      <c r="I104" s="728">
        <v>-2.75683284</v>
      </c>
      <c r="J104" s="728">
        <v>-3.6135027110000002</v>
      </c>
      <c r="K104" s="728">
        <v>-0.443978066</v>
      </c>
      <c r="L104" s="728">
        <v>-4.6521089739999999</v>
      </c>
      <c r="M104" s="588">
        <v>2.4143806049999998</v>
      </c>
      <c r="N104" s="588">
        <v>-3.095062467</v>
      </c>
      <c r="O104" s="588">
        <v>-0.80896289899999996</v>
      </c>
      <c r="P104" s="193"/>
    </row>
    <row r="105" spans="1:16" ht="14.25" customHeight="1" x14ac:dyDescent="0.2">
      <c r="A105" s="478" t="s">
        <v>206</v>
      </c>
      <c r="B105" s="728">
        <v>-24.622381222000001</v>
      </c>
      <c r="C105" s="728">
        <v>-23.986050631000001</v>
      </c>
      <c r="D105" s="728">
        <v>-24.170152716</v>
      </c>
      <c r="E105" s="728">
        <v>-28.853662802999999</v>
      </c>
      <c r="F105" s="728">
        <v>-38.357126766</v>
      </c>
      <c r="G105" s="728">
        <v>-28.719008130999999</v>
      </c>
      <c r="H105" s="728">
        <v>-24.813945821000001</v>
      </c>
      <c r="I105" s="728">
        <v>-17.195431445000001</v>
      </c>
      <c r="J105" s="728">
        <v>-17.783511594</v>
      </c>
      <c r="K105" s="728">
        <v>3.8087780000000001E-3</v>
      </c>
      <c r="L105" s="728">
        <v>71.642060973</v>
      </c>
      <c r="M105" s="588">
        <v>-29.04043235</v>
      </c>
      <c r="N105" s="588">
        <v>16.287281021999998</v>
      </c>
      <c r="O105" s="588">
        <v>-3.1162620570000001</v>
      </c>
      <c r="P105" s="193"/>
    </row>
    <row r="106" spans="1:16" ht="14.25" customHeight="1" x14ac:dyDescent="0.2">
      <c r="A106" s="488"/>
      <c r="B106" s="729"/>
      <c r="C106" s="729"/>
      <c r="D106" s="729"/>
      <c r="E106" s="729"/>
      <c r="F106" s="729"/>
      <c r="G106" s="729"/>
      <c r="H106" s="729"/>
      <c r="I106" s="729"/>
      <c r="J106" s="729"/>
      <c r="K106" s="729"/>
      <c r="L106" s="729"/>
      <c r="M106" s="593"/>
      <c r="N106" s="593"/>
      <c r="O106" s="593"/>
      <c r="P106" s="193"/>
    </row>
    <row r="107" spans="1:16" ht="14.25" customHeight="1" x14ac:dyDescent="0.25">
      <c r="A107" s="490" t="s">
        <v>208</v>
      </c>
      <c r="B107" s="726">
        <v>-6.1205586380000003</v>
      </c>
      <c r="C107" s="726">
        <v>-6.3643085040000003</v>
      </c>
      <c r="D107" s="726">
        <v>-5.6612084960000004</v>
      </c>
      <c r="E107" s="726">
        <v>-6.9398524129999997</v>
      </c>
      <c r="F107" s="726">
        <v>-7.5770511000000003</v>
      </c>
      <c r="G107" s="726">
        <v>-6.687934523</v>
      </c>
      <c r="H107" s="726">
        <v>-5.853251373</v>
      </c>
      <c r="I107" s="726">
        <v>-5.3927131570000002</v>
      </c>
      <c r="J107" s="726">
        <v>-4.3729032209999996</v>
      </c>
      <c r="K107" s="726">
        <v>-3.4640390339999998</v>
      </c>
      <c r="L107" s="726">
        <v>-1.3401565600000001</v>
      </c>
      <c r="M107" s="727">
        <v>-6.5810507510000003</v>
      </c>
      <c r="N107" s="727">
        <v>-3.3793428159999999</v>
      </c>
      <c r="O107" s="727">
        <v>-4.6400977839999999</v>
      </c>
      <c r="P107" s="193"/>
    </row>
    <row r="108" spans="1:16" ht="14.25" customHeight="1" x14ac:dyDescent="0.25">
      <c r="A108" s="490" t="s">
        <v>209</v>
      </c>
      <c r="B108" s="726">
        <v>-1.6278491859999999</v>
      </c>
      <c r="C108" s="726">
        <v>-2.0746856259999999</v>
      </c>
      <c r="D108" s="726">
        <v>-2.52743538</v>
      </c>
      <c r="E108" s="726">
        <v>-3.4968389960000001</v>
      </c>
      <c r="F108" s="726">
        <v>-4.2982852769999997</v>
      </c>
      <c r="G108" s="726">
        <v>-3.9602849679999999</v>
      </c>
      <c r="H108" s="726">
        <v>-2.4916929909999999</v>
      </c>
      <c r="I108" s="726">
        <v>-3.1026181500000001</v>
      </c>
      <c r="J108" s="726">
        <v>-3.0007779189999999</v>
      </c>
      <c r="K108" s="726">
        <v>-1.410126231</v>
      </c>
      <c r="L108" s="726">
        <v>-0.36373967600000001</v>
      </c>
      <c r="M108" s="727">
        <v>-3.2807467159999999</v>
      </c>
      <c r="N108" s="727">
        <v>-1.8462319789999999</v>
      </c>
      <c r="O108" s="727">
        <v>-2.414539328</v>
      </c>
      <c r="P108" s="193"/>
    </row>
    <row r="109" spans="1:16" ht="14.25" customHeight="1" x14ac:dyDescent="0.2">
      <c r="A109" s="488"/>
      <c r="B109" s="729"/>
      <c r="C109" s="729"/>
      <c r="D109" s="729"/>
      <c r="E109" s="729"/>
      <c r="F109" s="729"/>
      <c r="G109" s="729"/>
      <c r="H109" s="729"/>
      <c r="I109" s="729"/>
      <c r="J109" s="729"/>
      <c r="K109" s="729"/>
      <c r="L109" s="729"/>
      <c r="M109" s="593"/>
      <c r="N109" s="593"/>
      <c r="O109" s="593"/>
      <c r="P109" s="193"/>
    </row>
    <row r="110" spans="1:16" s="8" customFormat="1" ht="14.25" customHeight="1" x14ac:dyDescent="0.25">
      <c r="A110" s="491" t="s">
        <v>301</v>
      </c>
      <c r="B110" s="730">
        <v>-3.1661316469999998</v>
      </c>
      <c r="C110" s="730">
        <v>-2.1996201609999999</v>
      </c>
      <c r="D110" s="730">
        <v>-1.9739305570000001</v>
      </c>
      <c r="E110" s="730">
        <v>-2.2244723080000002</v>
      </c>
      <c r="F110" s="730">
        <v>-2.9147767330000001</v>
      </c>
      <c r="G110" s="730">
        <v>-2.5209115350000002</v>
      </c>
      <c r="H110" s="730">
        <v>-2.677476032</v>
      </c>
      <c r="I110" s="730">
        <v>-0.87298652499999996</v>
      </c>
      <c r="J110" s="730">
        <v>-1.3905369409999999</v>
      </c>
      <c r="K110" s="730">
        <v>0.10198842</v>
      </c>
      <c r="L110" s="730">
        <v>6.1598568890000003</v>
      </c>
      <c r="M110" s="731">
        <v>-2.5077090389999999</v>
      </c>
      <c r="N110" s="731">
        <v>1.8574082409999999</v>
      </c>
      <c r="O110" s="731">
        <v>0.25985164900000002</v>
      </c>
      <c r="P110" s="955"/>
    </row>
    <row r="111" spans="1:16" ht="14.25" customHeight="1" x14ac:dyDescent="0.25">
      <c r="A111" s="487" t="s">
        <v>466</v>
      </c>
      <c r="B111" s="728"/>
      <c r="C111" s="728"/>
      <c r="D111" s="728"/>
      <c r="E111" s="728"/>
      <c r="F111" s="728"/>
      <c r="G111" s="728"/>
      <c r="H111" s="728"/>
      <c r="I111" s="728"/>
      <c r="J111" s="728"/>
      <c r="K111" s="728"/>
      <c r="L111" s="728"/>
      <c r="M111" s="588"/>
      <c r="N111" s="588"/>
      <c r="O111" s="588"/>
      <c r="P111" s="193"/>
    </row>
    <row r="112" spans="1:16" ht="15.75" customHeight="1" x14ac:dyDescent="0.2">
      <c r="A112" s="478" t="s">
        <v>561</v>
      </c>
      <c r="B112" s="728">
        <v>2.494910757</v>
      </c>
      <c r="C112" s="728">
        <v>1.244763252</v>
      </c>
      <c r="D112" s="728">
        <v>0.32912034200000001</v>
      </c>
      <c r="E112" s="728">
        <v>0.49133429699999998</v>
      </c>
      <c r="F112" s="728">
        <v>1.0767828070000001</v>
      </c>
      <c r="G112" s="728">
        <v>0.82445485399999996</v>
      </c>
      <c r="H112" s="728">
        <v>0.70017072700000005</v>
      </c>
      <c r="I112" s="728">
        <v>0.131005388</v>
      </c>
      <c r="J112" s="728">
        <v>-0.51560729699999996</v>
      </c>
      <c r="K112" s="728">
        <v>-1.2817667880000001</v>
      </c>
      <c r="L112" s="728">
        <v>-4.7584525529999997</v>
      </c>
      <c r="M112" s="588">
        <v>0.73124076299999996</v>
      </c>
      <c r="N112" s="588">
        <v>-1.949932928</v>
      </c>
      <c r="O112" s="588">
        <v>-0.90318641799999999</v>
      </c>
      <c r="P112" s="193"/>
    </row>
    <row r="113" spans="1:16" ht="15.75" customHeight="1" x14ac:dyDescent="0.2">
      <c r="A113" s="478" t="s">
        <v>562</v>
      </c>
      <c r="B113" s="728">
        <v>3.8112228469999998</v>
      </c>
      <c r="C113" s="728">
        <v>1.0366223830000001</v>
      </c>
      <c r="D113" s="728">
        <v>-1.8332788999999999E-2</v>
      </c>
      <c r="E113" s="728">
        <v>0.12666568</v>
      </c>
      <c r="F113" s="728">
        <v>0.85702844600000005</v>
      </c>
      <c r="G113" s="728">
        <v>0.39039786100000001</v>
      </c>
      <c r="H113" s="728">
        <v>0.50678220699999998</v>
      </c>
      <c r="I113" s="728">
        <v>0.22124596699999999</v>
      </c>
      <c r="J113" s="728">
        <v>-0.36983672899999998</v>
      </c>
      <c r="K113" s="728">
        <v>-1.3806499940000001</v>
      </c>
      <c r="L113" s="728">
        <v>-4.7031464200000004</v>
      </c>
      <c r="M113" s="588">
        <v>0.44900189699999998</v>
      </c>
      <c r="N113" s="588">
        <v>-1.894194438</v>
      </c>
      <c r="O113" s="588">
        <v>-0.98065034100000004</v>
      </c>
      <c r="P113" s="193"/>
    </row>
    <row r="114" spans="1:16" ht="14.25" customHeight="1" x14ac:dyDescent="0.2">
      <c r="A114" s="478" t="s">
        <v>563</v>
      </c>
      <c r="B114" s="728">
        <v>-3.6566601890000001</v>
      </c>
      <c r="C114" s="728">
        <v>-2.681699144</v>
      </c>
      <c r="D114" s="728">
        <v>-1.5225163829999999</v>
      </c>
      <c r="E114" s="728">
        <v>-0.82616389099999998</v>
      </c>
      <c r="F114" s="728">
        <v>-1.574469253</v>
      </c>
      <c r="G114" s="728">
        <v>-0.83375381999999998</v>
      </c>
      <c r="H114" s="728">
        <v>-1.1760884650000001</v>
      </c>
      <c r="I114" s="728">
        <v>0.39452502099999998</v>
      </c>
      <c r="J114" s="728">
        <v>0.15764477900000001</v>
      </c>
      <c r="K114" s="728">
        <v>1.5069790869999999</v>
      </c>
      <c r="L114" s="728">
        <v>9.173626982</v>
      </c>
      <c r="M114" s="588">
        <v>-1.195667069</v>
      </c>
      <c r="N114" s="588">
        <v>3.4171345319999999</v>
      </c>
      <c r="O114" s="588">
        <v>1.6378440359999999</v>
      </c>
      <c r="P114" s="193"/>
    </row>
    <row r="115" spans="1:16" ht="14.25" customHeight="1" x14ac:dyDescent="0.2">
      <c r="A115" s="478" t="s">
        <v>734</v>
      </c>
      <c r="B115" s="728">
        <v>-0.32724803000000002</v>
      </c>
      <c r="C115" s="728">
        <v>-0.229009042</v>
      </c>
      <c r="D115" s="728">
        <v>-0.10871391800000001</v>
      </c>
      <c r="E115" s="728">
        <v>-0.12297949699999999</v>
      </c>
      <c r="F115" s="728">
        <v>-0.28172476200000002</v>
      </c>
      <c r="G115" s="728">
        <v>-0.21396406700000001</v>
      </c>
      <c r="H115" s="728">
        <v>-0.24092132899999999</v>
      </c>
      <c r="I115" s="728">
        <v>-1.2985816000000001E-2</v>
      </c>
      <c r="J115" s="728">
        <v>0.22572587199999999</v>
      </c>
      <c r="K115" s="728">
        <v>0.74217431099999998</v>
      </c>
      <c r="L115" s="728">
        <v>6.5335372090000003</v>
      </c>
      <c r="M115" s="588">
        <v>-0.198901932</v>
      </c>
      <c r="N115" s="588">
        <v>1.344562139</v>
      </c>
      <c r="O115" s="588">
        <v>0.41875551700000002</v>
      </c>
      <c r="P115" s="193"/>
    </row>
    <row r="116" spans="1:16" ht="18" customHeight="1" x14ac:dyDescent="0.25">
      <c r="A116" s="478" t="s">
        <v>564</v>
      </c>
      <c r="B116" s="728">
        <v>0.81884002700000003</v>
      </c>
      <c r="C116" s="728">
        <v>0.64569012299999995</v>
      </c>
      <c r="D116" s="728">
        <v>-8.9697076000000001E-2</v>
      </c>
      <c r="E116" s="728">
        <v>-1.776650131</v>
      </c>
      <c r="F116" s="728">
        <v>-2.3845488650000002</v>
      </c>
      <c r="G116" s="728">
        <v>-2.500988295</v>
      </c>
      <c r="H116" s="728">
        <v>-2.0440718840000001</v>
      </c>
      <c r="I116" s="728">
        <v>-1.489090735</v>
      </c>
      <c r="J116" s="728">
        <v>-0.87665541199999997</v>
      </c>
      <c r="K116" s="728">
        <v>-0.16704793500000001</v>
      </c>
      <c r="L116" s="728">
        <v>1.5214820499999999</v>
      </c>
      <c r="M116" s="588">
        <v>-1.8538348149999999</v>
      </c>
      <c r="N116" s="588">
        <v>-3.0699049999999999E-2</v>
      </c>
      <c r="O116" s="588">
        <v>-0.71361071099999995</v>
      </c>
      <c r="P116" s="193"/>
    </row>
    <row r="117" spans="1:16" ht="14.25" customHeight="1" x14ac:dyDescent="0.25">
      <c r="A117" s="478" t="s">
        <v>421</v>
      </c>
      <c r="B117" s="728">
        <v>2.630832941</v>
      </c>
      <c r="C117" s="728">
        <v>2.201069773</v>
      </c>
      <c r="D117" s="728">
        <v>2.289272478</v>
      </c>
      <c r="E117" s="728">
        <v>1.8780966729999999</v>
      </c>
      <c r="F117" s="728">
        <v>1.891620919</v>
      </c>
      <c r="G117" s="728">
        <v>1.7461501820000001</v>
      </c>
      <c r="H117" s="728">
        <v>1.7853592279999999</v>
      </c>
      <c r="I117" s="728">
        <v>2.0941504700000002</v>
      </c>
      <c r="J117" s="728">
        <v>1.9734524259999999</v>
      </c>
      <c r="K117" s="728">
        <v>1.706773498</v>
      </c>
      <c r="L117" s="728">
        <v>1.6177723209999999</v>
      </c>
      <c r="M117" s="588">
        <v>1.894706572</v>
      </c>
      <c r="N117" s="588">
        <v>1.8196240029999999</v>
      </c>
      <c r="O117" s="588">
        <v>1.8254111609999999</v>
      </c>
      <c r="P117" s="193"/>
    </row>
    <row r="118" spans="1:16" ht="14.25" customHeight="1" x14ac:dyDescent="0.25">
      <c r="A118" s="478" t="s">
        <v>417</v>
      </c>
      <c r="B118" s="728">
        <v>2.326258685</v>
      </c>
      <c r="C118" s="728">
        <v>2.1042564320000001</v>
      </c>
      <c r="D118" s="728">
        <v>2.233458073</v>
      </c>
      <c r="E118" s="728">
        <v>1.4854823420000001</v>
      </c>
      <c r="F118" s="728">
        <v>1.1770605999999999</v>
      </c>
      <c r="G118" s="728">
        <v>1.1561464370000001</v>
      </c>
      <c r="H118" s="728">
        <v>1.186128319</v>
      </c>
      <c r="I118" s="728">
        <v>1.1817994590000001</v>
      </c>
      <c r="J118" s="728">
        <v>1.381953464</v>
      </c>
      <c r="K118" s="728">
        <v>0.91204717599999996</v>
      </c>
      <c r="L118" s="728">
        <v>1.2909998140000001</v>
      </c>
      <c r="M118" s="588">
        <v>1.372268764</v>
      </c>
      <c r="N118" s="588">
        <v>1.2268868500000001</v>
      </c>
      <c r="O118" s="588">
        <v>1.258100636</v>
      </c>
      <c r="P118" s="193"/>
    </row>
    <row r="119" spans="1:16" ht="14.25" customHeight="1" x14ac:dyDescent="0.25">
      <c r="A119" s="478" t="s">
        <v>418</v>
      </c>
      <c r="B119" s="728">
        <v>4.2329555450000003</v>
      </c>
      <c r="C119" s="728">
        <v>2.2573562420000002</v>
      </c>
      <c r="D119" s="728">
        <v>0.32021250600000001</v>
      </c>
      <c r="E119" s="728">
        <v>-1.233517341</v>
      </c>
      <c r="F119" s="728">
        <v>-1.1238502379999999</v>
      </c>
      <c r="G119" s="728">
        <v>-1.608164119</v>
      </c>
      <c r="H119" s="728">
        <v>-1.307190461</v>
      </c>
      <c r="I119" s="728">
        <v>-1.3903289240000001</v>
      </c>
      <c r="J119" s="728">
        <v>-1.5079579240000001</v>
      </c>
      <c r="K119" s="728">
        <v>-1.702936921</v>
      </c>
      <c r="L119" s="728">
        <v>-3.6760260690000002</v>
      </c>
      <c r="M119" s="588">
        <v>-1.0341068870000001</v>
      </c>
      <c r="N119" s="588">
        <v>-2.2661486310000001</v>
      </c>
      <c r="O119" s="588">
        <v>-1.8186693940000001</v>
      </c>
      <c r="P119" s="193"/>
    </row>
    <row r="120" spans="1:16" ht="15.75" customHeight="1" x14ac:dyDescent="0.25">
      <c r="A120" s="478" t="s">
        <v>471</v>
      </c>
      <c r="B120" s="728">
        <v>-13.799780159999999</v>
      </c>
      <c r="C120" s="728">
        <v>-18.334288899000001</v>
      </c>
      <c r="D120" s="728">
        <v>-17.399619215000001</v>
      </c>
      <c r="E120" s="728">
        <v>-19.250338548999999</v>
      </c>
      <c r="F120" s="728">
        <v>-20.399777804999999</v>
      </c>
      <c r="G120" s="728">
        <v>-18.671240732000001</v>
      </c>
      <c r="H120" s="728">
        <v>-18.072724302000001</v>
      </c>
      <c r="I120" s="728">
        <v>-18.597234796999999</v>
      </c>
      <c r="J120" s="728">
        <v>-15.126440905000001</v>
      </c>
      <c r="K120" s="728">
        <v>-16.661247949</v>
      </c>
      <c r="L120" s="728">
        <v>-13.647770744000001</v>
      </c>
      <c r="M120" s="588">
        <v>-18.844250339999999</v>
      </c>
      <c r="N120" s="588">
        <v>-15.811208461</v>
      </c>
      <c r="O120" s="588">
        <v>-17.318344061000001</v>
      </c>
      <c r="P120" s="193"/>
    </row>
    <row r="121" spans="1:16" ht="14.25" customHeight="1" x14ac:dyDescent="0.25">
      <c r="A121" s="478" t="s">
        <v>419</v>
      </c>
      <c r="B121" s="728">
        <v>-2.6453059880000001</v>
      </c>
      <c r="C121" s="728">
        <v>-1.803747043</v>
      </c>
      <c r="D121" s="728">
        <v>-1.789730702</v>
      </c>
      <c r="E121" s="728">
        <v>-2.2772121460000001</v>
      </c>
      <c r="F121" s="728">
        <v>-3.0994644390000001</v>
      </c>
      <c r="G121" s="728">
        <v>-2.7358355599999999</v>
      </c>
      <c r="H121" s="728">
        <v>-2.893954328</v>
      </c>
      <c r="I121" s="728">
        <v>-0.80490566100000005</v>
      </c>
      <c r="J121" s="728">
        <v>-1.291823819</v>
      </c>
      <c r="K121" s="728">
        <v>-4.2271583000000001E-2</v>
      </c>
      <c r="L121" s="728">
        <v>6.351711141</v>
      </c>
      <c r="M121" s="588">
        <v>-2.6082266239999998</v>
      </c>
      <c r="N121" s="588">
        <v>1.9328955160000001</v>
      </c>
      <c r="O121" s="588">
        <v>0.246102085</v>
      </c>
      <c r="P121" s="193"/>
    </row>
    <row r="122" spans="1:16" ht="14.25" customHeight="1" x14ac:dyDescent="0.25">
      <c r="A122" s="478" t="s">
        <v>422</v>
      </c>
      <c r="B122" s="728">
        <v>-6.8181730000000003E-3</v>
      </c>
      <c r="C122" s="728">
        <v>0.36160161000000002</v>
      </c>
      <c r="D122" s="728">
        <v>-0.200470962</v>
      </c>
      <c r="E122" s="728">
        <v>0.383650608</v>
      </c>
      <c r="F122" s="728">
        <v>0.77308169199999999</v>
      </c>
      <c r="G122" s="728">
        <v>0.52919306499999996</v>
      </c>
      <c r="H122" s="728">
        <v>0.268818161</v>
      </c>
      <c r="I122" s="728">
        <v>0.16292616900000001</v>
      </c>
      <c r="J122" s="728">
        <v>0.40466706099999999</v>
      </c>
      <c r="K122" s="728">
        <v>0.84165850200000003</v>
      </c>
      <c r="L122" s="728">
        <v>1.0842562E-2</v>
      </c>
      <c r="M122" s="588">
        <v>0.36980995</v>
      </c>
      <c r="N122" s="588">
        <v>0.33840746799999999</v>
      </c>
      <c r="O122" s="588">
        <v>0.34423255200000002</v>
      </c>
      <c r="P122" s="193"/>
    </row>
    <row r="123" spans="1:16" ht="14.25" customHeight="1" x14ac:dyDescent="0.25">
      <c r="A123" s="530" t="s">
        <v>565</v>
      </c>
      <c r="B123" s="732">
        <v>-0.50716605699999995</v>
      </c>
      <c r="C123" s="732">
        <v>-0.313190986</v>
      </c>
      <c r="D123" s="732">
        <v>6.8518999999999997E-2</v>
      </c>
      <c r="E123" s="732">
        <v>0.94052572499999998</v>
      </c>
      <c r="F123" s="732">
        <v>1.351340419</v>
      </c>
      <c r="G123" s="732">
        <v>1.431440687</v>
      </c>
      <c r="H123" s="732">
        <v>1.4731957769999999</v>
      </c>
      <c r="I123" s="732">
        <v>1.32995566</v>
      </c>
      <c r="J123" s="732">
        <v>0.95995126399999997</v>
      </c>
      <c r="K123" s="732">
        <v>0.51714704300000003</v>
      </c>
      <c r="L123" s="732">
        <v>-0.38223525800000002</v>
      </c>
      <c r="M123" s="599">
        <v>1.1080357460000001</v>
      </c>
      <c r="N123" s="599">
        <v>0.42322812500000001</v>
      </c>
      <c r="O123" s="599">
        <v>0.70072301100000001</v>
      </c>
      <c r="P123" s="193"/>
    </row>
    <row r="124" spans="1:16" ht="14.25" customHeight="1" x14ac:dyDescent="0.25">
      <c r="A124" s="530" t="s">
        <v>467</v>
      </c>
      <c r="B124" s="732">
        <v>-3.7572734159999999</v>
      </c>
      <c r="C124" s="732">
        <v>-0.97033103099999996</v>
      </c>
      <c r="D124" s="732">
        <v>3.3933409999999997E-2</v>
      </c>
      <c r="E124" s="732">
        <v>-6.7929257000000007E-2</v>
      </c>
      <c r="F124" s="732">
        <v>-0.79795305100000002</v>
      </c>
      <c r="G124" s="732">
        <v>-0.30160246200000002</v>
      </c>
      <c r="H124" s="732">
        <v>-0.42336062499999999</v>
      </c>
      <c r="I124" s="732">
        <v>-0.1751492</v>
      </c>
      <c r="J124" s="732">
        <v>0.40692846599999999</v>
      </c>
      <c r="K124" s="732">
        <v>1.435278289</v>
      </c>
      <c r="L124" s="732">
        <v>4.7050653919999998</v>
      </c>
      <c r="M124" s="599">
        <v>-0.38130765999999999</v>
      </c>
      <c r="N124" s="599">
        <v>1.9230466230000001</v>
      </c>
      <c r="O124" s="599">
        <v>1.0238632569999999</v>
      </c>
      <c r="P124" s="193"/>
    </row>
    <row r="125" spans="1:16" ht="14.25" customHeight="1" x14ac:dyDescent="0.25">
      <c r="A125" s="530" t="s">
        <v>566</v>
      </c>
      <c r="B125" s="732">
        <v>-8.2912587329999994</v>
      </c>
      <c r="C125" s="732">
        <v>-9.248270239</v>
      </c>
      <c r="D125" s="732">
        <v>-7.4905139509999996</v>
      </c>
      <c r="E125" s="732">
        <v>-7.3686228690000002</v>
      </c>
      <c r="F125" s="732">
        <v>-7.5763413249999996</v>
      </c>
      <c r="G125" s="732">
        <v>-5.9986991889999999</v>
      </c>
      <c r="H125" s="732">
        <v>-5.2605106560000001</v>
      </c>
      <c r="I125" s="732">
        <v>-4.8091170390000002</v>
      </c>
      <c r="J125" s="732">
        <v>-3.407134916</v>
      </c>
      <c r="K125" s="732">
        <v>-3.7159599289999998</v>
      </c>
      <c r="L125" s="732">
        <v>-1.8444573289999999</v>
      </c>
      <c r="M125" s="599">
        <v>-6.629499408</v>
      </c>
      <c r="N125" s="599">
        <v>-3.1617049910000001</v>
      </c>
      <c r="O125" s="599">
        <v>-4.4409836499999997</v>
      </c>
      <c r="P125" s="957"/>
    </row>
    <row r="126" spans="1:16" ht="12.75" customHeight="1" x14ac:dyDescent="0.2">
      <c r="A126" s="236" t="s">
        <v>845</v>
      </c>
      <c r="B126" s="485"/>
      <c r="C126" s="485"/>
      <c r="D126" s="485"/>
      <c r="E126" s="485"/>
      <c r="F126" s="485"/>
      <c r="G126" s="485"/>
      <c r="H126" s="485"/>
      <c r="I126" s="485"/>
      <c r="J126" s="485"/>
      <c r="K126" s="485"/>
      <c r="L126" s="485"/>
      <c r="M126" s="498"/>
      <c r="N126" s="498"/>
      <c r="O126" s="498"/>
      <c r="P126" s="3"/>
    </row>
    <row r="127" spans="1:16" x14ac:dyDescent="0.2">
      <c r="A127" s="289" t="s">
        <v>846</v>
      </c>
      <c r="B127" s="222"/>
      <c r="C127" s="222"/>
      <c r="D127" s="222"/>
      <c r="E127" s="222"/>
      <c r="F127" s="222"/>
      <c r="G127" s="245"/>
      <c r="H127" s="222"/>
      <c r="I127" s="222"/>
      <c r="J127" s="245"/>
      <c r="K127" s="222"/>
      <c r="L127" s="222"/>
      <c r="M127" s="222"/>
      <c r="N127" s="222"/>
      <c r="O127" s="222"/>
    </row>
    <row r="128" spans="1:16" x14ac:dyDescent="0.2">
      <c r="A128" s="289" t="s">
        <v>468</v>
      </c>
      <c r="B128" s="222"/>
      <c r="C128" s="222"/>
      <c r="D128" s="222"/>
      <c r="E128" s="222"/>
      <c r="F128" s="222"/>
      <c r="G128" s="245"/>
      <c r="H128" s="222"/>
      <c r="I128" s="222"/>
      <c r="J128" s="245"/>
      <c r="K128" s="222"/>
      <c r="L128" s="222"/>
      <c r="M128" s="222"/>
      <c r="N128" s="222"/>
      <c r="O128" s="222"/>
    </row>
    <row r="129" spans="1:15" x14ac:dyDescent="0.2">
      <c r="A129" s="38" t="s">
        <v>485</v>
      </c>
      <c r="B129" s="222"/>
      <c r="C129" s="222"/>
      <c r="D129" s="222"/>
      <c r="E129" s="222"/>
      <c r="F129" s="222"/>
      <c r="G129" s="245"/>
      <c r="H129" s="222"/>
      <c r="I129" s="222"/>
      <c r="J129" s="245"/>
      <c r="K129" s="222"/>
      <c r="L129" s="222"/>
      <c r="M129" s="222"/>
      <c r="N129" s="222"/>
      <c r="O129" s="222"/>
    </row>
    <row r="130" spans="1:15" x14ac:dyDescent="0.2">
      <c r="A130" s="38" t="s">
        <v>730</v>
      </c>
      <c r="B130" s="222"/>
      <c r="C130" s="222"/>
      <c r="D130" s="222"/>
      <c r="E130" s="222"/>
      <c r="F130" s="222"/>
      <c r="G130" s="245"/>
      <c r="H130" s="222"/>
      <c r="I130" s="222"/>
      <c r="J130" s="245"/>
      <c r="K130" s="222"/>
      <c r="L130" s="222"/>
      <c r="M130" s="222"/>
      <c r="N130" s="222"/>
      <c r="O130" s="222"/>
    </row>
    <row r="131" spans="1:15" x14ac:dyDescent="0.2">
      <c r="A131" s="289" t="s">
        <v>334</v>
      </c>
      <c r="B131" s="222"/>
      <c r="C131" s="222"/>
      <c r="D131" s="222"/>
      <c r="E131" s="222"/>
      <c r="F131" s="222"/>
      <c r="G131" s="245"/>
      <c r="H131" s="222"/>
      <c r="I131" s="222"/>
      <c r="J131" s="245"/>
      <c r="K131" s="222"/>
      <c r="L131" s="222"/>
      <c r="M131" s="222"/>
      <c r="N131" s="222"/>
      <c r="O131" s="222"/>
    </row>
    <row r="132" spans="1:15" ht="15" customHeight="1" x14ac:dyDescent="0.2">
      <c r="A132" s="289" t="s">
        <v>841</v>
      </c>
      <c r="B132" s="3"/>
      <c r="C132" s="3"/>
      <c r="D132" s="3"/>
      <c r="E132" s="3"/>
      <c r="F132" s="3"/>
      <c r="G132" s="246"/>
      <c r="H132" s="3"/>
      <c r="I132" s="3"/>
      <c r="J132" s="246"/>
      <c r="K132" s="3"/>
      <c r="L132" s="3"/>
      <c r="M132" s="3"/>
      <c r="N132" s="3"/>
      <c r="O132" s="3"/>
    </row>
    <row r="133" spans="1:15" x14ac:dyDescent="0.2">
      <c r="A133" s="244"/>
      <c r="B133" s="3"/>
      <c r="C133" s="3"/>
      <c r="D133" s="3"/>
      <c r="E133" s="3"/>
      <c r="F133" s="3"/>
      <c r="G133" s="246"/>
      <c r="H133" s="3"/>
      <c r="I133" s="3"/>
      <c r="J133" s="246"/>
      <c r="K133" s="3"/>
      <c r="L133" s="3"/>
      <c r="M133" s="3"/>
      <c r="N133" s="3"/>
      <c r="O133" s="3"/>
    </row>
    <row r="134" spans="1:15" ht="12.75" customHeight="1" x14ac:dyDescent="0.2">
      <c r="A134" s="969" t="s">
        <v>223</v>
      </c>
      <c r="B134" s="959"/>
      <c r="C134" s="959"/>
      <c r="D134" s="959"/>
      <c r="E134" s="959"/>
      <c r="F134" s="959"/>
    </row>
    <row r="135" spans="1:15" ht="51" customHeight="1" x14ac:dyDescent="0.2">
      <c r="A135" s="995" t="s">
        <v>224</v>
      </c>
      <c r="B135" s="995"/>
      <c r="C135" s="995"/>
      <c r="D135" s="995"/>
      <c r="E135" s="995"/>
      <c r="F135" s="995"/>
      <c r="G135" s="995"/>
      <c r="H135" s="995"/>
      <c r="I135" s="995"/>
      <c r="J135" s="995"/>
      <c r="K135" s="995"/>
      <c r="L135" s="995"/>
      <c r="M135" s="995"/>
      <c r="N135" s="995"/>
      <c r="O135" s="995"/>
    </row>
    <row r="136" spans="1:15" ht="12.75" customHeight="1" x14ac:dyDescent="0.3">
      <c r="A136" s="310"/>
      <c r="B136" s="959"/>
      <c r="C136" s="959"/>
      <c r="D136" s="959"/>
      <c r="E136" s="959"/>
      <c r="F136" s="959"/>
    </row>
    <row r="137" spans="1:15" ht="24.75" customHeight="1" x14ac:dyDescent="0.2">
      <c r="A137" s="996" t="s">
        <v>954</v>
      </c>
      <c r="B137" s="996"/>
      <c r="C137" s="996"/>
      <c r="D137" s="996"/>
      <c r="E137" s="996"/>
      <c r="F137" s="996"/>
      <c r="G137" s="996"/>
      <c r="H137" s="996"/>
      <c r="I137" s="996"/>
      <c r="J137" s="996"/>
      <c r="K137" s="996"/>
      <c r="L137" s="996"/>
      <c r="M137" s="996"/>
      <c r="N137" s="996"/>
      <c r="O137" s="996"/>
    </row>
    <row r="138" spans="1:15" ht="12.75" customHeight="1" x14ac:dyDescent="0.3">
      <c r="A138" s="310"/>
      <c r="B138" s="959"/>
      <c r="C138" s="959"/>
      <c r="D138" s="959"/>
      <c r="E138" s="959"/>
      <c r="F138" s="959"/>
    </row>
    <row r="139" spans="1:15" ht="26.25" customHeight="1" x14ac:dyDescent="0.2">
      <c r="A139" s="997" t="s">
        <v>955</v>
      </c>
      <c r="B139" s="997"/>
      <c r="C139" s="997"/>
      <c r="D139" s="997"/>
      <c r="E139" s="997"/>
      <c r="F139" s="997"/>
      <c r="G139" s="997"/>
      <c r="H139" s="997"/>
      <c r="I139" s="997"/>
      <c r="J139" s="997"/>
      <c r="K139" s="997"/>
      <c r="L139" s="997"/>
      <c r="M139" s="997"/>
      <c r="N139" s="997"/>
      <c r="O139" s="997"/>
    </row>
    <row r="140" spans="1:15" ht="12.75" customHeight="1" x14ac:dyDescent="0.2">
      <c r="A140" s="970"/>
      <c r="B140" s="959"/>
      <c r="C140" s="959"/>
      <c r="D140" s="959"/>
      <c r="E140" s="959"/>
      <c r="F140" s="959"/>
    </row>
    <row r="141" spans="1:15" ht="12.75" customHeight="1" x14ac:dyDescent="0.2">
      <c r="A141" s="997" t="s">
        <v>956</v>
      </c>
      <c r="B141" s="997"/>
      <c r="C141" s="997"/>
      <c r="D141" s="997"/>
      <c r="E141" s="997"/>
      <c r="F141" s="997"/>
      <c r="G141" s="997"/>
      <c r="H141" s="997"/>
      <c r="I141" s="997"/>
      <c r="J141" s="997"/>
      <c r="K141" s="997"/>
      <c r="L141" s="997"/>
      <c r="M141" s="997"/>
      <c r="N141" s="997"/>
      <c r="O141" s="997"/>
    </row>
    <row r="142" spans="1:15" ht="12.75" customHeight="1" x14ac:dyDescent="0.2">
      <c r="A142" s="960"/>
      <c r="B142" s="960"/>
      <c r="C142" s="960"/>
      <c r="D142" s="960"/>
      <c r="E142" s="960"/>
      <c r="F142" s="960"/>
    </row>
    <row r="143" spans="1:15" ht="24.75" customHeight="1" x14ac:dyDescent="0.2">
      <c r="A143" s="997" t="s">
        <v>957</v>
      </c>
      <c r="B143" s="997"/>
      <c r="C143" s="997"/>
      <c r="D143" s="997"/>
      <c r="E143" s="997"/>
      <c r="F143" s="997"/>
      <c r="G143" s="997"/>
      <c r="H143" s="997"/>
      <c r="I143" s="997"/>
      <c r="J143" s="997"/>
      <c r="K143" s="997"/>
      <c r="L143" s="997"/>
      <c r="M143" s="997"/>
      <c r="N143" s="997"/>
      <c r="O143" s="997"/>
    </row>
    <row r="144" spans="1:15" ht="12.75" customHeight="1" x14ac:dyDescent="0.2">
      <c r="A144" s="959"/>
      <c r="B144" s="959"/>
      <c r="C144" s="959"/>
      <c r="D144" s="959"/>
      <c r="E144" s="959"/>
      <c r="F144" s="959"/>
    </row>
    <row r="145" spans="1:15" ht="21" customHeight="1" x14ac:dyDescent="0.2">
      <c r="A145" s="997" t="s">
        <v>958</v>
      </c>
      <c r="B145" s="997"/>
      <c r="C145" s="997"/>
      <c r="D145" s="997"/>
      <c r="E145" s="997"/>
      <c r="F145" s="997"/>
      <c r="G145" s="997"/>
      <c r="H145" s="997"/>
      <c r="I145" s="997"/>
      <c r="J145" s="997"/>
      <c r="K145" s="997"/>
      <c r="L145" s="997"/>
      <c r="M145" s="997"/>
      <c r="N145" s="997"/>
      <c r="O145" s="997"/>
    </row>
    <row r="146" spans="1:15" ht="12.75" customHeight="1" x14ac:dyDescent="0.2">
      <c r="A146" s="959"/>
      <c r="B146" s="959"/>
      <c r="C146" s="959"/>
      <c r="D146" s="959"/>
      <c r="E146" s="959"/>
      <c r="F146" s="959"/>
    </row>
    <row r="147" spans="1:15" ht="48.75" customHeight="1" x14ac:dyDescent="0.2">
      <c r="A147" s="997" t="s">
        <v>959</v>
      </c>
      <c r="B147" s="997"/>
      <c r="C147" s="997"/>
      <c r="D147" s="997"/>
      <c r="E147" s="997"/>
      <c r="F147" s="997"/>
      <c r="G147" s="997"/>
      <c r="H147" s="997"/>
      <c r="I147" s="997"/>
      <c r="J147" s="997"/>
      <c r="K147" s="997"/>
      <c r="L147" s="997"/>
      <c r="M147" s="997"/>
      <c r="N147" s="997"/>
      <c r="O147" s="997"/>
    </row>
    <row r="148" spans="1:15" ht="12.75" customHeight="1" x14ac:dyDescent="0.2">
      <c r="A148" s="970"/>
      <c r="B148" s="959"/>
      <c r="C148" s="959"/>
      <c r="D148" s="959"/>
      <c r="E148" s="959"/>
      <c r="F148" s="959"/>
    </row>
    <row r="149" spans="1:15" ht="27" customHeight="1" x14ac:dyDescent="0.2">
      <c r="A149" s="997" t="s">
        <v>960</v>
      </c>
      <c r="B149" s="997"/>
      <c r="C149" s="997"/>
      <c r="D149" s="997"/>
      <c r="E149" s="997"/>
      <c r="F149" s="997"/>
      <c r="G149" s="997"/>
      <c r="H149" s="997"/>
      <c r="I149" s="997"/>
      <c r="J149" s="997"/>
      <c r="K149" s="997"/>
      <c r="L149" s="997"/>
      <c r="M149" s="997"/>
      <c r="N149" s="997"/>
      <c r="O149" s="997"/>
    </row>
    <row r="150" spans="1:15" ht="12.75" customHeight="1" x14ac:dyDescent="0.2">
      <c r="A150" s="971"/>
      <c r="B150" s="959"/>
      <c r="C150" s="959"/>
      <c r="D150" s="959"/>
      <c r="E150" s="959"/>
      <c r="F150" s="959"/>
    </row>
    <row r="151" spans="1:15" ht="19.5" customHeight="1" x14ac:dyDescent="0.2">
      <c r="A151" s="997" t="s">
        <v>961</v>
      </c>
      <c r="B151" s="997"/>
      <c r="C151" s="997"/>
      <c r="D151" s="997"/>
      <c r="E151" s="997"/>
      <c r="F151" s="997"/>
      <c r="G151" s="997"/>
      <c r="H151" s="997"/>
      <c r="I151" s="997"/>
      <c r="J151" s="997"/>
      <c r="K151" s="997"/>
      <c r="L151" s="997"/>
      <c r="M151" s="997"/>
      <c r="N151" s="997"/>
      <c r="O151" s="997"/>
    </row>
    <row r="152" spans="1:15" ht="12.75" customHeight="1" x14ac:dyDescent="0.2">
      <c r="A152" s="971"/>
      <c r="B152" s="959"/>
      <c r="C152" s="959"/>
      <c r="D152" s="959"/>
      <c r="E152" s="959"/>
      <c r="F152" s="959"/>
    </row>
    <row r="153" spans="1:15" ht="22.5" customHeight="1" x14ac:dyDescent="0.2">
      <c r="A153" s="997" t="s">
        <v>962</v>
      </c>
      <c r="B153" s="997"/>
      <c r="C153" s="997"/>
      <c r="D153" s="997"/>
      <c r="E153" s="997"/>
      <c r="F153" s="997"/>
      <c r="G153" s="997"/>
      <c r="H153" s="997"/>
      <c r="I153" s="997"/>
      <c r="J153" s="997"/>
      <c r="K153" s="997"/>
      <c r="L153" s="997"/>
      <c r="M153" s="997"/>
      <c r="N153" s="997"/>
      <c r="O153" s="997"/>
    </row>
    <row r="154" spans="1:15" ht="34.5" customHeight="1" x14ac:dyDescent="0.2">
      <c r="A154" s="997" t="s">
        <v>963</v>
      </c>
      <c r="B154" s="997"/>
      <c r="C154" s="997"/>
      <c r="D154" s="997"/>
      <c r="E154" s="997"/>
      <c r="F154" s="997"/>
      <c r="G154" s="997"/>
      <c r="H154" s="997"/>
      <c r="I154" s="997"/>
      <c r="J154" s="997"/>
      <c r="K154" s="997"/>
      <c r="L154" s="997"/>
      <c r="M154" s="997"/>
      <c r="N154" s="997"/>
      <c r="O154" s="997"/>
    </row>
    <row r="155" spans="1:15" ht="12.75" customHeight="1" x14ac:dyDescent="0.2">
      <c r="A155" s="971"/>
      <c r="B155" s="959"/>
      <c r="C155" s="959"/>
      <c r="D155" s="959"/>
      <c r="E155" s="959"/>
      <c r="F155" s="959"/>
    </row>
    <row r="156" spans="1:15" ht="33.75" customHeight="1" x14ac:dyDescent="0.2">
      <c r="A156" s="997" t="s">
        <v>964</v>
      </c>
      <c r="B156" s="997"/>
      <c r="C156" s="997"/>
      <c r="D156" s="997"/>
      <c r="E156" s="997"/>
      <c r="F156" s="997"/>
      <c r="G156" s="997"/>
      <c r="H156" s="997"/>
      <c r="I156" s="997"/>
      <c r="J156" s="997"/>
      <c r="K156" s="997"/>
      <c r="L156" s="997"/>
      <c r="M156" s="997"/>
      <c r="N156" s="997"/>
      <c r="O156" s="997"/>
    </row>
    <row r="157" spans="1:15" ht="12.75" customHeight="1" x14ac:dyDescent="0.2">
      <c r="A157" s="971"/>
      <c r="B157" s="959"/>
      <c r="C157" s="959"/>
      <c r="D157" s="959"/>
      <c r="E157" s="959"/>
      <c r="F157" s="959"/>
    </row>
    <row r="158" spans="1:15" ht="21" customHeight="1" x14ac:dyDescent="0.2">
      <c r="A158" s="997" t="s">
        <v>965</v>
      </c>
      <c r="B158" s="997"/>
      <c r="C158" s="997"/>
      <c r="D158" s="997"/>
      <c r="E158" s="997"/>
      <c r="F158" s="997"/>
      <c r="G158" s="997"/>
      <c r="H158" s="997"/>
      <c r="I158" s="997"/>
      <c r="J158" s="997"/>
      <c r="K158" s="997"/>
      <c r="L158" s="997"/>
      <c r="M158" s="997"/>
      <c r="N158" s="997"/>
      <c r="O158" s="997"/>
    </row>
    <row r="159" spans="1:15" ht="12.75" customHeight="1" x14ac:dyDescent="0.2">
      <c r="A159" s="961"/>
      <c r="B159" s="959"/>
      <c r="C159" s="959"/>
      <c r="D159" s="959"/>
      <c r="E159" s="959"/>
      <c r="F159" s="959"/>
    </row>
    <row r="160" spans="1:15" ht="21.75" customHeight="1" x14ac:dyDescent="0.2">
      <c r="A160" s="994" t="s">
        <v>225</v>
      </c>
      <c r="B160" s="994"/>
      <c r="C160" s="994"/>
      <c r="D160" s="994"/>
      <c r="E160" s="994"/>
      <c r="F160" s="994"/>
      <c r="G160" s="994"/>
      <c r="H160" s="994"/>
      <c r="I160" s="994"/>
      <c r="J160" s="994"/>
      <c r="K160" s="994"/>
      <c r="L160" s="994"/>
      <c r="M160" s="994"/>
      <c r="N160" s="994"/>
      <c r="O160" s="994"/>
    </row>
    <row r="161" spans="1:15" ht="12.75" customHeight="1" x14ac:dyDescent="0.2">
      <c r="A161" s="994" t="s">
        <v>226</v>
      </c>
      <c r="B161" s="994"/>
      <c r="C161" s="994"/>
      <c r="D161" s="994"/>
      <c r="E161" s="994"/>
      <c r="F161" s="994"/>
      <c r="G161" s="994"/>
      <c r="H161" s="994"/>
      <c r="I161" s="994"/>
      <c r="J161" s="994"/>
      <c r="K161" s="994"/>
      <c r="L161" s="994"/>
      <c r="M161" s="994"/>
      <c r="N161" s="994"/>
      <c r="O161" s="994"/>
    </row>
  </sheetData>
  <mergeCells count="16">
    <mergeCell ref="A64:O64"/>
    <mergeCell ref="A135:O135"/>
    <mergeCell ref="A137:O137"/>
    <mergeCell ref="A139:O139"/>
    <mergeCell ref="A141:O141"/>
    <mergeCell ref="A143:O143"/>
    <mergeCell ref="A145:O145"/>
    <mergeCell ref="A147:O147"/>
    <mergeCell ref="A158:O158"/>
    <mergeCell ref="A160:O160"/>
    <mergeCell ref="A161:O161"/>
    <mergeCell ref="A149:O149"/>
    <mergeCell ref="A151:O151"/>
    <mergeCell ref="A153:O153"/>
    <mergeCell ref="A154:O154"/>
    <mergeCell ref="A156:O156"/>
  </mergeCells>
  <phoneticPr fontId="2" type="noConversion"/>
  <pageMargins left="0.59055118110236227" right="0.59055118110236227" top="0.78740157480314965" bottom="0.78740157480314965" header="0.39370078740157483" footer="0.39370078740157483"/>
  <pageSetup paperSize="9" scale="50" firstPageNumber="15"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1" manualBreakCount="1">
    <brk id="65" max="14" man="1"/>
  </rowBreaks>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237"/>
  <sheetViews>
    <sheetView zoomScaleNormal="100" zoomScaleSheetLayoutView="70" zoomScalePageLayoutView="70" workbookViewId="0">
      <selection activeCell="A229" sqref="A229:O231"/>
    </sheetView>
  </sheetViews>
  <sheetFormatPr baseColWidth="10" defaultRowHeight="12.75" x14ac:dyDescent="0.2"/>
  <cols>
    <col min="1" max="1" width="49" customWidth="1"/>
    <col min="2" max="12" width="12.7109375" customWidth="1"/>
    <col min="13" max="14" width="16.85546875" style="216" customWidth="1"/>
    <col min="15" max="15" width="12.7109375" customWidth="1"/>
  </cols>
  <sheetData>
    <row r="1" spans="1:15" ht="20.25" customHeight="1" x14ac:dyDescent="0.2">
      <c r="A1" s="47" t="s">
        <v>854</v>
      </c>
      <c r="B1" s="235"/>
      <c r="C1" s="235"/>
      <c r="D1" s="235"/>
      <c r="E1" s="235"/>
      <c r="F1" s="235"/>
      <c r="G1" s="235"/>
      <c r="H1" s="235"/>
      <c r="I1" s="235"/>
      <c r="J1" s="235"/>
      <c r="K1" s="235"/>
      <c r="L1" s="235"/>
      <c r="M1" s="242"/>
      <c r="N1" s="242"/>
      <c r="O1" s="235"/>
    </row>
    <row r="2" spans="1:15" ht="3" customHeight="1" x14ac:dyDescent="0.2">
      <c r="A2" s="236"/>
    </row>
    <row r="3" spans="1:15" ht="3.75" customHeight="1" x14ac:dyDescent="0.2"/>
    <row r="4" spans="1:15" ht="14.25" x14ac:dyDescent="0.2">
      <c r="A4" s="16" t="s">
        <v>478</v>
      </c>
      <c r="L4" t="s">
        <v>231</v>
      </c>
      <c r="O4" s="214" t="s">
        <v>230</v>
      </c>
    </row>
    <row r="5" spans="1:15" x14ac:dyDescent="0.2">
      <c r="A5" s="1"/>
      <c r="B5" s="32" t="s">
        <v>35</v>
      </c>
      <c r="C5" s="33" t="s">
        <v>124</v>
      </c>
      <c r="D5" s="33" t="s">
        <v>126</v>
      </c>
      <c r="E5" s="33" t="s">
        <v>36</v>
      </c>
      <c r="F5" s="33" t="s">
        <v>37</v>
      </c>
      <c r="G5" s="33" t="s">
        <v>38</v>
      </c>
      <c r="H5" s="33" t="s">
        <v>39</v>
      </c>
      <c r="I5" s="33" t="s">
        <v>128</v>
      </c>
      <c r="J5" s="33" t="s">
        <v>129</v>
      </c>
      <c r="K5" s="33" t="s">
        <v>130</v>
      </c>
      <c r="L5" s="237">
        <v>100000</v>
      </c>
      <c r="M5" s="239" t="s">
        <v>249</v>
      </c>
      <c r="N5" s="239" t="s">
        <v>246</v>
      </c>
      <c r="O5" s="238" t="s">
        <v>77</v>
      </c>
    </row>
    <row r="6" spans="1:15" x14ac:dyDescent="0.2">
      <c r="A6" s="19" t="s">
        <v>836</v>
      </c>
      <c r="B6" s="34" t="s">
        <v>123</v>
      </c>
      <c r="C6" s="35" t="s">
        <v>40</v>
      </c>
      <c r="D6" s="35" t="s">
        <v>40</v>
      </c>
      <c r="E6" s="35" t="s">
        <v>40</v>
      </c>
      <c r="F6" s="35" t="s">
        <v>40</v>
      </c>
      <c r="G6" s="35" t="s">
        <v>40</v>
      </c>
      <c r="H6" s="35" t="s">
        <v>40</v>
      </c>
      <c r="I6" s="35" t="s">
        <v>40</v>
      </c>
      <c r="J6" s="35" t="s">
        <v>40</v>
      </c>
      <c r="K6" s="35" t="s">
        <v>40</v>
      </c>
      <c r="L6" s="35" t="s">
        <v>43</v>
      </c>
      <c r="M6" s="240" t="s">
        <v>248</v>
      </c>
      <c r="N6" s="240" t="s">
        <v>146</v>
      </c>
      <c r="O6" s="27" t="s">
        <v>145</v>
      </c>
    </row>
    <row r="7" spans="1:15" x14ac:dyDescent="0.2">
      <c r="A7" s="4"/>
      <c r="B7" s="36" t="s">
        <v>43</v>
      </c>
      <c r="C7" s="37" t="s">
        <v>125</v>
      </c>
      <c r="D7" s="37" t="s">
        <v>127</v>
      </c>
      <c r="E7" s="37" t="s">
        <v>44</v>
      </c>
      <c r="F7" s="37" t="s">
        <v>45</v>
      </c>
      <c r="G7" s="37" t="s">
        <v>46</v>
      </c>
      <c r="H7" s="37" t="s">
        <v>42</v>
      </c>
      <c r="I7" s="37" t="s">
        <v>131</v>
      </c>
      <c r="J7" s="37" t="s">
        <v>132</v>
      </c>
      <c r="K7" s="37" t="s">
        <v>133</v>
      </c>
      <c r="L7" s="37" t="s">
        <v>134</v>
      </c>
      <c r="M7" s="241" t="s">
        <v>146</v>
      </c>
      <c r="N7" s="241" t="s">
        <v>134</v>
      </c>
      <c r="O7" s="28" t="s">
        <v>41</v>
      </c>
    </row>
    <row r="8" spans="1:15" ht="14.25" x14ac:dyDescent="0.2">
      <c r="A8" s="38" t="s">
        <v>335</v>
      </c>
      <c r="B8" s="390">
        <v>708.56769999999995</v>
      </c>
      <c r="C8" s="390">
        <v>573.80070000000001</v>
      </c>
      <c r="D8" s="390">
        <v>530.28489999999999</v>
      </c>
      <c r="E8" s="390">
        <v>575.6644</v>
      </c>
      <c r="F8" s="390">
        <v>672.65499999999997</v>
      </c>
      <c r="G8" s="390">
        <v>772.17880000000002</v>
      </c>
      <c r="H8" s="390">
        <v>889.51589999999999</v>
      </c>
      <c r="I8" s="390">
        <v>1039.3432</v>
      </c>
      <c r="J8" s="390">
        <v>1194.0198</v>
      </c>
      <c r="K8" s="390">
        <v>1280.2493999999999</v>
      </c>
      <c r="L8" s="390">
        <v>1499.7158999999999</v>
      </c>
      <c r="M8" s="391">
        <v>688.81849999999997</v>
      </c>
      <c r="N8" s="391">
        <v>1266.2645</v>
      </c>
      <c r="O8" s="392">
        <v>974.06240000000003</v>
      </c>
    </row>
    <row r="9" spans="1:15" ht="6" customHeight="1" x14ac:dyDescent="0.2">
      <c r="A9" s="38"/>
      <c r="B9" s="390"/>
      <c r="C9" s="390"/>
      <c r="D9" s="390"/>
      <c r="E9" s="390"/>
      <c r="F9" s="390"/>
      <c r="G9" s="390"/>
      <c r="H9" s="390"/>
      <c r="I9" s="390"/>
      <c r="J9" s="390"/>
      <c r="K9" s="390"/>
      <c r="L9" s="390"/>
      <c r="M9" s="391"/>
      <c r="N9" s="391"/>
      <c r="O9" s="392"/>
    </row>
    <row r="10" spans="1:15" ht="14.25" x14ac:dyDescent="0.2">
      <c r="A10" s="671" t="s">
        <v>336</v>
      </c>
      <c r="B10" s="672">
        <v>921.26980000000003</v>
      </c>
      <c r="C10" s="672">
        <v>803.20349999999996</v>
      </c>
      <c r="D10" s="672">
        <v>805.01499999999999</v>
      </c>
      <c r="E10" s="672">
        <v>794.01660000000004</v>
      </c>
      <c r="F10" s="672">
        <v>856.73379999999997</v>
      </c>
      <c r="G10" s="672">
        <v>910.86030000000005</v>
      </c>
      <c r="H10" s="672">
        <v>983.90039999999999</v>
      </c>
      <c r="I10" s="672">
        <v>1033.3969999999999</v>
      </c>
      <c r="J10" s="672">
        <v>1082.3993</v>
      </c>
      <c r="K10" s="672">
        <v>1168.2260000000001</v>
      </c>
      <c r="L10" s="673" t="s">
        <v>102</v>
      </c>
      <c r="M10" s="674">
        <v>877.8809</v>
      </c>
      <c r="N10" s="674">
        <v>1069.3432</v>
      </c>
      <c r="O10" s="675">
        <v>936.25369999999998</v>
      </c>
    </row>
    <row r="11" spans="1:15" x14ac:dyDescent="0.2">
      <c r="A11" s="69" t="s">
        <v>232</v>
      </c>
      <c r="B11" s="318"/>
      <c r="C11" s="318"/>
      <c r="D11" s="318"/>
      <c r="E11" s="318"/>
      <c r="F11" s="318"/>
      <c r="G11" s="318"/>
      <c r="H11" s="318"/>
      <c r="I11" s="318"/>
      <c r="J11" s="318"/>
      <c r="K11" s="318"/>
      <c r="L11" s="393" t="s">
        <v>102</v>
      </c>
      <c r="M11" s="319"/>
      <c r="N11" s="319"/>
      <c r="O11" s="320"/>
    </row>
    <row r="12" spans="1:15" ht="14.25" x14ac:dyDescent="0.2">
      <c r="A12" s="676" t="s">
        <v>337</v>
      </c>
      <c r="B12" s="677">
        <v>3210.3661000000002</v>
      </c>
      <c r="C12" s="944">
        <v>854.37819999999999</v>
      </c>
      <c r="D12" s="677">
        <v>725.95809999999994</v>
      </c>
      <c r="E12" s="677">
        <v>656.86630000000002</v>
      </c>
      <c r="F12" s="677">
        <v>716.01570000000004</v>
      </c>
      <c r="G12" s="677">
        <v>878.67380000000003</v>
      </c>
      <c r="H12" s="677">
        <v>927.85109999999997</v>
      </c>
      <c r="I12" s="677">
        <v>975.19190000000003</v>
      </c>
      <c r="J12" s="677">
        <v>1055.1636000000001</v>
      </c>
      <c r="K12" s="677">
        <v>1161.037</v>
      </c>
      <c r="L12" s="673" t="s">
        <v>102</v>
      </c>
      <c r="M12" s="678">
        <v>821.14890000000003</v>
      </c>
      <c r="N12" s="678">
        <v>1035.7075</v>
      </c>
      <c r="O12" s="679">
        <v>915.45709999999997</v>
      </c>
    </row>
    <row r="13" spans="1:15" x14ac:dyDescent="0.2">
      <c r="A13" t="s">
        <v>22</v>
      </c>
      <c r="B13" s="318">
        <v>991.71789999999999</v>
      </c>
      <c r="C13" s="318">
        <v>981.54020000000003</v>
      </c>
      <c r="D13" s="318">
        <v>950.55330000000004</v>
      </c>
      <c r="E13" s="318">
        <v>1083.7173</v>
      </c>
      <c r="F13" s="318">
        <v>1405.8054999999999</v>
      </c>
      <c r="G13" s="318">
        <v>1063.0239999999999</v>
      </c>
      <c r="H13" s="318">
        <v>1179.0540000000001</v>
      </c>
      <c r="I13" s="318">
        <v>959.44659999999999</v>
      </c>
      <c r="J13" s="393" t="s">
        <v>102</v>
      </c>
      <c r="K13" s="393" t="s">
        <v>102</v>
      </c>
      <c r="L13" s="393" t="s">
        <v>102</v>
      </c>
      <c r="M13" s="319">
        <v>1140.4081000000001</v>
      </c>
      <c r="N13" s="319">
        <v>959.44659999999999</v>
      </c>
      <c r="O13" s="320">
        <v>1130.2199000000001</v>
      </c>
    </row>
    <row r="14" spans="1:15" x14ac:dyDescent="0.2">
      <c r="A14" s="676" t="s">
        <v>227</v>
      </c>
      <c r="B14" s="677">
        <v>849.20090000000005</v>
      </c>
      <c r="C14" s="677">
        <v>800.36580000000004</v>
      </c>
      <c r="D14" s="677">
        <v>721.09569999999997</v>
      </c>
      <c r="E14" s="677">
        <v>690.75279999999998</v>
      </c>
      <c r="F14" s="677">
        <v>747.84849999999994</v>
      </c>
      <c r="G14" s="677">
        <v>754.78390000000002</v>
      </c>
      <c r="H14" s="677">
        <v>888.98</v>
      </c>
      <c r="I14" s="677">
        <v>1615.3236999999999</v>
      </c>
      <c r="J14" s="677">
        <v>1054.4306999999999</v>
      </c>
      <c r="K14" s="673" t="s">
        <v>102</v>
      </c>
      <c r="L14" s="673" t="s">
        <v>102</v>
      </c>
      <c r="M14" s="678">
        <v>736.59670000000006</v>
      </c>
      <c r="N14" s="678">
        <v>1269.1039000000001</v>
      </c>
      <c r="O14" s="679">
        <v>762.64700000000005</v>
      </c>
    </row>
    <row r="15" spans="1:15" x14ac:dyDescent="0.2">
      <c r="A15" s="69" t="s">
        <v>228</v>
      </c>
      <c r="B15" s="318">
        <v>566.95399999999995</v>
      </c>
      <c r="C15" s="318">
        <v>539.9597</v>
      </c>
      <c r="D15" s="318">
        <v>598.49120000000005</v>
      </c>
      <c r="E15" s="318">
        <v>633.47460000000001</v>
      </c>
      <c r="F15" s="318">
        <v>773.6028</v>
      </c>
      <c r="G15" s="318">
        <v>876.29190000000006</v>
      </c>
      <c r="H15" s="318">
        <v>947.35889999999995</v>
      </c>
      <c r="I15" s="318">
        <v>1160.4946</v>
      </c>
      <c r="J15" s="318">
        <v>1158.8221000000001</v>
      </c>
      <c r="K15" s="393" t="s">
        <v>102</v>
      </c>
      <c r="L15" s="393" t="s">
        <v>102</v>
      </c>
      <c r="M15" s="319">
        <v>786.4615</v>
      </c>
      <c r="N15" s="319">
        <v>1160.0025000000001</v>
      </c>
      <c r="O15" s="320">
        <v>871.18949999999995</v>
      </c>
    </row>
    <row r="16" spans="1:15" ht="6" customHeight="1" x14ac:dyDescent="0.2">
      <c r="A16" s="69"/>
      <c r="B16" s="318"/>
      <c r="C16" s="318"/>
      <c r="D16" s="318"/>
      <c r="E16" s="318"/>
      <c r="F16" s="318"/>
      <c r="G16" s="318"/>
      <c r="H16" s="318"/>
      <c r="I16" s="318"/>
      <c r="J16" s="318"/>
      <c r="K16" s="393"/>
      <c r="L16" s="393"/>
      <c r="M16" s="319"/>
      <c r="N16" s="319"/>
      <c r="O16" s="320"/>
    </row>
    <row r="17" spans="1:15" ht="14.25" x14ac:dyDescent="0.2">
      <c r="A17" s="671" t="s">
        <v>387</v>
      </c>
      <c r="B17" s="672">
        <v>693.70669999999996</v>
      </c>
      <c r="C17" s="672">
        <v>558.88750000000005</v>
      </c>
      <c r="D17" s="672">
        <v>511.95639999999997</v>
      </c>
      <c r="E17" s="672">
        <v>551.17079999999999</v>
      </c>
      <c r="F17" s="672">
        <v>640.50599999999997</v>
      </c>
      <c r="G17" s="672">
        <v>739.87750000000005</v>
      </c>
      <c r="H17" s="672">
        <v>870.98030000000006</v>
      </c>
      <c r="I17" s="672">
        <v>1038.8825999999999</v>
      </c>
      <c r="J17" s="672">
        <v>1196.8305</v>
      </c>
      <c r="K17" s="680">
        <v>1288.279</v>
      </c>
      <c r="L17" s="680">
        <v>1502.8530000000001</v>
      </c>
      <c r="M17" s="674">
        <v>660.01089999999999</v>
      </c>
      <c r="N17" s="674">
        <v>1280.2184999999999</v>
      </c>
      <c r="O17" s="675">
        <v>970.33320000000003</v>
      </c>
    </row>
    <row r="18" spans="1:15" ht="6" customHeight="1" x14ac:dyDescent="0.2">
      <c r="A18" s="69"/>
      <c r="B18" s="318"/>
      <c r="C18" s="318"/>
      <c r="D18" s="318"/>
      <c r="E18" s="318"/>
      <c r="F18" s="318"/>
      <c r="G18" s="318"/>
      <c r="H18" s="318"/>
      <c r="I18" s="318"/>
      <c r="J18" s="318"/>
      <c r="K18" s="393"/>
      <c r="L18" s="393"/>
      <c r="M18" s="319"/>
      <c r="N18" s="319"/>
      <c r="O18" s="320"/>
    </row>
    <row r="19" spans="1:15" ht="14.25" x14ac:dyDescent="0.2">
      <c r="A19" s="8" t="s">
        <v>338</v>
      </c>
      <c r="B19" s="318"/>
      <c r="C19" s="318"/>
      <c r="D19" s="318"/>
      <c r="E19" s="318"/>
      <c r="F19" s="318"/>
      <c r="G19" s="318"/>
      <c r="H19" s="318"/>
      <c r="I19" s="318"/>
      <c r="J19" s="318"/>
      <c r="K19" s="318"/>
      <c r="L19" s="318"/>
      <c r="M19" s="319"/>
      <c r="N19" s="319"/>
      <c r="O19" s="320"/>
    </row>
    <row r="20" spans="1:15" ht="6" customHeight="1" x14ac:dyDescent="0.2">
      <c r="A20" s="69"/>
      <c r="B20" s="318"/>
      <c r="C20" s="318"/>
      <c r="D20" s="318"/>
      <c r="E20" s="318"/>
      <c r="F20" s="318"/>
      <c r="G20" s="318"/>
      <c r="H20" s="318"/>
      <c r="I20" s="318"/>
      <c r="J20" s="318"/>
      <c r="K20" s="318"/>
      <c r="L20" s="318"/>
      <c r="M20" s="319"/>
      <c r="N20" s="319"/>
      <c r="O20" s="320"/>
    </row>
    <row r="21" spans="1:15" x14ac:dyDescent="0.2">
      <c r="A21" s="676" t="s">
        <v>229</v>
      </c>
      <c r="B21" s="677">
        <v>708.56769999999995</v>
      </c>
      <c r="C21" s="677">
        <v>573.80070000000001</v>
      </c>
      <c r="D21" s="677">
        <v>530.69579999999996</v>
      </c>
      <c r="E21" s="677">
        <v>575.38499999999999</v>
      </c>
      <c r="F21" s="677">
        <v>673.2133</v>
      </c>
      <c r="G21" s="677">
        <v>757.89949999999999</v>
      </c>
      <c r="H21" s="677">
        <v>809.46780000000001</v>
      </c>
      <c r="I21" s="673">
        <v>899.04390000000001</v>
      </c>
      <c r="J21" s="673">
        <v>716.69759999999997</v>
      </c>
      <c r="K21" s="673" t="s">
        <v>102</v>
      </c>
      <c r="L21" s="673" t="s">
        <v>102</v>
      </c>
      <c r="M21" s="678">
        <v>624.87869999999998</v>
      </c>
      <c r="N21" s="687">
        <v>850.94460000000004</v>
      </c>
      <c r="O21" s="679">
        <v>628.15470000000005</v>
      </c>
    </row>
    <row r="22" spans="1:15" x14ac:dyDescent="0.2">
      <c r="A22" s="69" t="s">
        <v>233</v>
      </c>
      <c r="B22" s="318" t="s">
        <v>102</v>
      </c>
      <c r="C22" s="318" t="s">
        <v>102</v>
      </c>
      <c r="D22" s="318">
        <v>477.44619999999998</v>
      </c>
      <c r="E22" s="318">
        <v>577.94740000000002</v>
      </c>
      <c r="F22" s="318">
        <v>671.48159999999996</v>
      </c>
      <c r="G22" s="318">
        <v>790.25699999999995</v>
      </c>
      <c r="H22" s="318">
        <v>911.35929999999996</v>
      </c>
      <c r="I22" s="318">
        <v>1044.1600000000001</v>
      </c>
      <c r="J22" s="318">
        <v>1198.2067</v>
      </c>
      <c r="K22" s="318">
        <v>1280.2493999999999</v>
      </c>
      <c r="L22" s="318">
        <v>1499.7158999999999</v>
      </c>
      <c r="M22" s="319">
        <v>814.80280000000005</v>
      </c>
      <c r="N22" s="319">
        <v>1270.4561000000001</v>
      </c>
      <c r="O22" s="320">
        <v>1152.7362000000001</v>
      </c>
    </row>
    <row r="23" spans="1:15" ht="6" customHeight="1" x14ac:dyDescent="0.2">
      <c r="A23" s="69"/>
      <c r="B23" s="318"/>
      <c r="C23" s="318"/>
      <c r="D23" s="318"/>
      <c r="E23" s="318"/>
      <c r="F23" s="318"/>
      <c r="G23" s="318"/>
      <c r="H23" s="318"/>
      <c r="I23" s="318"/>
      <c r="J23" s="318"/>
      <c r="K23" s="318"/>
      <c r="L23" s="318"/>
      <c r="M23" s="319"/>
      <c r="N23" s="319"/>
      <c r="O23" s="320"/>
    </row>
    <row r="24" spans="1:15" ht="14.25" x14ac:dyDescent="0.2">
      <c r="A24" s="671" t="s">
        <v>404</v>
      </c>
      <c r="B24" s="672">
        <v>708.56769999999995</v>
      </c>
      <c r="C24" s="672">
        <v>573.25869999999998</v>
      </c>
      <c r="D24" s="672">
        <v>529.80110000000002</v>
      </c>
      <c r="E24" s="672">
        <v>573.72220000000004</v>
      </c>
      <c r="F24" s="672">
        <v>669.73889999999994</v>
      </c>
      <c r="G24" s="672">
        <v>766.85339999999997</v>
      </c>
      <c r="H24" s="672">
        <v>881.37490000000003</v>
      </c>
      <c r="I24" s="672">
        <v>1036.4355</v>
      </c>
      <c r="J24" s="672">
        <v>1186.8282999999999</v>
      </c>
      <c r="K24" s="680">
        <v>1283.0779</v>
      </c>
      <c r="L24" s="672">
        <v>1502.8530000000001</v>
      </c>
      <c r="M24" s="674">
        <v>683.55280000000005</v>
      </c>
      <c r="N24" s="674">
        <v>1267.2184999999999</v>
      </c>
      <c r="O24" s="675">
        <v>965.31460000000004</v>
      </c>
    </row>
    <row r="25" spans="1:15" x14ac:dyDescent="0.2">
      <c r="A25" s="69" t="s">
        <v>232</v>
      </c>
      <c r="B25" s="364"/>
      <c r="C25" s="364"/>
      <c r="D25" s="364"/>
      <c r="E25" s="364"/>
      <c r="F25" s="364"/>
      <c r="G25" s="364"/>
      <c r="H25" s="364"/>
      <c r="I25" s="364"/>
      <c r="J25" s="364"/>
      <c r="K25" s="393"/>
      <c r="L25" s="364"/>
      <c r="M25" s="319"/>
      <c r="N25" s="319"/>
      <c r="O25" s="320"/>
    </row>
    <row r="26" spans="1:15" x14ac:dyDescent="0.2">
      <c r="A26" s="676" t="s">
        <v>236</v>
      </c>
      <c r="B26" s="677">
        <v>866.89639999999997</v>
      </c>
      <c r="C26" s="677">
        <v>829.78330000000005</v>
      </c>
      <c r="D26" s="677">
        <v>810.61969999999997</v>
      </c>
      <c r="E26" s="677">
        <v>873.47320000000002</v>
      </c>
      <c r="F26" s="677">
        <v>998.35680000000002</v>
      </c>
      <c r="G26" s="677">
        <v>901.83730000000003</v>
      </c>
      <c r="H26" s="677">
        <v>1031.2153000000001</v>
      </c>
      <c r="I26" s="677">
        <v>1084.7847999999999</v>
      </c>
      <c r="J26" s="677">
        <v>1054.4306999999999</v>
      </c>
      <c r="K26" s="673" t="s">
        <v>102</v>
      </c>
      <c r="L26" s="673" t="s">
        <v>102</v>
      </c>
      <c r="M26" s="678">
        <v>912.25969999999995</v>
      </c>
      <c r="N26" s="678">
        <v>1078.8567</v>
      </c>
      <c r="O26" s="679">
        <v>923.14059999999995</v>
      </c>
    </row>
    <row r="27" spans="1:15" x14ac:dyDescent="0.2">
      <c r="A27" s="69" t="s">
        <v>237</v>
      </c>
      <c r="B27" s="318">
        <v>809.90009999999995</v>
      </c>
      <c r="C27" s="318">
        <v>673.22180000000003</v>
      </c>
      <c r="D27" s="318">
        <v>615.06859999999995</v>
      </c>
      <c r="E27" s="318">
        <v>578.9905</v>
      </c>
      <c r="F27" s="318">
        <v>635.51070000000004</v>
      </c>
      <c r="G27" s="318">
        <v>729.19510000000002</v>
      </c>
      <c r="H27" s="318">
        <v>862.40340000000003</v>
      </c>
      <c r="I27" s="318">
        <v>995.57839999999999</v>
      </c>
      <c r="J27" s="318">
        <v>1092.5965000000001</v>
      </c>
      <c r="K27" s="393" t="s">
        <v>102</v>
      </c>
      <c r="L27" s="393">
        <v>1324.7130999999999</v>
      </c>
      <c r="M27" s="319">
        <v>665.96579999999994</v>
      </c>
      <c r="N27" s="319">
        <v>1126.8862999999999</v>
      </c>
      <c r="O27" s="320">
        <v>766.02449999999999</v>
      </c>
    </row>
    <row r="28" spans="1:15" ht="14.25" x14ac:dyDescent="0.2">
      <c r="A28" s="676" t="s">
        <v>407</v>
      </c>
      <c r="B28" s="677">
        <v>2082.6554000000001</v>
      </c>
      <c r="C28" s="677">
        <v>672.76620000000003</v>
      </c>
      <c r="D28" s="677">
        <v>610.04409999999996</v>
      </c>
      <c r="E28" s="677">
        <v>635.63630000000001</v>
      </c>
      <c r="F28" s="677">
        <v>730.35860000000002</v>
      </c>
      <c r="G28" s="677">
        <v>878.52719999999999</v>
      </c>
      <c r="H28" s="677">
        <v>935.77229999999997</v>
      </c>
      <c r="I28" s="677">
        <v>1011.7259</v>
      </c>
      <c r="J28" s="677">
        <v>1065.3452</v>
      </c>
      <c r="K28" s="673">
        <v>1161.037</v>
      </c>
      <c r="L28" s="673" t="s">
        <v>102</v>
      </c>
      <c r="M28" s="678">
        <v>814.08690000000001</v>
      </c>
      <c r="N28" s="678">
        <v>1052.9785999999999</v>
      </c>
      <c r="O28" s="679">
        <v>911.63509999999997</v>
      </c>
    </row>
    <row r="29" spans="1:15" x14ac:dyDescent="0.2">
      <c r="A29" s="203" t="s">
        <v>405</v>
      </c>
      <c r="B29" s="389">
        <v>636.59590000000003</v>
      </c>
      <c r="C29" s="389">
        <v>526.05970000000002</v>
      </c>
      <c r="D29" s="389">
        <v>492.3811</v>
      </c>
      <c r="E29" s="389">
        <v>547.5127</v>
      </c>
      <c r="F29" s="389">
        <v>640.96720000000005</v>
      </c>
      <c r="G29" s="389">
        <v>740.70799999999997</v>
      </c>
      <c r="H29" s="389">
        <v>871.75559999999996</v>
      </c>
      <c r="I29" s="389">
        <v>1041.8465000000001</v>
      </c>
      <c r="J29" s="389">
        <v>1199.2380000000001</v>
      </c>
      <c r="K29" s="394">
        <v>1288.279</v>
      </c>
      <c r="L29" s="389">
        <v>1508.4031</v>
      </c>
      <c r="M29" s="395">
        <v>659.29660000000001</v>
      </c>
      <c r="N29" s="395">
        <v>1284.9045000000001</v>
      </c>
      <c r="O29" s="396">
        <v>985.32249999999999</v>
      </c>
    </row>
    <row r="30" spans="1:15" x14ac:dyDescent="0.2">
      <c r="A30" s="38" t="s">
        <v>849</v>
      </c>
      <c r="B30" s="48"/>
      <c r="C30" s="48"/>
      <c r="D30" s="48"/>
      <c r="E30" s="48"/>
      <c r="F30" s="48"/>
      <c r="G30" s="48"/>
      <c r="H30" s="48"/>
      <c r="I30" s="48"/>
      <c r="J30" s="48"/>
      <c r="K30" s="48"/>
      <c r="L30" s="48"/>
      <c r="M30" s="243"/>
      <c r="N30" s="243"/>
      <c r="O30" s="49"/>
    </row>
    <row r="31" spans="1:15" x14ac:dyDescent="0.2">
      <c r="A31" s="38" t="s">
        <v>850</v>
      </c>
      <c r="B31" s="48"/>
      <c r="C31" s="48"/>
      <c r="D31" s="48"/>
      <c r="E31" s="48"/>
      <c r="F31" s="48"/>
      <c r="G31" s="48"/>
      <c r="H31" s="48"/>
      <c r="I31" s="48"/>
      <c r="J31" s="48"/>
      <c r="K31" s="48"/>
      <c r="L31" s="48"/>
      <c r="M31" s="243"/>
      <c r="N31" s="243"/>
      <c r="O31" s="49"/>
    </row>
    <row r="32" spans="1:15" x14ac:dyDescent="0.2">
      <c r="A32" s="252" t="s">
        <v>472</v>
      </c>
      <c r="B32" s="48"/>
      <c r="C32" s="48"/>
      <c r="D32" s="48"/>
      <c r="E32" s="48"/>
      <c r="F32" s="48"/>
      <c r="G32" s="48"/>
      <c r="H32" s="48"/>
      <c r="I32" s="48"/>
      <c r="J32" s="48"/>
      <c r="K32" s="48"/>
      <c r="L32" s="48"/>
      <c r="M32" s="243"/>
      <c r="N32" s="243"/>
      <c r="O32" s="49"/>
    </row>
    <row r="33" spans="1:15" x14ac:dyDescent="0.2">
      <c r="A33" s="38" t="s">
        <v>339</v>
      </c>
      <c r="B33" s="48"/>
      <c r="C33" s="48"/>
      <c r="D33" s="48"/>
      <c r="E33" s="48"/>
      <c r="F33" s="48"/>
      <c r="G33" s="48"/>
      <c r="H33" s="48"/>
      <c r="I33" s="48"/>
      <c r="J33" s="48"/>
      <c r="K33" s="48"/>
      <c r="L33" s="48"/>
      <c r="M33" s="243"/>
      <c r="N33" s="243"/>
      <c r="O33" s="49"/>
    </row>
    <row r="34" spans="1:15" x14ac:dyDescent="0.2">
      <c r="A34" s="252" t="s">
        <v>340</v>
      </c>
      <c r="B34" s="48"/>
      <c r="C34" s="48"/>
      <c r="D34" s="48"/>
      <c r="E34" s="48"/>
      <c r="F34" s="48"/>
      <c r="G34" s="48"/>
      <c r="H34" s="48"/>
      <c r="I34" s="48"/>
      <c r="J34" s="48"/>
      <c r="K34" s="48"/>
      <c r="L34" s="48"/>
      <c r="M34" s="243"/>
      <c r="N34" s="243"/>
      <c r="O34" s="49"/>
    </row>
    <row r="35" spans="1:15" x14ac:dyDescent="0.2">
      <c r="A35" s="252" t="s">
        <v>473</v>
      </c>
    </row>
    <row r="36" spans="1:15" x14ac:dyDescent="0.2">
      <c r="A36" s="244" t="s">
        <v>851</v>
      </c>
      <c r="B36" s="3"/>
      <c r="C36" s="3"/>
      <c r="D36" s="3"/>
      <c r="G36" s="186"/>
      <c r="J36" s="186"/>
      <c r="M36"/>
      <c r="N36"/>
    </row>
    <row r="38" spans="1:15" ht="14.25" x14ac:dyDescent="0.2">
      <c r="A38" s="16" t="s">
        <v>477</v>
      </c>
      <c r="O38" s="214" t="s">
        <v>230</v>
      </c>
    </row>
    <row r="39" spans="1:15" x14ac:dyDescent="0.2">
      <c r="A39" s="1"/>
      <c r="B39" s="32" t="s">
        <v>35</v>
      </c>
      <c r="C39" s="33" t="s">
        <v>124</v>
      </c>
      <c r="D39" s="33" t="s">
        <v>126</v>
      </c>
      <c r="E39" s="33" t="s">
        <v>36</v>
      </c>
      <c r="F39" s="33" t="s">
        <v>37</v>
      </c>
      <c r="G39" s="33" t="s">
        <v>38</v>
      </c>
      <c r="H39" s="33" t="s">
        <v>39</v>
      </c>
      <c r="I39" s="33" t="s">
        <v>128</v>
      </c>
      <c r="J39" s="33" t="s">
        <v>129</v>
      </c>
      <c r="K39" s="33" t="s">
        <v>130</v>
      </c>
      <c r="L39" s="237">
        <v>100000</v>
      </c>
      <c r="M39" s="239" t="s">
        <v>249</v>
      </c>
      <c r="N39" s="239" t="s">
        <v>246</v>
      </c>
      <c r="O39" s="238" t="s">
        <v>77</v>
      </c>
    </row>
    <row r="40" spans="1:15" x14ac:dyDescent="0.2">
      <c r="A40" s="19" t="s">
        <v>836</v>
      </c>
      <c r="B40" s="34" t="s">
        <v>123</v>
      </c>
      <c r="C40" s="35" t="s">
        <v>40</v>
      </c>
      <c r="D40" s="35" t="s">
        <v>40</v>
      </c>
      <c r="E40" s="35" t="s">
        <v>40</v>
      </c>
      <c r="F40" s="35" t="s">
        <v>40</v>
      </c>
      <c r="G40" s="35" t="s">
        <v>40</v>
      </c>
      <c r="H40" s="35" t="s">
        <v>40</v>
      </c>
      <c r="I40" s="35" t="s">
        <v>40</v>
      </c>
      <c r="J40" s="35" t="s">
        <v>40</v>
      </c>
      <c r="K40" s="35" t="s">
        <v>40</v>
      </c>
      <c r="L40" s="35" t="s">
        <v>43</v>
      </c>
      <c r="M40" s="240" t="s">
        <v>248</v>
      </c>
      <c r="N40" s="240" t="s">
        <v>146</v>
      </c>
      <c r="O40" s="27" t="s">
        <v>145</v>
      </c>
    </row>
    <row r="41" spans="1:15" x14ac:dyDescent="0.2">
      <c r="A41" s="4"/>
      <c r="B41" s="36" t="s">
        <v>43</v>
      </c>
      <c r="C41" s="37" t="s">
        <v>125</v>
      </c>
      <c r="D41" s="37" t="s">
        <v>127</v>
      </c>
      <c r="E41" s="37" t="s">
        <v>44</v>
      </c>
      <c r="F41" s="37" t="s">
        <v>45</v>
      </c>
      <c r="G41" s="37" t="s">
        <v>46</v>
      </c>
      <c r="H41" s="37" t="s">
        <v>42</v>
      </c>
      <c r="I41" s="37" t="s">
        <v>131</v>
      </c>
      <c r="J41" s="37" t="s">
        <v>132</v>
      </c>
      <c r="K41" s="37" t="s">
        <v>133</v>
      </c>
      <c r="L41" s="37" t="s">
        <v>134</v>
      </c>
      <c r="M41" s="241" t="s">
        <v>146</v>
      </c>
      <c r="N41" s="241" t="s">
        <v>134</v>
      </c>
      <c r="O41" s="28" t="s">
        <v>41</v>
      </c>
    </row>
    <row r="42" spans="1:15" ht="14.25" x14ac:dyDescent="0.2">
      <c r="A42" s="38" t="s">
        <v>335</v>
      </c>
      <c r="B42" s="390">
        <v>981.95960000000002</v>
      </c>
      <c r="C42" s="390">
        <v>778.9538</v>
      </c>
      <c r="D42" s="390">
        <v>692.94470000000001</v>
      </c>
      <c r="E42" s="390">
        <v>733.7758</v>
      </c>
      <c r="F42" s="390">
        <v>849.66899999999998</v>
      </c>
      <c r="G42" s="390">
        <v>955.25609999999995</v>
      </c>
      <c r="H42" s="390">
        <v>1078.4689000000001</v>
      </c>
      <c r="I42" s="390">
        <v>1221.7158999999999</v>
      </c>
      <c r="J42" s="390">
        <v>1371.1083000000001</v>
      </c>
      <c r="K42" s="390">
        <v>1469.7967000000001</v>
      </c>
      <c r="L42" s="390">
        <v>1610.9711</v>
      </c>
      <c r="M42" s="391">
        <v>863.20129999999995</v>
      </c>
      <c r="N42" s="391">
        <v>1427.0642</v>
      </c>
      <c r="O42" s="392">
        <v>1141.7355</v>
      </c>
    </row>
    <row r="43" spans="1:15" ht="6" customHeight="1" x14ac:dyDescent="0.2">
      <c r="A43" s="38"/>
      <c r="B43" s="397"/>
      <c r="C43" s="397"/>
      <c r="D43" s="397"/>
      <c r="E43" s="397"/>
      <c r="F43" s="397"/>
      <c r="G43" s="397"/>
      <c r="H43" s="397"/>
      <c r="I43" s="397"/>
      <c r="J43" s="397"/>
      <c r="K43" s="397"/>
      <c r="L43" s="397"/>
      <c r="M43" s="398"/>
      <c r="N43" s="398"/>
      <c r="O43" s="399"/>
    </row>
    <row r="44" spans="1:15" ht="14.25" x14ac:dyDescent="0.2">
      <c r="A44" s="671" t="s">
        <v>336</v>
      </c>
      <c r="B44" s="672">
        <v>1132.9123</v>
      </c>
      <c r="C44" s="672">
        <v>1090.0519999999999</v>
      </c>
      <c r="D44" s="672">
        <v>1016.5291999999999</v>
      </c>
      <c r="E44" s="672">
        <v>980.2346</v>
      </c>
      <c r="F44" s="672">
        <v>1048.0597</v>
      </c>
      <c r="G44" s="672">
        <v>1111.3445999999999</v>
      </c>
      <c r="H44" s="672">
        <v>1170.3190999999999</v>
      </c>
      <c r="I44" s="672">
        <v>1227.3674000000001</v>
      </c>
      <c r="J44" s="672">
        <v>1248.2534000000001</v>
      </c>
      <c r="K44" s="672">
        <v>1241.1695999999999</v>
      </c>
      <c r="L44" s="673" t="s">
        <v>102</v>
      </c>
      <c r="M44" s="674">
        <v>1070.4564</v>
      </c>
      <c r="N44" s="674">
        <v>1237.3252</v>
      </c>
      <c r="O44" s="675">
        <v>1121.5869</v>
      </c>
    </row>
    <row r="45" spans="1:15" x14ac:dyDescent="0.2">
      <c r="A45" s="69" t="s">
        <v>232</v>
      </c>
      <c r="B45" s="318"/>
      <c r="C45" s="318"/>
      <c r="D45" s="318"/>
      <c r="E45" s="318"/>
      <c r="F45" s="318"/>
      <c r="G45" s="318"/>
      <c r="H45" s="318"/>
      <c r="I45" s="318"/>
      <c r="J45" s="318"/>
      <c r="K45" s="318"/>
      <c r="L45" s="393" t="s">
        <v>102</v>
      </c>
      <c r="M45" s="319"/>
      <c r="N45" s="319"/>
      <c r="O45" s="320"/>
    </row>
    <row r="46" spans="1:15" ht="14.25" x14ac:dyDescent="0.2">
      <c r="A46" s="676" t="s">
        <v>337</v>
      </c>
      <c r="B46" s="677">
        <v>3417.8310999999999</v>
      </c>
      <c r="C46" s="677">
        <v>1162.4812999999999</v>
      </c>
      <c r="D46" s="677">
        <v>907.81010000000003</v>
      </c>
      <c r="E46" s="677">
        <v>828.70180000000005</v>
      </c>
      <c r="F46" s="677">
        <v>929.39250000000004</v>
      </c>
      <c r="G46" s="677">
        <v>1111.2188000000001</v>
      </c>
      <c r="H46" s="677">
        <v>1144.9238</v>
      </c>
      <c r="I46" s="677">
        <v>1186.1394</v>
      </c>
      <c r="J46" s="677">
        <v>1237.5996</v>
      </c>
      <c r="K46" s="677">
        <v>1241.1695999999999</v>
      </c>
      <c r="L46" s="673" t="s">
        <v>102</v>
      </c>
      <c r="M46" s="678">
        <v>1033.8847000000001</v>
      </c>
      <c r="N46" s="678">
        <v>1215.6838</v>
      </c>
      <c r="O46" s="679">
        <v>1113.7936</v>
      </c>
    </row>
    <row r="47" spans="1:15" x14ac:dyDescent="0.2">
      <c r="A47" t="s">
        <v>22</v>
      </c>
      <c r="B47" s="318">
        <v>1318.3952999999999</v>
      </c>
      <c r="C47" s="318">
        <v>1247.2761</v>
      </c>
      <c r="D47" s="318">
        <v>1238.4675</v>
      </c>
      <c r="E47" s="318">
        <v>1353.7987000000001</v>
      </c>
      <c r="F47" s="318">
        <v>1701.9711</v>
      </c>
      <c r="G47" s="318">
        <v>1375.2049999999999</v>
      </c>
      <c r="H47" s="318">
        <v>1473.1146000000001</v>
      </c>
      <c r="I47" s="318">
        <v>1268.1469</v>
      </c>
      <c r="J47" s="393" t="s">
        <v>102</v>
      </c>
      <c r="K47" s="393" t="s">
        <v>102</v>
      </c>
      <c r="L47" s="393" t="s">
        <v>102</v>
      </c>
      <c r="M47" s="319">
        <v>1425.4041999999999</v>
      </c>
      <c r="N47" s="319">
        <v>1268.1469</v>
      </c>
      <c r="O47" s="320">
        <v>1416.5505000000001</v>
      </c>
    </row>
    <row r="48" spans="1:15" x14ac:dyDescent="0.2">
      <c r="A48" s="676" t="s">
        <v>227</v>
      </c>
      <c r="B48" s="677">
        <v>1068.0102999999999</v>
      </c>
      <c r="C48" s="677">
        <v>1087.6052</v>
      </c>
      <c r="D48" s="677">
        <v>958.52409999999998</v>
      </c>
      <c r="E48" s="677">
        <v>890.78869999999995</v>
      </c>
      <c r="F48" s="677">
        <v>928.96370000000002</v>
      </c>
      <c r="G48" s="677">
        <v>927.42200000000003</v>
      </c>
      <c r="H48" s="677">
        <v>1023.1082</v>
      </c>
      <c r="I48" s="677">
        <v>1831.5916</v>
      </c>
      <c r="J48" s="677">
        <v>1172.4893999999999</v>
      </c>
      <c r="K48" s="673" t="s">
        <v>102</v>
      </c>
      <c r="L48" s="673" t="s">
        <v>102</v>
      </c>
      <c r="M48" s="678">
        <v>934.76490000000001</v>
      </c>
      <c r="N48" s="678">
        <v>1424.7506000000001</v>
      </c>
      <c r="O48" s="679">
        <v>958.73509999999999</v>
      </c>
    </row>
    <row r="49" spans="1:15" x14ac:dyDescent="0.2">
      <c r="A49" s="69" t="s">
        <v>228</v>
      </c>
      <c r="B49" s="318">
        <v>813.34900000000005</v>
      </c>
      <c r="C49" s="318">
        <v>723.7491</v>
      </c>
      <c r="D49" s="318">
        <v>772.15110000000004</v>
      </c>
      <c r="E49" s="318">
        <v>797.85979999999995</v>
      </c>
      <c r="F49" s="318">
        <v>964.76080000000002</v>
      </c>
      <c r="G49" s="318">
        <v>1060.5381</v>
      </c>
      <c r="H49" s="318">
        <v>1153.4704999999999</v>
      </c>
      <c r="I49" s="318">
        <v>1330.4677999999999</v>
      </c>
      <c r="J49" s="318">
        <v>1370.87</v>
      </c>
      <c r="K49" s="393" t="s">
        <v>102</v>
      </c>
      <c r="L49" s="393" t="s">
        <v>102</v>
      </c>
      <c r="M49" s="319">
        <v>971.88480000000004</v>
      </c>
      <c r="N49" s="319">
        <v>1342.3568</v>
      </c>
      <c r="O49" s="320">
        <v>1055.9167</v>
      </c>
    </row>
    <row r="50" spans="1:15" ht="6" customHeight="1" x14ac:dyDescent="0.2">
      <c r="A50" s="69"/>
      <c r="B50" s="318"/>
      <c r="C50" s="318"/>
      <c r="D50" s="318"/>
      <c r="E50" s="318"/>
      <c r="F50" s="318"/>
      <c r="G50" s="318"/>
      <c r="H50" s="318"/>
      <c r="I50" s="318"/>
      <c r="J50" s="318"/>
      <c r="K50" s="393"/>
      <c r="L50" s="393"/>
      <c r="M50" s="319"/>
      <c r="N50" s="319"/>
      <c r="O50" s="320"/>
    </row>
    <row r="51" spans="1:15" ht="14.25" x14ac:dyDescent="0.2">
      <c r="A51" s="671" t="s">
        <v>387</v>
      </c>
      <c r="B51" s="672">
        <v>970.19529999999997</v>
      </c>
      <c r="C51" s="672">
        <v>759.72190000000001</v>
      </c>
      <c r="D51" s="672">
        <v>668.87019999999995</v>
      </c>
      <c r="E51" s="672">
        <v>704.31410000000005</v>
      </c>
      <c r="F51" s="672">
        <v>811.38779999999997</v>
      </c>
      <c r="G51" s="672">
        <v>914.90060000000005</v>
      </c>
      <c r="H51" s="672">
        <v>1059.9558999999999</v>
      </c>
      <c r="I51" s="672">
        <v>1224.1328000000001</v>
      </c>
      <c r="J51" s="672">
        <v>1382.4707000000001</v>
      </c>
      <c r="K51" s="680">
        <v>1492.0398</v>
      </c>
      <c r="L51" s="680">
        <v>1615.6077</v>
      </c>
      <c r="M51" s="674">
        <v>829.72280000000001</v>
      </c>
      <c r="N51" s="674">
        <v>1445.1228000000001</v>
      </c>
      <c r="O51" s="675">
        <v>1137.6396</v>
      </c>
    </row>
    <row r="52" spans="1:15" ht="6" customHeight="1" x14ac:dyDescent="0.2">
      <c r="A52" s="69"/>
      <c r="B52" s="318"/>
      <c r="C52" s="318"/>
      <c r="D52" s="318"/>
      <c r="E52" s="318"/>
      <c r="F52" s="318"/>
      <c r="G52" s="318"/>
      <c r="H52" s="318"/>
      <c r="I52" s="318"/>
      <c r="J52" s="318"/>
      <c r="K52" s="393"/>
      <c r="L52" s="393"/>
      <c r="M52" s="319"/>
      <c r="N52" s="319"/>
      <c r="O52" s="320"/>
    </row>
    <row r="53" spans="1:15" ht="14.25" x14ac:dyDescent="0.2">
      <c r="A53" s="8" t="s">
        <v>338</v>
      </c>
      <c r="B53" s="318"/>
      <c r="C53" s="318"/>
      <c r="D53" s="318"/>
      <c r="E53" s="318"/>
      <c r="F53" s="318"/>
      <c r="G53" s="318"/>
      <c r="H53" s="318"/>
      <c r="I53" s="318"/>
      <c r="J53" s="318"/>
      <c r="K53" s="318"/>
      <c r="L53" s="318"/>
      <c r="M53" s="319"/>
      <c r="N53" s="319"/>
      <c r="O53" s="320"/>
    </row>
    <row r="54" spans="1:15" ht="6" customHeight="1" x14ac:dyDescent="0.2">
      <c r="A54" s="69"/>
      <c r="B54" s="318"/>
      <c r="C54" s="318"/>
      <c r="D54" s="318"/>
      <c r="E54" s="318"/>
      <c r="F54" s="318"/>
      <c r="G54" s="318"/>
      <c r="H54" s="318"/>
      <c r="I54" s="318"/>
      <c r="J54" s="318"/>
      <c r="K54" s="318"/>
      <c r="L54" s="318"/>
      <c r="M54" s="319"/>
      <c r="N54" s="319"/>
      <c r="O54" s="320"/>
    </row>
    <row r="55" spans="1:15" x14ac:dyDescent="0.2">
      <c r="A55" s="676" t="s">
        <v>229</v>
      </c>
      <c r="B55" s="677">
        <v>981.95960000000002</v>
      </c>
      <c r="C55" s="677">
        <v>778.9538</v>
      </c>
      <c r="D55" s="677">
        <v>693.37429999999995</v>
      </c>
      <c r="E55" s="677">
        <v>734.31200000000001</v>
      </c>
      <c r="F55" s="677">
        <v>856.14779999999996</v>
      </c>
      <c r="G55" s="677">
        <v>948.93020000000001</v>
      </c>
      <c r="H55" s="677">
        <v>1003.4973</v>
      </c>
      <c r="I55" s="673">
        <v>1083.4827</v>
      </c>
      <c r="J55" s="673">
        <v>958.3297</v>
      </c>
      <c r="K55" s="673" t="s">
        <v>102</v>
      </c>
      <c r="L55" s="673" t="s">
        <v>102</v>
      </c>
      <c r="M55" s="678">
        <v>797.7192</v>
      </c>
      <c r="N55" s="687">
        <v>1050.4699000000001</v>
      </c>
      <c r="O55" s="679">
        <v>801.38189999999997</v>
      </c>
    </row>
    <row r="56" spans="1:15" x14ac:dyDescent="0.2">
      <c r="A56" s="69" t="s">
        <v>233</v>
      </c>
      <c r="B56" s="318" t="s">
        <v>102</v>
      </c>
      <c r="C56" s="318" t="s">
        <v>102</v>
      </c>
      <c r="D56" s="318">
        <v>637.70839999999998</v>
      </c>
      <c r="E56" s="318">
        <v>729.39559999999994</v>
      </c>
      <c r="F56" s="318">
        <v>836.0521</v>
      </c>
      <c r="G56" s="318">
        <v>963.26499999999999</v>
      </c>
      <c r="H56" s="318">
        <v>1098.9269999999999</v>
      </c>
      <c r="I56" s="318">
        <v>1226.4617000000001</v>
      </c>
      <c r="J56" s="318">
        <v>1374.7291</v>
      </c>
      <c r="K56" s="318">
        <v>1469.7967000000001</v>
      </c>
      <c r="L56" s="318">
        <v>1610.9711</v>
      </c>
      <c r="M56" s="319">
        <v>992.22469999999998</v>
      </c>
      <c r="N56" s="319">
        <v>1430.865</v>
      </c>
      <c r="O56" s="320">
        <v>1317.5404000000001</v>
      </c>
    </row>
    <row r="57" spans="1:15" ht="6" customHeight="1" x14ac:dyDescent="0.2">
      <c r="A57" s="69"/>
      <c r="B57" s="318"/>
      <c r="C57" s="318"/>
      <c r="D57" s="318"/>
      <c r="E57" s="318"/>
      <c r="F57" s="318"/>
      <c r="G57" s="318"/>
      <c r="H57" s="318"/>
      <c r="I57" s="318"/>
      <c r="J57" s="318"/>
      <c r="K57" s="318"/>
      <c r="L57" s="318"/>
      <c r="M57" s="319"/>
      <c r="N57" s="319"/>
      <c r="O57" s="320"/>
    </row>
    <row r="58" spans="1:15" ht="14.25" x14ac:dyDescent="0.2">
      <c r="A58" s="671" t="s">
        <v>404</v>
      </c>
      <c r="B58" s="672">
        <v>981.95960000000002</v>
      </c>
      <c r="C58" s="672">
        <v>778.35789999999997</v>
      </c>
      <c r="D58" s="672">
        <v>692.32680000000005</v>
      </c>
      <c r="E58" s="672">
        <v>731.96220000000005</v>
      </c>
      <c r="F58" s="672">
        <v>847.42629999999997</v>
      </c>
      <c r="G58" s="672">
        <v>951.48440000000005</v>
      </c>
      <c r="H58" s="672">
        <v>1073.9822999999999</v>
      </c>
      <c r="I58" s="672">
        <v>1224.54</v>
      </c>
      <c r="J58" s="672">
        <v>1372.287</v>
      </c>
      <c r="K58" s="680">
        <v>1481.7854</v>
      </c>
      <c r="L58" s="672">
        <v>1615.6077</v>
      </c>
      <c r="M58" s="674">
        <v>859.02840000000003</v>
      </c>
      <c r="N58" s="674">
        <v>1433.1487</v>
      </c>
      <c r="O58" s="675">
        <v>1136.1822999999999</v>
      </c>
    </row>
    <row r="59" spans="1:15" x14ac:dyDescent="0.2">
      <c r="A59" s="69" t="s">
        <v>232</v>
      </c>
      <c r="B59" s="364"/>
      <c r="C59" s="364"/>
      <c r="D59" s="364"/>
      <c r="E59" s="364"/>
      <c r="F59" s="364"/>
      <c r="G59" s="364"/>
      <c r="H59" s="364"/>
      <c r="I59" s="364"/>
      <c r="J59" s="364"/>
      <c r="K59" s="393"/>
      <c r="L59" s="364"/>
      <c r="M59" s="319"/>
      <c r="N59" s="319"/>
      <c r="O59" s="320"/>
    </row>
    <row r="60" spans="1:15" x14ac:dyDescent="0.2">
      <c r="A60" s="676" t="s">
        <v>236</v>
      </c>
      <c r="B60" s="677">
        <v>1100.6682000000001</v>
      </c>
      <c r="C60" s="677">
        <v>1114.2556999999999</v>
      </c>
      <c r="D60" s="677">
        <v>1064.0020999999999</v>
      </c>
      <c r="E60" s="677">
        <v>1101.2046</v>
      </c>
      <c r="F60" s="677">
        <v>1225.7697000000001</v>
      </c>
      <c r="G60" s="677">
        <v>1134.5971999999999</v>
      </c>
      <c r="H60" s="677">
        <v>1271.9898000000001</v>
      </c>
      <c r="I60" s="677">
        <v>1298.9312</v>
      </c>
      <c r="J60" s="677">
        <v>1172.4893999999999</v>
      </c>
      <c r="K60" s="673" t="s">
        <v>102</v>
      </c>
      <c r="L60" s="673" t="s">
        <v>102</v>
      </c>
      <c r="M60" s="678">
        <v>1146.4215999999999</v>
      </c>
      <c r="N60" s="678">
        <v>1274.2374</v>
      </c>
      <c r="O60" s="679">
        <v>1154.7696000000001</v>
      </c>
    </row>
    <row r="61" spans="1:15" x14ac:dyDescent="0.2">
      <c r="A61" s="69" t="s">
        <v>237</v>
      </c>
      <c r="B61" s="318">
        <v>1142.4636</v>
      </c>
      <c r="C61" s="318">
        <v>922.5181</v>
      </c>
      <c r="D61" s="318">
        <v>814.34749999999997</v>
      </c>
      <c r="E61" s="318">
        <v>752.12339999999995</v>
      </c>
      <c r="F61" s="318">
        <v>829.09519999999998</v>
      </c>
      <c r="G61" s="318">
        <v>931.23220000000003</v>
      </c>
      <c r="H61" s="318">
        <v>1075.1498999999999</v>
      </c>
      <c r="I61" s="318">
        <v>1184.5650000000001</v>
      </c>
      <c r="J61" s="318">
        <v>1283.7308</v>
      </c>
      <c r="K61" s="393" t="s">
        <v>102</v>
      </c>
      <c r="L61" s="393">
        <v>1496.7112</v>
      </c>
      <c r="M61" s="319">
        <v>863.4597</v>
      </c>
      <c r="N61" s="319">
        <v>1310.7061000000001</v>
      </c>
      <c r="O61" s="320">
        <v>960.54989999999998</v>
      </c>
    </row>
    <row r="62" spans="1:15" ht="14.25" x14ac:dyDescent="0.2">
      <c r="A62" s="676" t="s">
        <v>407</v>
      </c>
      <c r="B62" s="677">
        <v>2312.0895</v>
      </c>
      <c r="C62" s="677">
        <v>879.0625</v>
      </c>
      <c r="D62" s="677">
        <v>785.41949999999997</v>
      </c>
      <c r="E62" s="677">
        <v>805.34609999999998</v>
      </c>
      <c r="F62" s="677">
        <v>938.64639999999997</v>
      </c>
      <c r="G62" s="677">
        <v>1102.9138</v>
      </c>
      <c r="H62" s="677">
        <v>1148.2927</v>
      </c>
      <c r="I62" s="677">
        <v>1218.9115999999999</v>
      </c>
      <c r="J62" s="677">
        <v>1250.6896999999999</v>
      </c>
      <c r="K62" s="673">
        <v>1241.1695999999999</v>
      </c>
      <c r="L62" s="673" t="s">
        <v>102</v>
      </c>
      <c r="M62" s="678">
        <v>1019.723</v>
      </c>
      <c r="N62" s="678">
        <v>1234.8293000000001</v>
      </c>
      <c r="O62" s="679">
        <v>1107.5587</v>
      </c>
    </row>
    <row r="63" spans="1:15" x14ac:dyDescent="0.2">
      <c r="A63" s="203" t="s">
        <v>405</v>
      </c>
      <c r="B63" s="389">
        <v>885.52290000000005</v>
      </c>
      <c r="C63" s="389">
        <v>712.97979999999995</v>
      </c>
      <c r="D63" s="389">
        <v>641.25210000000004</v>
      </c>
      <c r="E63" s="389">
        <v>698.02739999999994</v>
      </c>
      <c r="F63" s="389">
        <v>809.75289999999995</v>
      </c>
      <c r="G63" s="389">
        <v>913.6309</v>
      </c>
      <c r="H63" s="389">
        <v>1058.5823</v>
      </c>
      <c r="I63" s="389">
        <v>1226.8408999999999</v>
      </c>
      <c r="J63" s="389">
        <v>1384.7512999999999</v>
      </c>
      <c r="K63" s="394">
        <v>1492.0398</v>
      </c>
      <c r="L63" s="389">
        <v>1619.3119999999999</v>
      </c>
      <c r="M63" s="395">
        <v>825.67610000000002</v>
      </c>
      <c r="N63" s="395">
        <v>1449.2308</v>
      </c>
      <c r="O63" s="396">
        <v>1150.6320000000001</v>
      </c>
    </row>
    <row r="64" spans="1:15" x14ac:dyDescent="0.2">
      <c r="A64" s="38" t="s">
        <v>849</v>
      </c>
      <c r="B64" s="397"/>
      <c r="C64" s="397"/>
      <c r="D64" s="397"/>
      <c r="E64" s="397"/>
      <c r="F64" s="397"/>
      <c r="G64" s="397"/>
      <c r="H64" s="397"/>
      <c r="I64" s="397"/>
      <c r="J64" s="397"/>
      <c r="K64" s="400"/>
      <c r="L64" s="397"/>
      <c r="M64" s="398"/>
      <c r="N64" s="398"/>
      <c r="O64" s="399"/>
    </row>
    <row r="65" spans="1:15" x14ac:dyDescent="0.2">
      <c r="A65" s="38" t="s">
        <v>850</v>
      </c>
      <c r="B65" s="48"/>
      <c r="C65" s="48"/>
      <c r="D65" s="48"/>
      <c r="E65" s="48"/>
      <c r="F65" s="48"/>
      <c r="G65" s="48"/>
      <c r="H65" s="48"/>
      <c r="I65" s="48"/>
      <c r="J65" s="48"/>
      <c r="K65" s="48"/>
      <c r="L65" s="48"/>
      <c r="M65" s="243"/>
      <c r="N65" s="243"/>
      <c r="O65" s="49"/>
    </row>
    <row r="66" spans="1:15" x14ac:dyDescent="0.2">
      <c r="A66" s="252" t="s">
        <v>472</v>
      </c>
    </row>
    <row r="67" spans="1:15" x14ac:dyDescent="0.2">
      <c r="A67" s="38" t="s">
        <v>339</v>
      </c>
    </row>
    <row r="68" spans="1:15" x14ac:dyDescent="0.2">
      <c r="A68" s="252" t="s">
        <v>340</v>
      </c>
    </row>
    <row r="69" spans="1:15" x14ac:dyDescent="0.2">
      <c r="A69" s="252" t="s">
        <v>473</v>
      </c>
      <c r="B69" s="3"/>
      <c r="C69" s="3"/>
      <c r="D69" s="3"/>
      <c r="G69" s="186"/>
      <c r="J69" s="186"/>
      <c r="M69"/>
      <c r="N69"/>
    </row>
    <row r="70" spans="1:15" x14ac:dyDescent="0.2">
      <c r="A70" s="244" t="s">
        <v>851</v>
      </c>
      <c r="B70" s="3"/>
      <c r="C70" s="3"/>
      <c r="D70" s="3"/>
      <c r="G70" s="186"/>
      <c r="J70" s="186"/>
      <c r="M70"/>
      <c r="N70"/>
    </row>
    <row r="71" spans="1:15" x14ac:dyDescent="0.2">
      <c r="A71" s="224"/>
    </row>
    <row r="72" spans="1:15" ht="14.25" x14ac:dyDescent="0.2">
      <c r="A72" s="16" t="s">
        <v>476</v>
      </c>
      <c r="O72" s="214" t="s">
        <v>230</v>
      </c>
    </row>
    <row r="73" spans="1:15" x14ac:dyDescent="0.2">
      <c r="A73" s="1"/>
      <c r="B73" s="32" t="s">
        <v>35</v>
      </c>
      <c r="C73" s="33" t="s">
        <v>124</v>
      </c>
      <c r="D73" s="33" t="s">
        <v>126</v>
      </c>
      <c r="E73" s="33" t="s">
        <v>36</v>
      </c>
      <c r="F73" s="33" t="s">
        <v>37</v>
      </c>
      <c r="G73" s="33" t="s">
        <v>38</v>
      </c>
      <c r="H73" s="33" t="s">
        <v>39</v>
      </c>
      <c r="I73" s="33" t="s">
        <v>128</v>
      </c>
      <c r="J73" s="33" t="s">
        <v>129</v>
      </c>
      <c r="K73" s="33" t="s">
        <v>130</v>
      </c>
      <c r="L73" s="237">
        <v>100000</v>
      </c>
      <c r="M73" s="239" t="s">
        <v>249</v>
      </c>
      <c r="N73" s="239" t="s">
        <v>249</v>
      </c>
      <c r="O73" s="238" t="s">
        <v>77</v>
      </c>
    </row>
    <row r="74" spans="1:15" x14ac:dyDescent="0.2">
      <c r="A74" s="19" t="s">
        <v>836</v>
      </c>
      <c r="B74" s="34" t="s">
        <v>123</v>
      </c>
      <c r="C74" s="35" t="s">
        <v>40</v>
      </c>
      <c r="D74" s="35" t="s">
        <v>40</v>
      </c>
      <c r="E74" s="35" t="s">
        <v>40</v>
      </c>
      <c r="F74" s="35" t="s">
        <v>40</v>
      </c>
      <c r="G74" s="35" t="s">
        <v>40</v>
      </c>
      <c r="H74" s="35" t="s">
        <v>40</v>
      </c>
      <c r="I74" s="35" t="s">
        <v>40</v>
      </c>
      <c r="J74" s="35" t="s">
        <v>40</v>
      </c>
      <c r="K74" s="35" t="s">
        <v>40</v>
      </c>
      <c r="L74" s="35" t="s">
        <v>43</v>
      </c>
      <c r="M74" s="240" t="s">
        <v>248</v>
      </c>
      <c r="N74" s="240" t="s">
        <v>146</v>
      </c>
      <c r="O74" s="27" t="s">
        <v>145</v>
      </c>
    </row>
    <row r="75" spans="1:15" x14ac:dyDescent="0.2">
      <c r="A75" s="4"/>
      <c r="B75" s="36" t="s">
        <v>43</v>
      </c>
      <c r="C75" s="37" t="s">
        <v>125</v>
      </c>
      <c r="D75" s="37" t="s">
        <v>127</v>
      </c>
      <c r="E75" s="37" t="s">
        <v>44</v>
      </c>
      <c r="F75" s="37" t="s">
        <v>45</v>
      </c>
      <c r="G75" s="37" t="s">
        <v>46</v>
      </c>
      <c r="H75" s="37" t="s">
        <v>42</v>
      </c>
      <c r="I75" s="37" t="s">
        <v>131</v>
      </c>
      <c r="J75" s="37" t="s">
        <v>132</v>
      </c>
      <c r="K75" s="37" t="s">
        <v>133</v>
      </c>
      <c r="L75" s="37" t="s">
        <v>134</v>
      </c>
      <c r="M75" s="241" t="s">
        <v>146</v>
      </c>
      <c r="N75" s="241" t="s">
        <v>134</v>
      </c>
      <c r="O75" s="28" t="s">
        <v>41</v>
      </c>
    </row>
    <row r="76" spans="1:15" ht="14.25" x14ac:dyDescent="0.2">
      <c r="A76" s="38" t="s">
        <v>335</v>
      </c>
      <c r="B76" s="390">
        <v>403.27109999999999</v>
      </c>
      <c r="C76" s="390">
        <v>299.82190000000003</v>
      </c>
      <c r="D76" s="390">
        <v>254.28059999999999</v>
      </c>
      <c r="E76" s="390">
        <v>254.5479</v>
      </c>
      <c r="F76" s="390">
        <v>278.32429999999999</v>
      </c>
      <c r="G76" s="390">
        <v>282.78480000000002</v>
      </c>
      <c r="H76" s="390">
        <v>289.03230000000002</v>
      </c>
      <c r="I76" s="390">
        <v>295.80340000000001</v>
      </c>
      <c r="J76" s="390">
        <v>312.67129999999997</v>
      </c>
      <c r="K76" s="390">
        <v>339.29059999999998</v>
      </c>
      <c r="L76" s="390">
        <v>339.24509999999998</v>
      </c>
      <c r="M76" s="391">
        <v>272.68549999999999</v>
      </c>
      <c r="N76" s="391">
        <v>321.57089999999999</v>
      </c>
      <c r="O76" s="392">
        <v>296.83370000000002</v>
      </c>
    </row>
    <row r="77" spans="1:15" ht="6" customHeight="1" x14ac:dyDescent="0.2">
      <c r="A77" s="38"/>
      <c r="B77" s="397"/>
      <c r="C77" s="397"/>
      <c r="D77" s="397"/>
      <c r="E77" s="397"/>
      <c r="F77" s="397"/>
      <c r="G77" s="397"/>
      <c r="H77" s="397"/>
      <c r="I77" s="397"/>
      <c r="J77" s="397"/>
      <c r="K77" s="397"/>
      <c r="L77" s="397"/>
      <c r="M77" s="398"/>
      <c r="N77" s="398"/>
      <c r="O77" s="399"/>
    </row>
    <row r="78" spans="1:15" ht="14.25" x14ac:dyDescent="0.2">
      <c r="A78" s="671" t="s">
        <v>336</v>
      </c>
      <c r="B78" s="672">
        <v>587.15340000000003</v>
      </c>
      <c r="C78" s="672">
        <v>527.48599999999999</v>
      </c>
      <c r="D78" s="672">
        <v>455.9803</v>
      </c>
      <c r="E78" s="672">
        <v>384.48509999999999</v>
      </c>
      <c r="F78" s="672">
        <v>436.16460000000001</v>
      </c>
      <c r="G78" s="672">
        <v>419.24720000000002</v>
      </c>
      <c r="H78" s="672">
        <v>395.18270000000001</v>
      </c>
      <c r="I78" s="672">
        <v>395.9502</v>
      </c>
      <c r="J78" s="672">
        <v>425.17469999999997</v>
      </c>
      <c r="K78" s="672">
        <v>393.17939999999999</v>
      </c>
      <c r="L78" s="673" t="s">
        <v>102</v>
      </c>
      <c r="M78" s="674">
        <v>411.43169999999998</v>
      </c>
      <c r="N78" s="674">
        <v>407.2851</v>
      </c>
      <c r="O78" s="675">
        <v>410.16750000000002</v>
      </c>
    </row>
    <row r="79" spans="1:15" x14ac:dyDescent="0.2">
      <c r="A79" s="69" t="s">
        <v>232</v>
      </c>
      <c r="B79" s="318"/>
      <c r="C79" s="318"/>
      <c r="D79" s="318"/>
      <c r="E79" s="318"/>
      <c r="F79" s="318"/>
      <c r="G79" s="318"/>
      <c r="H79" s="318"/>
      <c r="I79" s="318"/>
      <c r="J79" s="318"/>
      <c r="K79" s="318"/>
      <c r="L79" s="393" t="s">
        <v>102</v>
      </c>
      <c r="M79" s="319"/>
      <c r="N79" s="319"/>
      <c r="O79" s="320"/>
    </row>
    <row r="80" spans="1:15" ht="14.25" x14ac:dyDescent="0.2">
      <c r="A80" s="676" t="s">
        <v>337</v>
      </c>
      <c r="B80" s="677">
        <v>2707.3530000000001</v>
      </c>
      <c r="C80" s="677">
        <v>597.19809999999995</v>
      </c>
      <c r="D80" s="677">
        <v>436.35270000000003</v>
      </c>
      <c r="E80" s="677">
        <v>296.89980000000003</v>
      </c>
      <c r="F80" s="677">
        <v>330.7047</v>
      </c>
      <c r="G80" s="677">
        <v>336.52499999999998</v>
      </c>
      <c r="H80" s="677">
        <v>295.40960000000001</v>
      </c>
      <c r="I80" s="677">
        <v>300.44580000000002</v>
      </c>
      <c r="J80" s="677">
        <v>349.71609999999998</v>
      </c>
      <c r="K80" s="677">
        <v>349.38740000000001</v>
      </c>
      <c r="L80" s="673" t="s">
        <v>102</v>
      </c>
      <c r="M80" s="678">
        <v>316.64949999999999</v>
      </c>
      <c r="N80" s="678">
        <v>328.1875</v>
      </c>
      <c r="O80" s="679">
        <v>321.721</v>
      </c>
    </row>
    <row r="81" spans="1:15" x14ac:dyDescent="0.2">
      <c r="A81" t="s">
        <v>22</v>
      </c>
      <c r="B81" s="318">
        <v>567.5077</v>
      </c>
      <c r="C81" s="318">
        <v>354.90989999999999</v>
      </c>
      <c r="D81" s="318">
        <v>412.09980000000002</v>
      </c>
      <c r="E81" s="318">
        <v>411.29250000000002</v>
      </c>
      <c r="F81" s="318">
        <v>563.57669999999996</v>
      </c>
      <c r="G81" s="318">
        <v>433.7971</v>
      </c>
      <c r="H81" s="318">
        <v>431.30189999999999</v>
      </c>
      <c r="I81" s="318">
        <v>672.60580000000004</v>
      </c>
      <c r="J81" s="393" t="s">
        <v>102</v>
      </c>
      <c r="K81" s="393" t="s">
        <v>102</v>
      </c>
      <c r="L81" s="393" t="s">
        <v>102</v>
      </c>
      <c r="M81" s="319">
        <v>445.3596</v>
      </c>
      <c r="N81" s="319">
        <v>672.60580000000004</v>
      </c>
      <c r="O81" s="320">
        <v>458.15370000000001</v>
      </c>
    </row>
    <row r="82" spans="1:15" x14ac:dyDescent="0.2">
      <c r="A82" s="676" t="s">
        <v>227</v>
      </c>
      <c r="B82" s="677">
        <v>403.46429999999998</v>
      </c>
      <c r="C82" s="677">
        <v>470.1601</v>
      </c>
      <c r="D82" s="677">
        <v>334.03910000000002</v>
      </c>
      <c r="E82" s="677">
        <v>318.24380000000002</v>
      </c>
      <c r="F82" s="677">
        <v>286.673</v>
      </c>
      <c r="G82" s="677">
        <v>339.11509999999998</v>
      </c>
      <c r="H82" s="677">
        <v>350.53570000000002</v>
      </c>
      <c r="I82" s="677">
        <v>161.803</v>
      </c>
      <c r="J82" s="677">
        <v>125.76649999999999</v>
      </c>
      <c r="K82" s="673" t="s">
        <v>102</v>
      </c>
      <c r="L82" s="673" t="s">
        <v>102</v>
      </c>
      <c r="M82" s="678">
        <v>327.53489999999999</v>
      </c>
      <c r="N82" s="678">
        <v>139.55889999999999</v>
      </c>
      <c r="O82" s="679">
        <v>318.33909999999997</v>
      </c>
    </row>
    <row r="83" spans="1:15" x14ac:dyDescent="0.2">
      <c r="A83" s="69" t="s">
        <v>228</v>
      </c>
      <c r="B83" s="318">
        <v>188.3818</v>
      </c>
      <c r="C83" s="318">
        <v>303.02280000000002</v>
      </c>
      <c r="D83" s="318">
        <v>319.9837</v>
      </c>
      <c r="E83" s="318">
        <v>243.0925</v>
      </c>
      <c r="F83" s="318">
        <v>302.00470000000001</v>
      </c>
      <c r="G83" s="318">
        <v>253.80779999999999</v>
      </c>
      <c r="H83" s="318">
        <v>300.28829999999999</v>
      </c>
      <c r="I83" s="318">
        <v>344.15949999999998</v>
      </c>
      <c r="J83" s="318">
        <v>348.14170000000001</v>
      </c>
      <c r="K83" s="393" t="s">
        <v>102</v>
      </c>
      <c r="L83" s="393" t="s">
        <v>102</v>
      </c>
      <c r="M83" s="319">
        <v>277.08420000000001</v>
      </c>
      <c r="N83" s="319">
        <v>345.3313</v>
      </c>
      <c r="O83" s="320">
        <v>292.5643</v>
      </c>
    </row>
    <row r="84" spans="1:15" ht="6" customHeight="1" x14ac:dyDescent="0.2">
      <c r="A84" s="69"/>
      <c r="B84" s="318"/>
      <c r="C84" s="318"/>
      <c r="D84" s="318"/>
      <c r="E84" s="318"/>
      <c r="F84" s="318"/>
      <c r="G84" s="318"/>
      <c r="H84" s="318"/>
      <c r="I84" s="318"/>
      <c r="J84" s="318"/>
      <c r="K84" s="393"/>
      <c r="L84" s="393"/>
      <c r="M84" s="319"/>
      <c r="N84" s="319"/>
      <c r="O84" s="320"/>
    </row>
    <row r="85" spans="1:15" ht="14.25" x14ac:dyDescent="0.2">
      <c r="A85" s="671" t="s">
        <v>387</v>
      </c>
      <c r="B85" s="672">
        <v>399.07940000000002</v>
      </c>
      <c r="C85" s="672">
        <v>290.93040000000002</v>
      </c>
      <c r="D85" s="672">
        <v>246.25040000000001</v>
      </c>
      <c r="E85" s="672">
        <v>246.78319999999999</v>
      </c>
      <c r="F85" s="672">
        <v>265.52870000000001</v>
      </c>
      <c r="G85" s="672">
        <v>272.23320000000001</v>
      </c>
      <c r="H85" s="672">
        <v>283.5804</v>
      </c>
      <c r="I85" s="672">
        <v>294.83539999999999</v>
      </c>
      <c r="J85" s="672">
        <v>314.65309999999999</v>
      </c>
      <c r="K85" s="680">
        <v>347.7407</v>
      </c>
      <c r="L85" s="680">
        <v>340.20850000000002</v>
      </c>
      <c r="M85" s="674">
        <v>263.8365</v>
      </c>
      <c r="N85" s="674">
        <v>324.66539999999998</v>
      </c>
      <c r="O85" s="675">
        <v>294.27229999999997</v>
      </c>
    </row>
    <row r="86" spans="1:15" ht="6" customHeight="1" x14ac:dyDescent="0.2">
      <c r="A86" s="69"/>
      <c r="B86" s="318"/>
      <c r="C86" s="318"/>
      <c r="D86" s="318"/>
      <c r="E86" s="318"/>
      <c r="F86" s="318"/>
      <c r="G86" s="318"/>
      <c r="H86" s="318"/>
      <c r="I86" s="318"/>
      <c r="J86" s="318"/>
      <c r="K86" s="393"/>
      <c r="L86" s="393"/>
      <c r="M86" s="319"/>
      <c r="N86" s="319"/>
      <c r="O86" s="320"/>
    </row>
    <row r="87" spans="1:15" ht="14.25" x14ac:dyDescent="0.2">
      <c r="A87" s="8" t="s">
        <v>338</v>
      </c>
      <c r="B87" s="318"/>
      <c r="C87" s="318"/>
      <c r="D87" s="318"/>
      <c r="E87" s="318"/>
      <c r="F87" s="318"/>
      <c r="G87" s="318"/>
      <c r="H87" s="318"/>
      <c r="I87" s="318"/>
      <c r="J87" s="318"/>
      <c r="K87" s="318"/>
      <c r="L87" s="318"/>
      <c r="M87" s="319"/>
      <c r="N87" s="319"/>
      <c r="O87" s="320"/>
    </row>
    <row r="88" spans="1:15" ht="6" customHeight="1" x14ac:dyDescent="0.2">
      <c r="A88" s="69"/>
      <c r="B88" s="318"/>
      <c r="C88" s="318"/>
      <c r="D88" s="318"/>
      <c r="E88" s="318"/>
      <c r="F88" s="318"/>
      <c r="G88" s="318"/>
      <c r="H88" s="318"/>
      <c r="I88" s="318"/>
      <c r="J88" s="318"/>
      <c r="K88" s="318"/>
      <c r="L88" s="318"/>
      <c r="M88" s="319"/>
      <c r="N88" s="319"/>
      <c r="O88" s="320"/>
    </row>
    <row r="89" spans="1:15" x14ac:dyDescent="0.2">
      <c r="A89" s="676" t="s">
        <v>229</v>
      </c>
      <c r="B89" s="677">
        <v>403.27109999999999</v>
      </c>
      <c r="C89" s="677">
        <v>299.82190000000003</v>
      </c>
      <c r="D89" s="677">
        <v>254.38740000000001</v>
      </c>
      <c r="E89" s="677">
        <v>254.87559999999999</v>
      </c>
      <c r="F89" s="677">
        <v>283.20389999999998</v>
      </c>
      <c r="G89" s="677">
        <v>295.16730000000001</v>
      </c>
      <c r="H89" s="677">
        <v>307.78210000000001</v>
      </c>
      <c r="I89" s="673">
        <v>314.6737</v>
      </c>
      <c r="J89" s="673">
        <v>245.72550000000001</v>
      </c>
      <c r="K89" s="673" t="s">
        <v>102</v>
      </c>
      <c r="L89" s="673" t="s">
        <v>102</v>
      </c>
      <c r="M89" s="678">
        <v>271.50380000000001</v>
      </c>
      <c r="N89" s="687">
        <v>296.48649999999998</v>
      </c>
      <c r="O89" s="679">
        <v>271.86579999999998</v>
      </c>
    </row>
    <row r="90" spans="1:15" x14ac:dyDescent="0.2">
      <c r="A90" s="69" t="s">
        <v>233</v>
      </c>
      <c r="B90" s="318" t="s">
        <v>102</v>
      </c>
      <c r="C90" s="318" t="s">
        <v>102</v>
      </c>
      <c r="D90" s="318">
        <v>240.5453</v>
      </c>
      <c r="E90" s="318">
        <v>251.8707</v>
      </c>
      <c r="F90" s="318">
        <v>268.06869999999998</v>
      </c>
      <c r="G90" s="318">
        <v>267.108</v>
      </c>
      <c r="H90" s="318">
        <v>283.91590000000002</v>
      </c>
      <c r="I90" s="318">
        <v>295.15550000000002</v>
      </c>
      <c r="J90" s="318">
        <v>313.25850000000003</v>
      </c>
      <c r="K90" s="318">
        <v>339.29059999999998</v>
      </c>
      <c r="L90" s="318">
        <v>339.24509999999998</v>
      </c>
      <c r="M90" s="319">
        <v>275.01389999999998</v>
      </c>
      <c r="N90" s="319">
        <v>321.82400000000001</v>
      </c>
      <c r="O90" s="320">
        <v>309.73039999999997</v>
      </c>
    </row>
    <row r="91" spans="1:15" ht="6" customHeight="1" x14ac:dyDescent="0.2">
      <c r="A91" s="69"/>
      <c r="B91" s="318"/>
      <c r="C91" s="318"/>
      <c r="D91" s="318"/>
      <c r="E91" s="318"/>
      <c r="F91" s="318"/>
      <c r="G91" s="318"/>
      <c r="H91" s="318"/>
      <c r="I91" s="318"/>
      <c r="J91" s="318"/>
      <c r="K91" s="318"/>
      <c r="L91" s="318"/>
      <c r="M91" s="319"/>
      <c r="N91" s="319"/>
      <c r="O91" s="320"/>
    </row>
    <row r="92" spans="1:15" ht="14.25" x14ac:dyDescent="0.2">
      <c r="A92" s="671" t="s">
        <v>404</v>
      </c>
      <c r="B92" s="672">
        <v>403.27109999999999</v>
      </c>
      <c r="C92" s="672">
        <v>299.82209999999998</v>
      </c>
      <c r="D92" s="672">
        <v>254.25040000000001</v>
      </c>
      <c r="E92" s="672">
        <v>254.3399</v>
      </c>
      <c r="F92" s="672">
        <v>278.59059999999999</v>
      </c>
      <c r="G92" s="672">
        <v>283.54719999999998</v>
      </c>
      <c r="H92" s="672">
        <v>287.15370000000001</v>
      </c>
      <c r="I92" s="672">
        <v>298.49700000000001</v>
      </c>
      <c r="J92" s="672">
        <v>316.77269999999999</v>
      </c>
      <c r="K92" s="680">
        <v>347.80799999999999</v>
      </c>
      <c r="L92" s="672">
        <v>340.20850000000002</v>
      </c>
      <c r="M92" s="674">
        <v>272.18849999999998</v>
      </c>
      <c r="N92" s="674">
        <v>325.22660000000002</v>
      </c>
      <c r="O92" s="675">
        <v>297.79239999999999</v>
      </c>
    </row>
    <row r="93" spans="1:15" x14ac:dyDescent="0.2">
      <c r="A93" s="69" t="s">
        <v>232</v>
      </c>
      <c r="B93" s="364"/>
      <c r="C93" s="364"/>
      <c r="D93" s="364"/>
      <c r="E93" s="364"/>
      <c r="F93" s="364"/>
      <c r="G93" s="364"/>
      <c r="H93" s="364"/>
      <c r="I93" s="364"/>
      <c r="J93" s="364"/>
      <c r="K93" s="393"/>
      <c r="L93" s="364"/>
      <c r="M93" s="319"/>
      <c r="N93" s="319"/>
      <c r="O93" s="320"/>
    </row>
    <row r="94" spans="1:15" x14ac:dyDescent="0.2">
      <c r="A94" s="676" t="s">
        <v>236</v>
      </c>
      <c r="B94" s="677">
        <v>428.92930000000001</v>
      </c>
      <c r="C94" s="677">
        <v>458.39699999999999</v>
      </c>
      <c r="D94" s="677">
        <v>368.12849999999997</v>
      </c>
      <c r="E94" s="677">
        <v>366.82830000000001</v>
      </c>
      <c r="F94" s="677">
        <v>401.72609999999997</v>
      </c>
      <c r="G94" s="677">
        <v>371.3229</v>
      </c>
      <c r="H94" s="677">
        <v>402.77089999999998</v>
      </c>
      <c r="I94" s="677">
        <v>429.2303</v>
      </c>
      <c r="J94" s="677">
        <v>125.76649999999999</v>
      </c>
      <c r="K94" s="673" t="s">
        <v>102</v>
      </c>
      <c r="L94" s="673" t="s">
        <v>102</v>
      </c>
      <c r="M94" s="678">
        <v>381.91649999999998</v>
      </c>
      <c r="N94" s="678">
        <v>369.96449999999999</v>
      </c>
      <c r="O94" s="679">
        <v>381.13589999999999</v>
      </c>
    </row>
    <row r="95" spans="1:15" x14ac:dyDescent="0.2">
      <c r="A95" s="69" t="s">
        <v>237</v>
      </c>
      <c r="B95" s="318">
        <v>558.02009999999996</v>
      </c>
      <c r="C95" s="318">
        <v>396.65230000000003</v>
      </c>
      <c r="D95" s="318">
        <v>345.49869999999999</v>
      </c>
      <c r="E95" s="318">
        <v>293.94929999999999</v>
      </c>
      <c r="F95" s="318">
        <v>305.33479999999997</v>
      </c>
      <c r="G95" s="318">
        <v>273.92809999999997</v>
      </c>
      <c r="H95" s="318">
        <v>325.18239999999997</v>
      </c>
      <c r="I95" s="318">
        <v>330.07089999999999</v>
      </c>
      <c r="J95" s="318">
        <v>326.90289999999999</v>
      </c>
      <c r="K95" s="393" t="s">
        <v>102</v>
      </c>
      <c r="L95" s="393">
        <v>346.745</v>
      </c>
      <c r="M95" s="319">
        <v>319.76319999999998</v>
      </c>
      <c r="N95" s="319">
        <v>334.90350000000001</v>
      </c>
      <c r="O95" s="320">
        <v>323.04989999999998</v>
      </c>
    </row>
    <row r="96" spans="1:15" ht="14.25" x14ac:dyDescent="0.2">
      <c r="A96" s="676" t="s">
        <v>407</v>
      </c>
      <c r="B96" s="677">
        <v>1485.6704999999999</v>
      </c>
      <c r="C96" s="677">
        <v>362.61239999999998</v>
      </c>
      <c r="D96" s="677">
        <v>348.71480000000003</v>
      </c>
      <c r="E96" s="677">
        <v>257.67230000000001</v>
      </c>
      <c r="F96" s="677">
        <v>320.26839999999999</v>
      </c>
      <c r="G96" s="677">
        <v>319.0865</v>
      </c>
      <c r="H96" s="677">
        <v>291.96440000000001</v>
      </c>
      <c r="I96" s="677">
        <v>311.47489999999999</v>
      </c>
      <c r="J96" s="677">
        <v>349.56139999999999</v>
      </c>
      <c r="K96" s="673">
        <v>349.38740000000001</v>
      </c>
      <c r="L96" s="673" t="s">
        <v>102</v>
      </c>
      <c r="M96" s="678">
        <v>299.40530000000001</v>
      </c>
      <c r="N96" s="678">
        <v>331.99970000000002</v>
      </c>
      <c r="O96" s="679">
        <v>312.71480000000003</v>
      </c>
    </row>
    <row r="97" spans="1:15" x14ac:dyDescent="0.2">
      <c r="A97" s="203" t="s">
        <v>405</v>
      </c>
      <c r="B97" s="389">
        <v>320.95769999999999</v>
      </c>
      <c r="C97" s="389">
        <v>260.5754</v>
      </c>
      <c r="D97" s="389">
        <v>227.40870000000001</v>
      </c>
      <c r="E97" s="389">
        <v>240.58109999999999</v>
      </c>
      <c r="F97" s="389">
        <v>261.85340000000002</v>
      </c>
      <c r="G97" s="389">
        <v>272.10140000000001</v>
      </c>
      <c r="H97" s="389">
        <v>279.81950000000001</v>
      </c>
      <c r="I97" s="389">
        <v>292.42380000000003</v>
      </c>
      <c r="J97" s="389">
        <v>314.37020000000001</v>
      </c>
      <c r="K97" s="394">
        <v>347.7407</v>
      </c>
      <c r="L97" s="389">
        <v>340.00490000000002</v>
      </c>
      <c r="M97" s="395">
        <v>257.12810000000002</v>
      </c>
      <c r="N97" s="395">
        <v>324.35250000000002</v>
      </c>
      <c r="O97" s="396">
        <v>292.161</v>
      </c>
    </row>
    <row r="98" spans="1:15" x14ac:dyDescent="0.2">
      <c r="A98" s="38" t="s">
        <v>849</v>
      </c>
      <c r="B98" s="397"/>
      <c r="C98" s="397"/>
      <c r="D98" s="397"/>
      <c r="E98" s="397"/>
      <c r="F98" s="397"/>
      <c r="G98" s="397"/>
      <c r="H98" s="397"/>
      <c r="I98" s="397"/>
      <c r="J98" s="397"/>
      <c r="K98" s="400"/>
      <c r="L98" s="397"/>
      <c r="M98" s="398"/>
      <c r="N98" s="398"/>
      <c r="O98" s="399"/>
    </row>
    <row r="99" spans="1:15" x14ac:dyDescent="0.2">
      <c r="A99" s="38" t="s">
        <v>850</v>
      </c>
      <c r="B99" s="48"/>
      <c r="C99" s="48"/>
      <c r="D99" s="48"/>
      <c r="E99" s="48"/>
      <c r="F99" s="48"/>
      <c r="G99" s="48"/>
      <c r="H99" s="48"/>
      <c r="I99" s="48"/>
      <c r="J99" s="48"/>
      <c r="K99" s="48"/>
      <c r="L99" s="48"/>
      <c r="M99" s="243"/>
      <c r="N99" s="243"/>
      <c r="O99" s="49"/>
    </row>
    <row r="100" spans="1:15" x14ac:dyDescent="0.2">
      <c r="A100" s="252" t="s">
        <v>472</v>
      </c>
      <c r="B100" s="48"/>
      <c r="C100" s="48"/>
      <c r="D100" s="48"/>
      <c r="E100" s="48"/>
      <c r="F100" s="48"/>
      <c r="G100" s="48"/>
      <c r="H100" s="48"/>
      <c r="I100" s="48"/>
      <c r="J100" s="48"/>
      <c r="K100" s="48"/>
      <c r="L100" s="48"/>
      <c r="M100" s="243"/>
      <c r="N100" s="243"/>
      <c r="O100" s="49"/>
    </row>
    <row r="101" spans="1:15" x14ac:dyDescent="0.2">
      <c r="A101" s="38" t="s">
        <v>339</v>
      </c>
    </row>
    <row r="102" spans="1:15" x14ac:dyDescent="0.2">
      <c r="A102" s="252" t="s">
        <v>340</v>
      </c>
    </row>
    <row r="103" spans="1:15" x14ac:dyDescent="0.2">
      <c r="A103" s="252" t="s">
        <v>473</v>
      </c>
    </row>
    <row r="104" spans="1:15" x14ac:dyDescent="0.2">
      <c r="A104" s="244" t="s">
        <v>851</v>
      </c>
      <c r="B104" s="3"/>
      <c r="C104" s="3"/>
      <c r="D104" s="3"/>
      <c r="G104" s="186"/>
      <c r="J104" s="186"/>
      <c r="M104"/>
      <c r="N104"/>
    </row>
    <row r="105" spans="1:15" x14ac:dyDescent="0.2">
      <c r="B105" s="3"/>
      <c r="C105" s="3"/>
      <c r="D105" s="3"/>
      <c r="G105" s="186"/>
      <c r="J105" s="186"/>
      <c r="M105"/>
      <c r="N105"/>
    </row>
    <row r="106" spans="1:15" ht="14.25" x14ac:dyDescent="0.2">
      <c r="A106" s="16" t="s">
        <v>641</v>
      </c>
      <c r="O106" s="214" t="s">
        <v>230</v>
      </c>
    </row>
    <row r="107" spans="1:15" x14ac:dyDescent="0.2">
      <c r="A107" s="1"/>
      <c r="B107" s="32" t="s">
        <v>35</v>
      </c>
      <c r="C107" s="33" t="s">
        <v>124</v>
      </c>
      <c r="D107" s="33" t="s">
        <v>126</v>
      </c>
      <c r="E107" s="33" t="s">
        <v>36</v>
      </c>
      <c r="F107" s="33" t="s">
        <v>37</v>
      </c>
      <c r="G107" s="33" t="s">
        <v>38</v>
      </c>
      <c r="H107" s="33" t="s">
        <v>39</v>
      </c>
      <c r="I107" s="33" t="s">
        <v>128</v>
      </c>
      <c r="J107" s="33" t="s">
        <v>129</v>
      </c>
      <c r="K107" s="33" t="s">
        <v>130</v>
      </c>
      <c r="L107" s="237">
        <v>100000</v>
      </c>
      <c r="M107" s="239" t="s">
        <v>249</v>
      </c>
      <c r="N107" s="239" t="s">
        <v>246</v>
      </c>
      <c r="O107" s="238" t="s">
        <v>77</v>
      </c>
    </row>
    <row r="108" spans="1:15" x14ac:dyDescent="0.2">
      <c r="A108" s="19" t="s">
        <v>836</v>
      </c>
      <c r="B108" s="34" t="s">
        <v>123</v>
      </c>
      <c r="C108" s="35" t="s">
        <v>40</v>
      </c>
      <c r="D108" s="35" t="s">
        <v>40</v>
      </c>
      <c r="E108" s="35" t="s">
        <v>40</v>
      </c>
      <c r="F108" s="35" t="s">
        <v>40</v>
      </c>
      <c r="G108" s="35" t="s">
        <v>40</v>
      </c>
      <c r="H108" s="35" t="s">
        <v>40</v>
      </c>
      <c r="I108" s="35" t="s">
        <v>40</v>
      </c>
      <c r="J108" s="35" t="s">
        <v>40</v>
      </c>
      <c r="K108" s="35" t="s">
        <v>40</v>
      </c>
      <c r="L108" s="35" t="s">
        <v>43</v>
      </c>
      <c r="M108" s="240" t="s">
        <v>248</v>
      </c>
      <c r="N108" s="240" t="s">
        <v>146</v>
      </c>
      <c r="O108" s="27" t="s">
        <v>145</v>
      </c>
    </row>
    <row r="109" spans="1:15" x14ac:dyDescent="0.2">
      <c r="A109" s="4"/>
      <c r="B109" s="36" t="s">
        <v>43</v>
      </c>
      <c r="C109" s="37" t="s">
        <v>125</v>
      </c>
      <c r="D109" s="37" t="s">
        <v>127</v>
      </c>
      <c r="E109" s="37" t="s">
        <v>44</v>
      </c>
      <c r="F109" s="37" t="s">
        <v>45</v>
      </c>
      <c r="G109" s="37" t="s">
        <v>46</v>
      </c>
      <c r="H109" s="37" t="s">
        <v>42</v>
      </c>
      <c r="I109" s="37" t="s">
        <v>131</v>
      </c>
      <c r="J109" s="37" t="s">
        <v>132</v>
      </c>
      <c r="K109" s="37" t="s">
        <v>133</v>
      </c>
      <c r="L109" s="37" t="s">
        <v>134</v>
      </c>
      <c r="M109" s="241" t="s">
        <v>146</v>
      </c>
      <c r="N109" s="241" t="s">
        <v>134</v>
      </c>
      <c r="O109" s="28" t="s">
        <v>41</v>
      </c>
    </row>
    <row r="110" spans="1:15" ht="14.25" x14ac:dyDescent="0.2">
      <c r="A110" s="38" t="s">
        <v>383</v>
      </c>
      <c r="B110" s="390">
        <v>389.18920000000003</v>
      </c>
      <c r="C110" s="390">
        <v>285.70699999999999</v>
      </c>
      <c r="D110" s="390">
        <v>241.9539</v>
      </c>
      <c r="E110" s="390">
        <v>242.30449999999999</v>
      </c>
      <c r="F110" s="390">
        <v>265.83260000000001</v>
      </c>
      <c r="G110" s="390">
        <v>272.91590000000002</v>
      </c>
      <c r="H110" s="390">
        <v>277.23410000000001</v>
      </c>
      <c r="I110" s="390">
        <v>277.95339999999999</v>
      </c>
      <c r="J110" s="390">
        <v>291.14190000000002</v>
      </c>
      <c r="K110" s="390">
        <v>304.29349999999999</v>
      </c>
      <c r="L110" s="390">
        <v>257.31119999999999</v>
      </c>
      <c r="M110" s="391">
        <v>260.72649999999999</v>
      </c>
      <c r="N110" s="391">
        <v>280.43889999999999</v>
      </c>
      <c r="O110" s="392">
        <v>270.46390000000002</v>
      </c>
    </row>
    <row r="111" spans="1:15" ht="6" customHeight="1" x14ac:dyDescent="0.2">
      <c r="A111" s="38"/>
      <c r="B111" s="397"/>
      <c r="C111" s="397"/>
      <c r="D111" s="397"/>
      <c r="E111" s="397"/>
      <c r="F111" s="397"/>
      <c r="G111" s="397"/>
      <c r="H111" s="397"/>
      <c r="I111" s="397"/>
      <c r="J111" s="397"/>
      <c r="K111" s="397"/>
      <c r="L111" s="397"/>
      <c r="M111" s="398"/>
      <c r="N111" s="398"/>
      <c r="O111" s="399"/>
    </row>
    <row r="112" spans="1:15" ht="14.25" x14ac:dyDescent="0.2">
      <c r="A112" s="671" t="s">
        <v>384</v>
      </c>
      <c r="B112" s="672">
        <v>568.2423</v>
      </c>
      <c r="C112" s="672">
        <v>497.0052</v>
      </c>
      <c r="D112" s="672">
        <v>431.78050000000002</v>
      </c>
      <c r="E112" s="672">
        <v>366.68200000000002</v>
      </c>
      <c r="F112" s="672">
        <v>411.19900000000001</v>
      </c>
      <c r="G112" s="672">
        <v>401.43630000000002</v>
      </c>
      <c r="H112" s="672">
        <v>375.02870000000001</v>
      </c>
      <c r="I112" s="672">
        <v>382.84859999999998</v>
      </c>
      <c r="J112" s="672">
        <v>385.40339999999998</v>
      </c>
      <c r="K112" s="672">
        <v>344.32049999999998</v>
      </c>
      <c r="L112" s="673" t="s">
        <v>102</v>
      </c>
      <c r="M112" s="674">
        <v>390.97629999999998</v>
      </c>
      <c r="N112" s="674">
        <v>379.18939999999998</v>
      </c>
      <c r="O112" s="675">
        <v>387.3827</v>
      </c>
    </row>
    <row r="113" spans="1:15" x14ac:dyDescent="0.2">
      <c r="A113" s="69" t="s">
        <v>232</v>
      </c>
      <c r="B113" s="318"/>
      <c r="C113" s="318"/>
      <c r="D113" s="318"/>
      <c r="E113" s="318"/>
      <c r="F113" s="318"/>
      <c r="G113" s="318"/>
      <c r="H113" s="318"/>
      <c r="I113" s="318"/>
      <c r="J113" s="318"/>
      <c r="K113" s="318"/>
      <c r="L113" s="393" t="s">
        <v>102</v>
      </c>
      <c r="M113" s="319"/>
      <c r="N113" s="319"/>
      <c r="O113" s="320"/>
    </row>
    <row r="114" spans="1:15" ht="14.25" x14ac:dyDescent="0.2">
      <c r="A114" s="676" t="s">
        <v>385</v>
      </c>
      <c r="B114" s="677">
        <v>2707.3530000000001</v>
      </c>
      <c r="C114" s="677">
        <v>593.65</v>
      </c>
      <c r="D114" s="677">
        <v>407.50259999999997</v>
      </c>
      <c r="E114" s="677">
        <v>282.38729999999998</v>
      </c>
      <c r="F114" s="677">
        <v>317.77019999999999</v>
      </c>
      <c r="G114" s="677">
        <v>326.43270000000001</v>
      </c>
      <c r="H114" s="677">
        <v>278.20179999999999</v>
      </c>
      <c r="I114" s="677">
        <v>291.55810000000002</v>
      </c>
      <c r="J114" s="677">
        <v>312.25970000000001</v>
      </c>
      <c r="K114" s="677">
        <v>302.80169999999998</v>
      </c>
      <c r="L114" s="673" t="s">
        <v>102</v>
      </c>
      <c r="M114" s="678">
        <v>302.58159999999998</v>
      </c>
      <c r="N114" s="678">
        <v>301.85770000000002</v>
      </c>
      <c r="O114" s="679">
        <v>302.26339999999999</v>
      </c>
    </row>
    <row r="115" spans="1:15" x14ac:dyDescent="0.2">
      <c r="A115" t="s">
        <v>22</v>
      </c>
      <c r="B115" s="318">
        <v>524.13009999999997</v>
      </c>
      <c r="C115" s="318">
        <v>246.9907</v>
      </c>
      <c r="D115" s="318">
        <v>384.04430000000002</v>
      </c>
      <c r="E115" s="318">
        <v>370.50020000000001</v>
      </c>
      <c r="F115" s="318">
        <v>461.87599999999998</v>
      </c>
      <c r="G115" s="318">
        <v>394.8272</v>
      </c>
      <c r="H115" s="318">
        <v>408.0659</v>
      </c>
      <c r="I115" s="318">
        <v>679.66390000000001</v>
      </c>
      <c r="J115" s="393" t="s">
        <v>102</v>
      </c>
      <c r="K115" s="393" t="s">
        <v>102</v>
      </c>
      <c r="L115" s="393" t="s">
        <v>102</v>
      </c>
      <c r="M115" s="319">
        <v>396.0197</v>
      </c>
      <c r="N115" s="319">
        <v>679.66390000000001</v>
      </c>
      <c r="O115" s="320">
        <v>411.98899999999998</v>
      </c>
    </row>
    <row r="116" spans="1:15" x14ac:dyDescent="0.2">
      <c r="A116" s="676" t="s">
        <v>227</v>
      </c>
      <c r="B116" s="677">
        <v>396.6044</v>
      </c>
      <c r="C116" s="677">
        <v>452.68220000000002</v>
      </c>
      <c r="D116" s="677">
        <v>314.15859999999998</v>
      </c>
      <c r="E116" s="677">
        <v>306.87759999999997</v>
      </c>
      <c r="F116" s="677">
        <v>280.6859</v>
      </c>
      <c r="G116" s="677">
        <v>330.64600000000002</v>
      </c>
      <c r="H116" s="677">
        <v>356.1234</v>
      </c>
      <c r="I116" s="677">
        <v>155.83840000000001</v>
      </c>
      <c r="J116" s="677">
        <v>129.5206</v>
      </c>
      <c r="K116" s="673" t="s">
        <v>102</v>
      </c>
      <c r="L116" s="673" t="s">
        <v>102</v>
      </c>
      <c r="M116" s="678">
        <v>317.37759999999997</v>
      </c>
      <c r="N116" s="678">
        <v>139.5934</v>
      </c>
      <c r="O116" s="679">
        <v>308.68040000000002</v>
      </c>
    </row>
    <row r="117" spans="1:15" x14ac:dyDescent="0.2">
      <c r="A117" s="69" t="s">
        <v>228</v>
      </c>
      <c r="B117" s="318">
        <v>188.3818</v>
      </c>
      <c r="C117" s="318">
        <v>302.0806</v>
      </c>
      <c r="D117" s="318">
        <v>305.92829999999998</v>
      </c>
      <c r="E117" s="318">
        <v>232.4522</v>
      </c>
      <c r="F117" s="318">
        <v>291.74110000000002</v>
      </c>
      <c r="G117" s="318">
        <v>249.74959999999999</v>
      </c>
      <c r="H117" s="318">
        <v>292.3329</v>
      </c>
      <c r="I117" s="318">
        <v>324.38959999999997</v>
      </c>
      <c r="J117" s="318">
        <v>290.62799999999999</v>
      </c>
      <c r="K117" s="393" t="s">
        <v>102</v>
      </c>
      <c r="L117" s="393" t="s">
        <v>102</v>
      </c>
      <c r="M117" s="319">
        <v>268.2321</v>
      </c>
      <c r="N117" s="319">
        <v>314.4547</v>
      </c>
      <c r="O117" s="320">
        <v>278.7165</v>
      </c>
    </row>
    <row r="118" spans="1:15" ht="6" customHeight="1" x14ac:dyDescent="0.2">
      <c r="A118" s="69"/>
      <c r="B118" s="318"/>
      <c r="C118" s="318"/>
      <c r="D118" s="318"/>
      <c r="E118" s="318"/>
      <c r="F118" s="318"/>
      <c r="G118" s="318"/>
      <c r="H118" s="318"/>
      <c r="I118" s="318"/>
      <c r="J118" s="318"/>
      <c r="K118" s="393"/>
      <c r="L118" s="393"/>
      <c r="M118" s="319"/>
      <c r="N118" s="319"/>
      <c r="O118" s="320"/>
    </row>
    <row r="119" spans="1:15" ht="14.25" x14ac:dyDescent="0.2">
      <c r="A119" s="671" t="s">
        <v>642</v>
      </c>
      <c r="B119" s="672">
        <v>384.79300000000001</v>
      </c>
      <c r="C119" s="672">
        <v>277.76580000000001</v>
      </c>
      <c r="D119" s="672">
        <v>234.65</v>
      </c>
      <c r="E119" s="672">
        <v>235.39189999999999</v>
      </c>
      <c r="F119" s="672">
        <v>255.06020000000001</v>
      </c>
      <c r="G119" s="672">
        <v>262.43869999999998</v>
      </c>
      <c r="H119" s="672">
        <v>271.54599999999999</v>
      </c>
      <c r="I119" s="672">
        <v>275.79669999999999</v>
      </c>
      <c r="J119" s="672">
        <v>292.9753</v>
      </c>
      <c r="K119" s="680">
        <v>311.70870000000002</v>
      </c>
      <c r="L119" s="680">
        <v>257.02789999999999</v>
      </c>
      <c r="M119" s="674">
        <v>252.53899999999999</v>
      </c>
      <c r="N119" s="674">
        <v>280.96609999999998</v>
      </c>
      <c r="O119" s="675">
        <v>266.76260000000002</v>
      </c>
    </row>
    <row r="120" spans="1:15" ht="6" customHeight="1" x14ac:dyDescent="0.2">
      <c r="A120" s="69"/>
      <c r="B120" s="318"/>
      <c r="C120" s="318"/>
      <c r="D120" s="318"/>
      <c r="E120" s="318"/>
      <c r="F120" s="318"/>
      <c r="G120" s="318"/>
      <c r="H120" s="318"/>
      <c r="I120" s="318"/>
      <c r="J120" s="318"/>
      <c r="K120" s="393"/>
      <c r="L120" s="393"/>
      <c r="M120" s="319"/>
      <c r="N120" s="319"/>
      <c r="O120" s="320"/>
    </row>
    <row r="121" spans="1:15" ht="14.25" x14ac:dyDescent="0.2">
      <c r="A121" s="8" t="s">
        <v>386</v>
      </c>
      <c r="B121" s="318"/>
      <c r="C121" s="318"/>
      <c r="D121" s="318"/>
      <c r="E121" s="318"/>
      <c r="F121" s="318"/>
      <c r="G121" s="318"/>
      <c r="H121" s="318"/>
      <c r="I121" s="318"/>
      <c r="J121" s="318"/>
      <c r="K121" s="318"/>
      <c r="L121" s="318"/>
      <c r="M121" s="319"/>
      <c r="N121" s="319"/>
      <c r="O121" s="320"/>
    </row>
    <row r="122" spans="1:15" ht="6" customHeight="1" x14ac:dyDescent="0.2">
      <c r="A122" s="69"/>
      <c r="B122" s="318"/>
      <c r="C122" s="318"/>
      <c r="D122" s="318"/>
      <c r="E122" s="318"/>
      <c r="F122" s="318"/>
      <c r="G122" s="318"/>
      <c r="H122" s="318"/>
      <c r="I122" s="318"/>
      <c r="J122" s="318"/>
      <c r="K122" s="318"/>
      <c r="L122" s="318"/>
      <c r="M122" s="319"/>
      <c r="N122" s="319"/>
      <c r="O122" s="320"/>
    </row>
    <row r="123" spans="1:15" x14ac:dyDescent="0.2">
      <c r="A123" s="676" t="s">
        <v>229</v>
      </c>
      <c r="B123" s="677">
        <v>389.18920000000003</v>
      </c>
      <c r="C123" s="677">
        <v>285.70699999999999</v>
      </c>
      <c r="D123" s="677">
        <v>241.99930000000001</v>
      </c>
      <c r="E123" s="677">
        <v>242.29300000000001</v>
      </c>
      <c r="F123" s="677">
        <v>270.60829999999999</v>
      </c>
      <c r="G123" s="677">
        <v>286.3211</v>
      </c>
      <c r="H123" s="677">
        <v>301.27339999999998</v>
      </c>
      <c r="I123" s="673">
        <v>301.7663</v>
      </c>
      <c r="J123" s="673">
        <v>222.6199</v>
      </c>
      <c r="K123" s="673" t="s">
        <v>102</v>
      </c>
      <c r="L123" s="673" t="s">
        <v>102</v>
      </c>
      <c r="M123" s="678">
        <v>259.72829999999999</v>
      </c>
      <c r="N123" s="687">
        <v>280.88909999999998</v>
      </c>
      <c r="O123" s="679">
        <v>260.03500000000003</v>
      </c>
    </row>
    <row r="124" spans="1:15" x14ac:dyDescent="0.2">
      <c r="A124" s="69" t="s">
        <v>233</v>
      </c>
      <c r="B124" s="318" t="s">
        <v>102</v>
      </c>
      <c r="C124" s="318" t="s">
        <v>102</v>
      </c>
      <c r="D124" s="318">
        <v>236.113</v>
      </c>
      <c r="E124" s="318">
        <v>242.39869999999999</v>
      </c>
      <c r="F124" s="318">
        <v>255.79519999999999</v>
      </c>
      <c r="G124" s="318">
        <v>255.9442</v>
      </c>
      <c r="H124" s="318">
        <v>270.67430000000002</v>
      </c>
      <c r="I124" s="318">
        <v>277.13580000000002</v>
      </c>
      <c r="J124" s="318">
        <v>291.74299999999999</v>
      </c>
      <c r="K124" s="318">
        <v>304.29349999999999</v>
      </c>
      <c r="L124" s="318">
        <v>257.31119999999999</v>
      </c>
      <c r="M124" s="319">
        <v>262.6934</v>
      </c>
      <c r="N124" s="319">
        <v>280.43430000000001</v>
      </c>
      <c r="O124" s="320">
        <v>275.85090000000002</v>
      </c>
    </row>
    <row r="125" spans="1:15" ht="6" customHeight="1" x14ac:dyDescent="0.2">
      <c r="A125" s="69"/>
      <c r="B125" s="318"/>
      <c r="C125" s="318"/>
      <c r="D125" s="318"/>
      <c r="E125" s="318"/>
      <c r="F125" s="318"/>
      <c r="G125" s="318"/>
      <c r="H125" s="318"/>
      <c r="I125" s="318"/>
      <c r="J125" s="318"/>
      <c r="K125" s="318"/>
      <c r="L125" s="318"/>
      <c r="M125" s="319"/>
      <c r="N125" s="319"/>
      <c r="O125" s="320"/>
    </row>
    <row r="126" spans="1:15" ht="14.25" x14ac:dyDescent="0.2">
      <c r="A126" s="671" t="s">
        <v>406</v>
      </c>
      <c r="B126" s="672">
        <v>389.18920000000003</v>
      </c>
      <c r="C126" s="672">
        <v>285.70479999999998</v>
      </c>
      <c r="D126" s="672">
        <v>241.9221</v>
      </c>
      <c r="E126" s="672">
        <v>242.0812</v>
      </c>
      <c r="F126" s="672">
        <v>266.05110000000002</v>
      </c>
      <c r="G126" s="672">
        <v>273.36149999999998</v>
      </c>
      <c r="H126" s="672">
        <v>274.78269999999998</v>
      </c>
      <c r="I126" s="672">
        <v>280.57900000000001</v>
      </c>
      <c r="J126" s="672">
        <v>293.85039999999998</v>
      </c>
      <c r="K126" s="680">
        <v>311.34460000000001</v>
      </c>
      <c r="L126" s="672">
        <v>257.02789999999999</v>
      </c>
      <c r="M126" s="674">
        <v>260.03879999999998</v>
      </c>
      <c r="N126" s="674">
        <v>282.56849999999997</v>
      </c>
      <c r="O126" s="675">
        <v>270.91489999999999</v>
      </c>
    </row>
    <row r="127" spans="1:15" x14ac:dyDescent="0.2">
      <c r="A127" s="69" t="s">
        <v>232</v>
      </c>
      <c r="B127" s="364"/>
      <c r="C127" s="364"/>
      <c r="D127" s="364"/>
      <c r="E127" s="364"/>
      <c r="F127" s="364"/>
      <c r="G127" s="364"/>
      <c r="H127" s="364"/>
      <c r="I127" s="364"/>
      <c r="J127" s="364"/>
      <c r="K127" s="393"/>
      <c r="L127" s="364"/>
      <c r="M127" s="319"/>
      <c r="N127" s="319"/>
      <c r="O127" s="320"/>
    </row>
    <row r="128" spans="1:15" x14ac:dyDescent="0.2">
      <c r="A128" s="676" t="s">
        <v>236</v>
      </c>
      <c r="B128" s="677">
        <v>417.15969999999999</v>
      </c>
      <c r="C128" s="677">
        <v>425.16399999999999</v>
      </c>
      <c r="D128" s="677">
        <v>344.94290000000001</v>
      </c>
      <c r="E128" s="677">
        <v>342.00839999999999</v>
      </c>
      <c r="F128" s="677">
        <v>360.25139999999999</v>
      </c>
      <c r="G128" s="677">
        <v>350.26130000000001</v>
      </c>
      <c r="H128" s="677">
        <v>385.88420000000002</v>
      </c>
      <c r="I128" s="677">
        <v>445.22559999999999</v>
      </c>
      <c r="J128" s="677">
        <v>129.5206</v>
      </c>
      <c r="K128" s="673" t="s">
        <v>102</v>
      </c>
      <c r="L128" s="673" t="s">
        <v>102</v>
      </c>
      <c r="M128" s="678">
        <v>355.02820000000003</v>
      </c>
      <c r="N128" s="678">
        <v>383.56909999999999</v>
      </c>
      <c r="O128" s="679">
        <v>356.89229999999998</v>
      </c>
    </row>
    <row r="129" spans="1:15" x14ac:dyDescent="0.2">
      <c r="A129" s="69" t="s">
        <v>237</v>
      </c>
      <c r="B129" s="318">
        <v>547.33019999999999</v>
      </c>
      <c r="C129" s="318">
        <v>381.82569999999998</v>
      </c>
      <c r="D129" s="318">
        <v>333.3646</v>
      </c>
      <c r="E129" s="318">
        <v>279.12369999999999</v>
      </c>
      <c r="F129" s="318">
        <v>295.2518</v>
      </c>
      <c r="G129" s="318">
        <v>258.54599999999999</v>
      </c>
      <c r="H129" s="318">
        <v>308.34730000000002</v>
      </c>
      <c r="I129" s="318">
        <v>301.64429999999999</v>
      </c>
      <c r="J129" s="318">
        <v>282.9667</v>
      </c>
      <c r="K129" s="393" t="s">
        <v>102</v>
      </c>
      <c r="L129" s="393">
        <v>279.32049999999998</v>
      </c>
      <c r="M129" s="319">
        <v>305.67869999999999</v>
      </c>
      <c r="N129" s="319">
        <v>290.01510000000002</v>
      </c>
      <c r="O129" s="320">
        <v>302.27839999999998</v>
      </c>
    </row>
    <row r="130" spans="1:15" ht="14.25" x14ac:dyDescent="0.2">
      <c r="A130" s="676" t="s">
        <v>643</v>
      </c>
      <c r="B130" s="677">
        <v>1485.6704999999999</v>
      </c>
      <c r="C130" s="677">
        <v>360.28489999999999</v>
      </c>
      <c r="D130" s="677">
        <v>330.2099</v>
      </c>
      <c r="E130" s="677">
        <v>244.5256</v>
      </c>
      <c r="F130" s="677">
        <v>306.9151</v>
      </c>
      <c r="G130" s="677">
        <v>310.51499999999999</v>
      </c>
      <c r="H130" s="677">
        <v>277.7593</v>
      </c>
      <c r="I130" s="677">
        <v>298.24979999999999</v>
      </c>
      <c r="J130" s="677">
        <v>310.13499999999999</v>
      </c>
      <c r="K130" s="673">
        <v>302.80169999999998</v>
      </c>
      <c r="L130" s="673" t="s">
        <v>102</v>
      </c>
      <c r="M130" s="678">
        <v>286.84429999999998</v>
      </c>
      <c r="N130" s="678">
        <v>303.71710000000002</v>
      </c>
      <c r="O130" s="679">
        <v>293.73410000000001</v>
      </c>
    </row>
    <row r="131" spans="1:15" x14ac:dyDescent="0.2">
      <c r="A131" s="203" t="s">
        <v>405</v>
      </c>
      <c r="B131" s="389">
        <v>304.90350000000001</v>
      </c>
      <c r="C131" s="389">
        <v>247.88810000000001</v>
      </c>
      <c r="D131" s="389">
        <v>215.90950000000001</v>
      </c>
      <c r="E131" s="389">
        <v>229.6414</v>
      </c>
      <c r="F131" s="389">
        <v>251.3493</v>
      </c>
      <c r="G131" s="389">
        <v>262.74130000000002</v>
      </c>
      <c r="H131" s="389">
        <v>268.21899999999999</v>
      </c>
      <c r="I131" s="389">
        <v>274.02760000000001</v>
      </c>
      <c r="J131" s="389">
        <v>293.20650000000001</v>
      </c>
      <c r="K131" s="394">
        <v>311.70870000000002</v>
      </c>
      <c r="L131" s="389">
        <v>256.33330000000001</v>
      </c>
      <c r="M131" s="395">
        <v>246.16499999999999</v>
      </c>
      <c r="N131" s="395">
        <v>280.68950000000001</v>
      </c>
      <c r="O131" s="396">
        <v>264.15690000000001</v>
      </c>
    </row>
    <row r="132" spans="1:15" x14ac:dyDescent="0.2">
      <c r="A132" s="38" t="s">
        <v>849</v>
      </c>
      <c r="B132" s="397"/>
      <c r="C132" s="397"/>
      <c r="D132" s="397"/>
      <c r="E132" s="397"/>
      <c r="F132" s="397"/>
      <c r="G132" s="397"/>
      <c r="H132" s="397"/>
      <c r="I132" s="397"/>
      <c r="J132" s="397"/>
      <c r="K132" s="3"/>
      <c r="L132" s="397"/>
      <c r="M132" s="398"/>
      <c r="N132" s="398"/>
      <c r="O132" s="399"/>
    </row>
    <row r="133" spans="1:15" x14ac:dyDescent="0.2">
      <c r="A133" s="252" t="s">
        <v>640</v>
      </c>
      <c r="K133" s="3"/>
    </row>
    <row r="134" spans="1:15" x14ac:dyDescent="0.2">
      <c r="A134" s="38" t="s">
        <v>852</v>
      </c>
      <c r="K134" s="3"/>
    </row>
    <row r="135" spans="1:15" x14ac:dyDescent="0.2">
      <c r="A135" s="252" t="s">
        <v>474</v>
      </c>
      <c r="K135" s="3"/>
    </row>
    <row r="136" spans="1:15" x14ac:dyDescent="0.2">
      <c r="A136" s="38" t="s">
        <v>381</v>
      </c>
      <c r="K136" s="3"/>
    </row>
    <row r="137" spans="1:15" x14ac:dyDescent="0.2">
      <c r="A137" s="252" t="s">
        <v>382</v>
      </c>
      <c r="K137" s="3"/>
    </row>
    <row r="138" spans="1:15" x14ac:dyDescent="0.2">
      <c r="A138" s="252" t="s">
        <v>475</v>
      </c>
      <c r="B138" s="48"/>
      <c r="C138" s="48"/>
      <c r="D138" s="48"/>
      <c r="E138" s="48"/>
      <c r="F138" s="48"/>
      <c r="G138" s="48"/>
      <c r="H138" s="48"/>
      <c r="I138" s="48"/>
      <c r="J138" s="48"/>
      <c r="K138" s="48"/>
      <c r="L138" s="48"/>
      <c r="M138" s="243"/>
      <c r="N138" s="243"/>
      <c r="O138" s="49"/>
    </row>
    <row r="139" spans="1:15" x14ac:dyDescent="0.2">
      <c r="A139" s="244" t="s">
        <v>851</v>
      </c>
      <c r="B139" s="3"/>
      <c r="C139" s="3"/>
      <c r="D139" s="3"/>
      <c r="G139" s="186"/>
      <c r="J139" s="186"/>
      <c r="M139"/>
      <c r="N139"/>
    </row>
    <row r="141" spans="1:15" ht="14.25" x14ac:dyDescent="0.2">
      <c r="A141" s="16" t="s">
        <v>423</v>
      </c>
      <c r="O141" s="214" t="s">
        <v>23</v>
      </c>
    </row>
    <row r="142" spans="1:15" x14ac:dyDescent="0.2">
      <c r="A142" s="1"/>
      <c r="B142" s="32" t="s">
        <v>35</v>
      </c>
      <c r="C142" s="33" t="s">
        <v>124</v>
      </c>
      <c r="D142" s="33" t="s">
        <v>126</v>
      </c>
      <c r="E142" s="33" t="s">
        <v>36</v>
      </c>
      <c r="F142" s="33" t="s">
        <v>37</v>
      </c>
      <c r="G142" s="33" t="s">
        <v>38</v>
      </c>
      <c r="H142" s="33" t="s">
        <v>39</v>
      </c>
      <c r="I142" s="33" t="s">
        <v>128</v>
      </c>
      <c r="J142" s="33" t="s">
        <v>129</v>
      </c>
      <c r="K142" s="33" t="s">
        <v>130</v>
      </c>
      <c r="L142" s="237">
        <v>100000</v>
      </c>
      <c r="M142" s="239" t="s">
        <v>249</v>
      </c>
      <c r="N142" s="239" t="s">
        <v>246</v>
      </c>
      <c r="O142" s="238" t="s">
        <v>77</v>
      </c>
    </row>
    <row r="143" spans="1:15" x14ac:dyDescent="0.2">
      <c r="A143" s="19" t="s">
        <v>836</v>
      </c>
      <c r="B143" s="34" t="s">
        <v>123</v>
      </c>
      <c r="C143" s="35" t="s">
        <v>40</v>
      </c>
      <c r="D143" s="35" t="s">
        <v>40</v>
      </c>
      <c r="E143" s="35" t="s">
        <v>40</v>
      </c>
      <c r="F143" s="35" t="s">
        <v>40</v>
      </c>
      <c r="G143" s="35" t="s">
        <v>40</v>
      </c>
      <c r="H143" s="35" t="s">
        <v>40</v>
      </c>
      <c r="I143" s="35" t="s">
        <v>40</v>
      </c>
      <c r="J143" s="35" t="s">
        <v>40</v>
      </c>
      <c r="K143" s="35" t="s">
        <v>40</v>
      </c>
      <c r="L143" s="35" t="s">
        <v>43</v>
      </c>
      <c r="M143" s="240" t="s">
        <v>248</v>
      </c>
      <c r="N143" s="240" t="s">
        <v>146</v>
      </c>
      <c r="O143" s="27" t="s">
        <v>145</v>
      </c>
    </row>
    <row r="144" spans="1:15" x14ac:dyDescent="0.2">
      <c r="A144" s="4"/>
      <c r="B144" s="36" t="s">
        <v>43</v>
      </c>
      <c r="C144" s="37" t="s">
        <v>125</v>
      </c>
      <c r="D144" s="37" t="s">
        <v>127</v>
      </c>
      <c r="E144" s="37" t="s">
        <v>44</v>
      </c>
      <c r="F144" s="37" t="s">
        <v>45</v>
      </c>
      <c r="G144" s="37" t="s">
        <v>46</v>
      </c>
      <c r="H144" s="37" t="s">
        <v>42</v>
      </c>
      <c r="I144" s="37" t="s">
        <v>131</v>
      </c>
      <c r="J144" s="37" t="s">
        <v>132</v>
      </c>
      <c r="K144" s="37" t="s">
        <v>133</v>
      </c>
      <c r="L144" s="37" t="s">
        <v>134</v>
      </c>
      <c r="M144" s="241" t="s">
        <v>146</v>
      </c>
      <c r="N144" s="241" t="s">
        <v>134</v>
      </c>
      <c r="O144" s="28" t="s">
        <v>41</v>
      </c>
    </row>
    <row r="145" spans="1:15" ht="14.25" x14ac:dyDescent="0.2">
      <c r="A145" s="38" t="s">
        <v>335</v>
      </c>
      <c r="B145" s="401">
        <v>27.8415</v>
      </c>
      <c r="C145" s="401">
        <v>26.337</v>
      </c>
      <c r="D145" s="401">
        <v>23.473700000000001</v>
      </c>
      <c r="E145" s="401">
        <v>21.547599999999999</v>
      </c>
      <c r="F145" s="401">
        <v>20.833300000000001</v>
      </c>
      <c r="G145" s="401">
        <v>19.165299999999998</v>
      </c>
      <c r="H145" s="401">
        <v>17.520499999999998</v>
      </c>
      <c r="I145" s="401">
        <v>14.9276</v>
      </c>
      <c r="J145" s="401">
        <v>12.915699999999999</v>
      </c>
      <c r="K145" s="401">
        <v>12.8962</v>
      </c>
      <c r="L145" s="401">
        <v>6.9061000000000003</v>
      </c>
      <c r="M145" s="402">
        <v>20.201899999999998</v>
      </c>
      <c r="N145" s="402">
        <v>11.267899999999999</v>
      </c>
      <c r="O145" s="403">
        <v>14.6858</v>
      </c>
    </row>
    <row r="146" spans="1:15" ht="6" customHeight="1" x14ac:dyDescent="0.2">
      <c r="A146" s="38"/>
      <c r="B146" s="401"/>
      <c r="C146" s="401"/>
      <c r="D146" s="401"/>
      <c r="E146" s="401"/>
      <c r="F146" s="401"/>
      <c r="G146" s="401"/>
      <c r="H146" s="401"/>
      <c r="I146" s="401"/>
      <c r="J146" s="401"/>
      <c r="K146" s="401"/>
      <c r="L146" s="401"/>
      <c r="M146" s="402"/>
      <c r="N146" s="402"/>
      <c r="O146" s="403"/>
    </row>
    <row r="147" spans="1:15" ht="14.25" x14ac:dyDescent="0.2">
      <c r="A147" s="671" t="s">
        <v>336</v>
      </c>
      <c r="B147" s="681">
        <v>20.717700000000001</v>
      </c>
      <c r="C147" s="681">
        <v>23.499600000000001</v>
      </c>
      <c r="D147" s="681">
        <v>22.568300000000001</v>
      </c>
      <c r="E147" s="681">
        <v>20.8749</v>
      </c>
      <c r="F147" s="681">
        <v>19.584199999999999</v>
      </c>
      <c r="G147" s="681">
        <v>19.802299999999999</v>
      </c>
      <c r="H147" s="681">
        <v>18.829799999999999</v>
      </c>
      <c r="I147" s="681">
        <v>18.8355</v>
      </c>
      <c r="J147" s="681">
        <v>17.137899999999998</v>
      </c>
      <c r="K147" s="681">
        <v>10.6463</v>
      </c>
      <c r="L147" s="866" t="s">
        <v>102</v>
      </c>
      <c r="M147" s="682">
        <v>19.9511</v>
      </c>
      <c r="N147" s="682">
        <v>17.1416</v>
      </c>
      <c r="O147" s="683">
        <v>18.994700000000002</v>
      </c>
    </row>
    <row r="148" spans="1:15" x14ac:dyDescent="0.2">
      <c r="A148" s="69" t="s">
        <v>232</v>
      </c>
      <c r="B148" s="318"/>
      <c r="C148" s="318"/>
      <c r="D148" s="318"/>
      <c r="E148" s="318"/>
      <c r="F148" s="318"/>
      <c r="G148" s="318"/>
      <c r="H148" s="318"/>
      <c r="I148" s="318"/>
      <c r="J148" s="318"/>
      <c r="K148" s="318"/>
      <c r="L148" s="393"/>
      <c r="M148" s="319"/>
      <c r="N148" s="319"/>
      <c r="O148" s="320"/>
    </row>
    <row r="149" spans="1:15" ht="14.25" x14ac:dyDescent="0.2">
      <c r="A149" s="676" t="s">
        <v>337</v>
      </c>
      <c r="B149" s="684">
        <v>6.0701000000000001</v>
      </c>
      <c r="C149" s="684">
        <v>26.503900000000002</v>
      </c>
      <c r="D149" s="684">
        <v>20.0319</v>
      </c>
      <c r="E149" s="684">
        <v>20.735499999999998</v>
      </c>
      <c r="F149" s="684">
        <v>22.9587</v>
      </c>
      <c r="G149" s="684">
        <v>20.927</v>
      </c>
      <c r="H149" s="684">
        <v>18.959599999999998</v>
      </c>
      <c r="I149" s="684">
        <v>17.784400000000002</v>
      </c>
      <c r="J149" s="684">
        <v>14.741099999999999</v>
      </c>
      <c r="K149" s="684">
        <v>6.4561999999999999</v>
      </c>
      <c r="L149" s="866" t="s">
        <v>102</v>
      </c>
      <c r="M149" s="685">
        <v>20.5764</v>
      </c>
      <c r="N149" s="685">
        <v>14.804500000000001</v>
      </c>
      <c r="O149" s="686">
        <v>17.807300000000001</v>
      </c>
    </row>
    <row r="150" spans="1:15" x14ac:dyDescent="0.2">
      <c r="A150" t="s">
        <v>22</v>
      </c>
      <c r="B150" s="404">
        <v>24.778400000000001</v>
      </c>
      <c r="C150" s="404">
        <v>21.305299999999999</v>
      </c>
      <c r="D150" s="404">
        <v>23.247599999999998</v>
      </c>
      <c r="E150" s="404">
        <v>19.9499</v>
      </c>
      <c r="F150" s="404">
        <v>17.401299999999999</v>
      </c>
      <c r="G150" s="404">
        <v>22.700700000000001</v>
      </c>
      <c r="H150" s="404">
        <v>19.9618</v>
      </c>
      <c r="I150" s="404">
        <v>24.342600000000001</v>
      </c>
      <c r="J150" s="393" t="s">
        <v>102</v>
      </c>
      <c r="K150" s="393" t="s">
        <v>102</v>
      </c>
      <c r="L150" s="322" t="s">
        <v>102</v>
      </c>
      <c r="M150" s="405">
        <v>19.9941</v>
      </c>
      <c r="N150" s="405">
        <v>24.342600000000001</v>
      </c>
      <c r="O150" s="406">
        <v>20.213200000000001</v>
      </c>
    </row>
    <row r="151" spans="1:15" x14ac:dyDescent="0.2">
      <c r="A151" s="676" t="s">
        <v>227</v>
      </c>
      <c r="B151" s="684">
        <v>20.4876</v>
      </c>
      <c r="C151" s="684">
        <v>26.410299999999999</v>
      </c>
      <c r="D151" s="684">
        <v>24.770199999999999</v>
      </c>
      <c r="E151" s="684">
        <v>22.456</v>
      </c>
      <c r="F151" s="684">
        <v>19.496500000000001</v>
      </c>
      <c r="G151" s="684">
        <v>18.614799999999999</v>
      </c>
      <c r="H151" s="684">
        <v>13.1099</v>
      </c>
      <c r="I151" s="684">
        <v>11.807600000000001</v>
      </c>
      <c r="J151" s="684">
        <v>10.069100000000001</v>
      </c>
      <c r="K151" s="673" t="s">
        <v>102</v>
      </c>
      <c r="L151" s="866" t="s">
        <v>102</v>
      </c>
      <c r="M151" s="685">
        <v>21.1998</v>
      </c>
      <c r="N151" s="685">
        <v>10.9245</v>
      </c>
      <c r="O151" s="686">
        <v>20.4528</v>
      </c>
    </row>
    <row r="152" spans="1:15" x14ac:dyDescent="0.2">
      <c r="A152" s="69" t="s">
        <v>228</v>
      </c>
      <c r="B152" s="404">
        <v>30.293900000000001</v>
      </c>
      <c r="C152" s="404">
        <v>25.394100000000002</v>
      </c>
      <c r="D152" s="404">
        <v>22.490400000000001</v>
      </c>
      <c r="E152" s="404">
        <v>20.603300000000001</v>
      </c>
      <c r="F152" s="404">
        <v>19.814</v>
      </c>
      <c r="G152" s="404">
        <v>17.372900000000001</v>
      </c>
      <c r="H152" s="404">
        <v>17.8688</v>
      </c>
      <c r="I152" s="404">
        <v>12.775399999999999</v>
      </c>
      <c r="J152" s="404">
        <v>15.4681</v>
      </c>
      <c r="K152" s="393" t="s">
        <v>102</v>
      </c>
      <c r="L152" s="322" t="s">
        <v>102</v>
      </c>
      <c r="M152" s="405">
        <v>19.078700000000001</v>
      </c>
      <c r="N152" s="405">
        <v>13.5846</v>
      </c>
      <c r="O152" s="406">
        <v>17.494499999999999</v>
      </c>
    </row>
    <row r="153" spans="1:15" ht="6" customHeight="1" x14ac:dyDescent="0.2">
      <c r="A153" s="69"/>
      <c r="B153" s="404"/>
      <c r="C153" s="404"/>
      <c r="D153" s="404"/>
      <c r="E153" s="404"/>
      <c r="F153" s="404"/>
      <c r="G153" s="404"/>
      <c r="H153" s="404"/>
      <c r="I153" s="404"/>
      <c r="J153" s="404"/>
      <c r="K153" s="393"/>
      <c r="L153" s="393"/>
      <c r="M153" s="405"/>
      <c r="N153" s="405"/>
      <c r="O153" s="406"/>
    </row>
    <row r="154" spans="1:15" ht="14.25" x14ac:dyDescent="0.2">
      <c r="A154" s="671" t="s">
        <v>387</v>
      </c>
      <c r="B154" s="681">
        <v>28.498200000000001</v>
      </c>
      <c r="C154" s="681">
        <v>26.435300000000002</v>
      </c>
      <c r="D154" s="681">
        <v>23.459499999999998</v>
      </c>
      <c r="E154" s="681">
        <v>21.743600000000001</v>
      </c>
      <c r="F154" s="681">
        <v>21.060400000000001</v>
      </c>
      <c r="G154" s="681">
        <v>19.130299999999998</v>
      </c>
      <c r="H154" s="681">
        <v>17.828600000000002</v>
      </c>
      <c r="I154" s="681">
        <v>15.1332</v>
      </c>
      <c r="J154" s="681">
        <v>13.428100000000001</v>
      </c>
      <c r="K154" s="704">
        <v>13.656499999999999</v>
      </c>
      <c r="L154" s="704">
        <v>6.9790999999999999</v>
      </c>
      <c r="M154" s="682">
        <v>20.4541</v>
      </c>
      <c r="N154" s="682">
        <v>11.411099999999999</v>
      </c>
      <c r="O154" s="683">
        <v>14.7065</v>
      </c>
    </row>
    <row r="155" spans="1:15" ht="6" customHeight="1" x14ac:dyDescent="0.2">
      <c r="A155" s="69"/>
      <c r="B155" s="404"/>
      <c r="C155" s="404"/>
      <c r="D155" s="404"/>
      <c r="E155" s="404"/>
      <c r="F155" s="404"/>
      <c r="G155" s="404"/>
      <c r="H155" s="404"/>
      <c r="I155" s="404"/>
      <c r="J155" s="404"/>
      <c r="K155" s="393"/>
      <c r="L155" s="393"/>
      <c r="M155" s="405"/>
      <c r="N155" s="405"/>
      <c r="O155" s="406"/>
    </row>
    <row r="156" spans="1:15" ht="14.25" x14ac:dyDescent="0.2">
      <c r="A156" s="111" t="s">
        <v>338</v>
      </c>
      <c r="B156" s="580"/>
      <c r="C156" s="580"/>
      <c r="D156" s="580"/>
      <c r="E156" s="580"/>
      <c r="F156" s="580"/>
      <c r="G156" s="580"/>
      <c r="H156" s="580"/>
      <c r="I156" s="580"/>
      <c r="J156" s="580"/>
      <c r="K156" s="580"/>
      <c r="L156" s="580"/>
      <c r="M156" s="316"/>
      <c r="N156" s="316"/>
      <c r="O156" s="315"/>
    </row>
    <row r="157" spans="1:15" ht="6" customHeight="1" x14ac:dyDescent="0.2">
      <c r="A157" s="69"/>
      <c r="B157" s="318"/>
      <c r="C157" s="318"/>
      <c r="D157" s="318"/>
      <c r="E157" s="318"/>
      <c r="F157" s="318"/>
      <c r="G157" s="318"/>
      <c r="H157" s="318"/>
      <c r="I157" s="318"/>
      <c r="J157" s="318"/>
      <c r="K157" s="318"/>
      <c r="L157" s="318"/>
      <c r="M157" s="319"/>
      <c r="N157" s="319"/>
      <c r="O157" s="320"/>
    </row>
    <row r="158" spans="1:15" x14ac:dyDescent="0.2">
      <c r="A158" s="676" t="s">
        <v>229</v>
      </c>
      <c r="B158" s="684">
        <v>27.8415</v>
      </c>
      <c r="C158" s="684">
        <v>26.337</v>
      </c>
      <c r="D158" s="684">
        <v>23.4619</v>
      </c>
      <c r="E158" s="684">
        <v>21.643000000000001</v>
      </c>
      <c r="F158" s="684">
        <v>21.3672</v>
      </c>
      <c r="G158" s="684">
        <v>20.1312</v>
      </c>
      <c r="H158" s="684">
        <v>19.3353</v>
      </c>
      <c r="I158" s="945">
        <v>17.0228</v>
      </c>
      <c r="J158" s="673">
        <v>25.213899999999999</v>
      </c>
      <c r="K158" s="673" t="s">
        <v>102</v>
      </c>
      <c r="L158" s="673" t="s">
        <v>102</v>
      </c>
      <c r="M158" s="685">
        <v>21.666799999999999</v>
      </c>
      <c r="N158" s="946">
        <v>18.9939</v>
      </c>
      <c r="O158" s="686">
        <v>21.616099999999999</v>
      </c>
    </row>
    <row r="159" spans="1:15" x14ac:dyDescent="0.2">
      <c r="A159" s="69" t="s">
        <v>233</v>
      </c>
      <c r="B159" s="404" t="s">
        <v>102</v>
      </c>
      <c r="C159" s="404" t="s">
        <v>102</v>
      </c>
      <c r="D159" s="404">
        <v>25.131</v>
      </c>
      <c r="E159" s="404">
        <v>20.763500000000001</v>
      </c>
      <c r="F159" s="404">
        <v>19.684200000000001</v>
      </c>
      <c r="G159" s="404">
        <v>17.960599999999999</v>
      </c>
      <c r="H159" s="404">
        <v>17.068300000000001</v>
      </c>
      <c r="I159" s="404">
        <v>14.864000000000001</v>
      </c>
      <c r="J159" s="404">
        <v>12.8405</v>
      </c>
      <c r="K159" s="404">
        <v>12.8962</v>
      </c>
      <c r="L159" s="404">
        <v>6.9061000000000003</v>
      </c>
      <c r="M159" s="405">
        <v>17.8812</v>
      </c>
      <c r="N159" s="405">
        <v>11.210599999999999</v>
      </c>
      <c r="O159" s="406">
        <v>12.5085</v>
      </c>
    </row>
    <row r="160" spans="1:15" ht="6" customHeight="1" x14ac:dyDescent="0.2">
      <c r="A160" s="69"/>
      <c r="B160" s="404"/>
      <c r="C160" s="404"/>
      <c r="D160" s="404"/>
      <c r="E160" s="404"/>
      <c r="F160" s="404"/>
      <c r="G160" s="404"/>
      <c r="H160" s="404"/>
      <c r="I160" s="404"/>
      <c r="J160" s="404"/>
      <c r="K160" s="404"/>
      <c r="L160" s="404"/>
      <c r="M160" s="405"/>
      <c r="N160" s="405"/>
      <c r="O160" s="406"/>
    </row>
    <row r="161" spans="1:15" ht="14.25" x14ac:dyDescent="0.2">
      <c r="A161" s="671" t="s">
        <v>404</v>
      </c>
      <c r="B161" s="681">
        <v>27.8415</v>
      </c>
      <c r="C161" s="681">
        <v>26.350200000000001</v>
      </c>
      <c r="D161" s="681">
        <v>23.475300000000001</v>
      </c>
      <c r="E161" s="681">
        <v>21.618600000000001</v>
      </c>
      <c r="F161" s="681">
        <v>20.9679</v>
      </c>
      <c r="G161" s="681">
        <v>19.404499999999999</v>
      </c>
      <c r="H161" s="681">
        <v>17.933900000000001</v>
      </c>
      <c r="I161" s="681">
        <v>15.3612</v>
      </c>
      <c r="J161" s="681">
        <v>13.5146</v>
      </c>
      <c r="K161" s="680">
        <v>13.41</v>
      </c>
      <c r="L161" s="681">
        <v>6.9790999999999999</v>
      </c>
      <c r="M161" s="682">
        <v>20.427199999999999</v>
      </c>
      <c r="N161" s="682">
        <v>11.577999999999999</v>
      </c>
      <c r="O161" s="683">
        <v>15.0388</v>
      </c>
    </row>
    <row r="162" spans="1:15" x14ac:dyDescent="0.2">
      <c r="A162" s="69" t="s">
        <v>232</v>
      </c>
      <c r="B162" s="364"/>
      <c r="C162" s="364"/>
      <c r="D162" s="364"/>
      <c r="E162" s="364"/>
      <c r="F162" s="364"/>
      <c r="G162" s="364"/>
      <c r="H162" s="364"/>
      <c r="I162" s="364"/>
      <c r="J162" s="364"/>
      <c r="K162" s="393"/>
      <c r="L162" s="364"/>
      <c r="M162" s="319"/>
      <c r="N162" s="319"/>
      <c r="O162" s="320"/>
    </row>
    <row r="163" spans="1:15" x14ac:dyDescent="0.2">
      <c r="A163" s="676" t="s">
        <v>236</v>
      </c>
      <c r="B163" s="684">
        <v>21.239100000000001</v>
      </c>
      <c r="C163" s="684">
        <v>25.5303</v>
      </c>
      <c r="D163" s="684">
        <v>23.8141</v>
      </c>
      <c r="E163" s="684">
        <v>20.680199999999999</v>
      </c>
      <c r="F163" s="684">
        <v>18.552700000000002</v>
      </c>
      <c r="G163" s="684">
        <v>20.514800000000001</v>
      </c>
      <c r="H163" s="684">
        <v>18.928999999999998</v>
      </c>
      <c r="I163" s="684">
        <v>16.4864</v>
      </c>
      <c r="J163" s="684">
        <v>10.069100000000001</v>
      </c>
      <c r="K163" s="673" t="s">
        <v>102</v>
      </c>
      <c r="L163" s="673" t="s">
        <v>102</v>
      </c>
      <c r="M163" s="685">
        <v>20.4255</v>
      </c>
      <c r="N163" s="685">
        <v>15.3331</v>
      </c>
      <c r="O163" s="686">
        <v>20.058499999999999</v>
      </c>
    </row>
    <row r="164" spans="1:15" x14ac:dyDescent="0.2">
      <c r="A164" s="69" t="s">
        <v>237</v>
      </c>
      <c r="B164" s="404">
        <v>29.109300000000001</v>
      </c>
      <c r="C164" s="404">
        <v>27.023499999999999</v>
      </c>
      <c r="D164" s="404">
        <v>24.471</v>
      </c>
      <c r="E164" s="404">
        <v>23.019200000000001</v>
      </c>
      <c r="F164" s="404">
        <v>23.3489</v>
      </c>
      <c r="G164" s="404">
        <v>21.695699999999999</v>
      </c>
      <c r="H164" s="404">
        <v>19.787600000000001</v>
      </c>
      <c r="I164" s="404">
        <v>15.9541</v>
      </c>
      <c r="J164" s="404">
        <v>14.888999999999999</v>
      </c>
      <c r="K164" s="393" t="s">
        <v>102</v>
      </c>
      <c r="L164" s="706">
        <v>11.4917</v>
      </c>
      <c r="M164" s="405">
        <v>22.872399999999999</v>
      </c>
      <c r="N164" s="405">
        <v>14.0245</v>
      </c>
      <c r="O164" s="406">
        <v>20.2515</v>
      </c>
    </row>
    <row r="165" spans="1:15" ht="14.25" x14ac:dyDescent="0.2">
      <c r="A165" s="676" t="s">
        <v>407</v>
      </c>
      <c r="B165" s="684">
        <v>9.9231999999999996</v>
      </c>
      <c r="C165" s="684">
        <v>23.4678</v>
      </c>
      <c r="D165" s="684">
        <v>22.328900000000001</v>
      </c>
      <c r="E165" s="684">
        <v>21.072900000000001</v>
      </c>
      <c r="F165" s="684">
        <v>22.190200000000001</v>
      </c>
      <c r="G165" s="684">
        <v>20.344899999999999</v>
      </c>
      <c r="H165" s="684">
        <v>18.5075</v>
      </c>
      <c r="I165" s="684">
        <v>16.997599999999998</v>
      </c>
      <c r="J165" s="684">
        <v>14.8194</v>
      </c>
      <c r="K165" s="705">
        <v>6.4561999999999999</v>
      </c>
      <c r="L165" s="673" t="s">
        <v>102</v>
      </c>
      <c r="M165" s="685">
        <v>20.165900000000001</v>
      </c>
      <c r="N165" s="685">
        <v>14.726800000000001</v>
      </c>
      <c r="O165" s="686">
        <v>17.689699999999998</v>
      </c>
    </row>
    <row r="166" spans="1:15" x14ac:dyDescent="0.2">
      <c r="A166" s="203" t="s">
        <v>405</v>
      </c>
      <c r="B166" s="407">
        <v>28.110700000000001</v>
      </c>
      <c r="C166" s="407">
        <v>26.216699999999999</v>
      </c>
      <c r="D166" s="407">
        <v>23.215699999999998</v>
      </c>
      <c r="E166" s="407">
        <v>21.562899999999999</v>
      </c>
      <c r="F166" s="407">
        <v>20.844100000000001</v>
      </c>
      <c r="G166" s="407">
        <v>18.927</v>
      </c>
      <c r="H166" s="407">
        <v>17.648800000000001</v>
      </c>
      <c r="I166" s="407">
        <v>15.078900000000001</v>
      </c>
      <c r="J166" s="407">
        <v>13.3969</v>
      </c>
      <c r="K166" s="707">
        <v>13.656499999999999</v>
      </c>
      <c r="L166" s="708">
        <v>6.8491</v>
      </c>
      <c r="M166" s="408">
        <v>20.150700000000001</v>
      </c>
      <c r="N166" s="408">
        <v>11.338900000000001</v>
      </c>
      <c r="O166" s="409">
        <v>14.3668</v>
      </c>
    </row>
    <row r="167" spans="1:15" x14ac:dyDescent="0.2">
      <c r="A167" s="38" t="s">
        <v>849</v>
      </c>
      <c r="B167" s="431"/>
      <c r="C167" s="431"/>
      <c r="D167" s="431"/>
      <c r="E167" s="431"/>
      <c r="F167" s="431"/>
      <c r="G167" s="431"/>
      <c r="H167" s="431"/>
      <c r="I167" s="431"/>
      <c r="J167" s="431"/>
      <c r="K167" s="400"/>
      <c r="L167" s="431"/>
      <c r="M167" s="432"/>
      <c r="N167" s="432"/>
      <c r="O167" s="433"/>
    </row>
    <row r="168" spans="1:15" x14ac:dyDescent="0.2">
      <c r="A168" s="38" t="s">
        <v>735</v>
      </c>
    </row>
    <row r="169" spans="1:15" x14ac:dyDescent="0.2">
      <c r="A169" s="252" t="s">
        <v>472</v>
      </c>
    </row>
    <row r="170" spans="1:15" x14ac:dyDescent="0.2">
      <c r="A170" s="38" t="s">
        <v>339</v>
      </c>
    </row>
    <row r="171" spans="1:15" x14ac:dyDescent="0.2">
      <c r="A171" s="252" t="s">
        <v>479</v>
      </c>
      <c r="B171" s="48"/>
      <c r="C171" s="48"/>
      <c r="D171" s="48"/>
      <c r="E171" s="48"/>
      <c r="F171" s="48"/>
      <c r="G171" s="48"/>
      <c r="H171" s="48"/>
      <c r="I171" s="48"/>
      <c r="J171" s="48"/>
      <c r="K171" s="48"/>
      <c r="L171" s="48"/>
      <c r="M171" s="243"/>
      <c r="N171" s="243"/>
      <c r="O171" s="49"/>
    </row>
    <row r="172" spans="1:15" x14ac:dyDescent="0.2">
      <c r="A172" s="252" t="s">
        <v>473</v>
      </c>
      <c r="B172" s="48"/>
      <c r="C172" s="48"/>
      <c r="D172" s="48"/>
      <c r="E172" s="48"/>
      <c r="F172" s="48"/>
      <c r="G172" s="48"/>
      <c r="H172" s="48"/>
      <c r="I172" s="48"/>
      <c r="J172" s="48"/>
      <c r="K172" s="48"/>
      <c r="L172" s="48"/>
      <c r="M172" s="243"/>
      <c r="N172" s="243"/>
      <c r="O172" s="49"/>
    </row>
    <row r="173" spans="1:15" x14ac:dyDescent="0.2">
      <c r="A173" s="244" t="s">
        <v>851</v>
      </c>
      <c r="B173" s="3"/>
      <c r="C173" s="3"/>
      <c r="D173" s="3"/>
      <c r="G173" s="186"/>
      <c r="J173" s="186"/>
      <c r="M173"/>
      <c r="N173"/>
    </row>
    <row r="175" spans="1:15" ht="14.25" x14ac:dyDescent="0.2">
      <c r="A175" s="16" t="s">
        <v>853</v>
      </c>
      <c r="O175" s="214" t="s">
        <v>230</v>
      </c>
    </row>
    <row r="176" spans="1:15" x14ac:dyDescent="0.2">
      <c r="A176" s="1"/>
      <c r="B176" s="32" t="s">
        <v>35</v>
      </c>
      <c r="C176" s="33" t="s">
        <v>124</v>
      </c>
      <c r="D176" s="33" t="s">
        <v>126</v>
      </c>
      <c r="E176" s="33" t="s">
        <v>36</v>
      </c>
      <c r="F176" s="33" t="s">
        <v>37</v>
      </c>
      <c r="G176" s="33" t="s">
        <v>38</v>
      </c>
      <c r="H176" s="33" t="s">
        <v>39</v>
      </c>
      <c r="I176" s="33" t="s">
        <v>128</v>
      </c>
      <c r="J176" s="33" t="s">
        <v>129</v>
      </c>
      <c r="K176" s="33" t="s">
        <v>130</v>
      </c>
      <c r="L176" s="237">
        <v>100000</v>
      </c>
      <c r="M176" s="239" t="s">
        <v>249</v>
      </c>
      <c r="N176" s="239" t="s">
        <v>246</v>
      </c>
      <c r="O176" s="238" t="s">
        <v>77</v>
      </c>
    </row>
    <row r="177" spans="1:15" x14ac:dyDescent="0.2">
      <c r="A177" s="19" t="s">
        <v>836</v>
      </c>
      <c r="B177" s="34" t="s">
        <v>123</v>
      </c>
      <c r="C177" s="35" t="s">
        <v>40</v>
      </c>
      <c r="D177" s="35" t="s">
        <v>40</v>
      </c>
      <c r="E177" s="35" t="s">
        <v>40</v>
      </c>
      <c r="F177" s="35" t="s">
        <v>40</v>
      </c>
      <c r="G177" s="35" t="s">
        <v>40</v>
      </c>
      <c r="H177" s="35" t="s">
        <v>40</v>
      </c>
      <c r="I177" s="35" t="s">
        <v>40</v>
      </c>
      <c r="J177" s="35" t="s">
        <v>40</v>
      </c>
      <c r="K177" s="35" t="s">
        <v>40</v>
      </c>
      <c r="L177" s="35" t="s">
        <v>43</v>
      </c>
      <c r="M177" s="240" t="s">
        <v>248</v>
      </c>
      <c r="N177" s="240" t="s">
        <v>146</v>
      </c>
      <c r="O177" s="27" t="s">
        <v>145</v>
      </c>
    </row>
    <row r="178" spans="1:15" x14ac:dyDescent="0.2">
      <c r="A178" s="4"/>
      <c r="B178" s="36" t="s">
        <v>43</v>
      </c>
      <c r="C178" s="37" t="s">
        <v>125</v>
      </c>
      <c r="D178" s="37" t="s">
        <v>127</v>
      </c>
      <c r="E178" s="37" t="s">
        <v>44</v>
      </c>
      <c r="F178" s="37" t="s">
        <v>45</v>
      </c>
      <c r="G178" s="37" t="s">
        <v>46</v>
      </c>
      <c r="H178" s="37" t="s">
        <v>42</v>
      </c>
      <c r="I178" s="37" t="s">
        <v>131</v>
      </c>
      <c r="J178" s="37" t="s">
        <v>132</v>
      </c>
      <c r="K178" s="37" t="s">
        <v>133</v>
      </c>
      <c r="L178" s="37" t="s">
        <v>134</v>
      </c>
      <c r="M178" s="241" t="s">
        <v>146</v>
      </c>
      <c r="N178" s="241" t="s">
        <v>134</v>
      </c>
      <c r="O178" s="28" t="s">
        <v>41</v>
      </c>
    </row>
    <row r="179" spans="1:15" ht="14.25" x14ac:dyDescent="0.2">
      <c r="A179" s="38" t="s">
        <v>335</v>
      </c>
      <c r="B179" s="390">
        <v>508.22550000000001</v>
      </c>
      <c r="C179" s="390">
        <v>505.09449999999998</v>
      </c>
      <c r="D179" s="390">
        <v>491.07369999999997</v>
      </c>
      <c r="E179" s="390">
        <v>567.5634</v>
      </c>
      <c r="F179" s="390">
        <v>656.15729999999996</v>
      </c>
      <c r="G179" s="390">
        <v>686.74959999999999</v>
      </c>
      <c r="H179" s="390">
        <v>776.21420000000001</v>
      </c>
      <c r="I179" s="390">
        <v>816.70460000000003</v>
      </c>
      <c r="J179" s="390">
        <v>987.14559999999994</v>
      </c>
      <c r="K179" s="390">
        <v>1333.2106000000001</v>
      </c>
      <c r="L179" s="390">
        <v>1567.3658</v>
      </c>
      <c r="M179" s="391">
        <v>638.52549999999997</v>
      </c>
      <c r="N179" s="391">
        <v>1183.7759000000001</v>
      </c>
      <c r="O179" s="392">
        <v>907.86559999999997</v>
      </c>
    </row>
    <row r="180" spans="1:15" ht="6" customHeight="1" x14ac:dyDescent="0.2">
      <c r="A180" s="38"/>
      <c r="B180" s="397"/>
      <c r="C180" s="397"/>
      <c r="D180" s="397"/>
      <c r="E180" s="397"/>
      <c r="F180" s="397"/>
      <c r="G180" s="397"/>
      <c r="H180" s="397"/>
      <c r="I180" s="397"/>
      <c r="J180" s="397"/>
      <c r="K180" s="397"/>
      <c r="L180" s="397"/>
      <c r="M180" s="398"/>
      <c r="N180" s="398"/>
      <c r="O180" s="399"/>
    </row>
    <row r="181" spans="1:15" ht="14.25" x14ac:dyDescent="0.2">
      <c r="A181" s="671" t="s">
        <v>336</v>
      </c>
      <c r="B181" s="672">
        <v>602.11360000000002</v>
      </c>
      <c r="C181" s="672">
        <v>973.95950000000005</v>
      </c>
      <c r="D181" s="672">
        <v>998.40599999999995</v>
      </c>
      <c r="E181" s="672">
        <v>908.01170000000002</v>
      </c>
      <c r="F181" s="672">
        <v>878.548</v>
      </c>
      <c r="G181" s="672">
        <v>885.73670000000004</v>
      </c>
      <c r="H181" s="672">
        <v>1009.8115</v>
      </c>
      <c r="I181" s="672">
        <v>992.69529999999997</v>
      </c>
      <c r="J181" s="672">
        <v>1189.3731</v>
      </c>
      <c r="K181" s="672">
        <v>1492.7023999999999</v>
      </c>
      <c r="L181" s="866" t="s">
        <v>102</v>
      </c>
      <c r="M181" s="674">
        <v>927.04079999999999</v>
      </c>
      <c r="N181" s="674">
        <v>1131.9726000000001</v>
      </c>
      <c r="O181" s="675">
        <v>989.52020000000005</v>
      </c>
    </row>
    <row r="182" spans="1:15" x14ac:dyDescent="0.2">
      <c r="A182" s="69" t="s">
        <v>232</v>
      </c>
      <c r="B182" s="318"/>
      <c r="C182" s="318"/>
      <c r="D182" s="318"/>
      <c r="E182" s="318"/>
      <c r="F182" s="318"/>
      <c r="G182" s="318"/>
      <c r="H182" s="318"/>
      <c r="I182" s="318"/>
      <c r="J182" s="318"/>
      <c r="K182" s="318"/>
      <c r="L182" s="393"/>
      <c r="M182" s="319"/>
      <c r="N182" s="319"/>
      <c r="O182" s="320"/>
    </row>
    <row r="183" spans="1:15" ht="14.25" x14ac:dyDescent="0.2">
      <c r="A183" s="676" t="s">
        <v>337</v>
      </c>
      <c r="B183" s="677">
        <v>924.82119999999998</v>
      </c>
      <c r="C183" s="677">
        <v>704.83360000000005</v>
      </c>
      <c r="D183" s="677">
        <v>668.45180000000005</v>
      </c>
      <c r="E183" s="677">
        <v>569.93520000000001</v>
      </c>
      <c r="F183" s="677">
        <v>775.45590000000004</v>
      </c>
      <c r="G183" s="677">
        <v>867.06679999999994</v>
      </c>
      <c r="H183" s="677">
        <v>930.73059999999998</v>
      </c>
      <c r="I183" s="677">
        <v>970.30909999999994</v>
      </c>
      <c r="J183" s="677">
        <v>1080.2927</v>
      </c>
      <c r="K183" s="677">
        <v>1708.6122</v>
      </c>
      <c r="L183" s="866" t="s">
        <v>102</v>
      </c>
      <c r="M183" s="678">
        <v>817.66470000000004</v>
      </c>
      <c r="N183" s="678">
        <v>1123.7929999999999</v>
      </c>
      <c r="O183" s="679">
        <v>952.22199999999998</v>
      </c>
    </row>
    <row r="184" spans="1:15" x14ac:dyDescent="0.2">
      <c r="A184" t="s">
        <v>22</v>
      </c>
      <c r="B184" s="318">
        <v>450.76710000000003</v>
      </c>
      <c r="C184" s="318">
        <v>2100.5500999999999</v>
      </c>
      <c r="D184" s="318">
        <v>1369.8395</v>
      </c>
      <c r="E184" s="318">
        <v>1502.6487999999999</v>
      </c>
      <c r="F184" s="318">
        <v>1309.271</v>
      </c>
      <c r="G184" s="318">
        <v>1062.43</v>
      </c>
      <c r="H184" s="318">
        <v>1650.0834</v>
      </c>
      <c r="I184" s="318">
        <v>1115.8010999999999</v>
      </c>
      <c r="J184" s="322" t="s">
        <v>102</v>
      </c>
      <c r="K184" s="322" t="s">
        <v>102</v>
      </c>
      <c r="L184" s="322" t="s">
        <v>102</v>
      </c>
      <c r="M184" s="319">
        <v>1425.7206000000001</v>
      </c>
      <c r="N184" s="319">
        <v>1115.8010999999999</v>
      </c>
      <c r="O184" s="320">
        <v>1408.2719</v>
      </c>
    </row>
    <row r="185" spans="1:15" x14ac:dyDescent="0.2">
      <c r="A185" s="676" t="s">
        <v>227</v>
      </c>
      <c r="B185" s="677">
        <v>575.32320000000004</v>
      </c>
      <c r="C185" s="677">
        <v>966.53489999999999</v>
      </c>
      <c r="D185" s="677">
        <v>704.15520000000004</v>
      </c>
      <c r="E185" s="677">
        <v>792.23649999999998</v>
      </c>
      <c r="F185" s="677">
        <v>833.05629999999996</v>
      </c>
      <c r="G185" s="677">
        <v>996.63739999999996</v>
      </c>
      <c r="H185" s="677">
        <v>858.82010000000002</v>
      </c>
      <c r="I185" s="677">
        <v>2166.3139000000001</v>
      </c>
      <c r="J185" s="677">
        <v>1223.1745000000001</v>
      </c>
      <c r="K185" s="866" t="s">
        <v>102</v>
      </c>
      <c r="L185" s="866" t="s">
        <v>102</v>
      </c>
      <c r="M185" s="678">
        <v>817.89250000000004</v>
      </c>
      <c r="N185" s="678">
        <v>1584.1466</v>
      </c>
      <c r="O185" s="679">
        <v>855.37779999999998</v>
      </c>
    </row>
    <row r="186" spans="1:15" x14ac:dyDescent="0.2">
      <c r="A186" s="69" t="s">
        <v>228</v>
      </c>
      <c r="B186" s="318">
        <v>151.48769999999999</v>
      </c>
      <c r="C186" s="318">
        <v>672.18</v>
      </c>
      <c r="D186" s="318">
        <v>599.00019999999995</v>
      </c>
      <c r="E186" s="318">
        <v>681.79</v>
      </c>
      <c r="F186" s="318">
        <v>728.56200000000001</v>
      </c>
      <c r="G186" s="318">
        <v>769.92219999999998</v>
      </c>
      <c r="H186" s="318">
        <v>796.02599999999995</v>
      </c>
      <c r="I186" s="318">
        <v>848.47149999999999</v>
      </c>
      <c r="J186" s="318">
        <v>1701.8227999999999</v>
      </c>
      <c r="K186" s="322" t="s">
        <v>102</v>
      </c>
      <c r="L186" s="322" t="s">
        <v>102</v>
      </c>
      <c r="M186" s="319">
        <v>733.71709999999996</v>
      </c>
      <c r="N186" s="319">
        <v>1099.5834</v>
      </c>
      <c r="O186" s="320">
        <v>816.70429999999999</v>
      </c>
    </row>
    <row r="187" spans="1:15" ht="6" customHeight="1" x14ac:dyDescent="0.2">
      <c r="A187" s="69"/>
      <c r="B187" s="318"/>
      <c r="C187" s="318"/>
      <c r="D187" s="318"/>
      <c r="E187" s="318"/>
      <c r="F187" s="318"/>
      <c r="G187" s="318"/>
      <c r="H187" s="318"/>
      <c r="I187" s="318"/>
      <c r="J187" s="318"/>
      <c r="K187" s="393"/>
      <c r="L187" s="393"/>
      <c r="M187" s="319"/>
      <c r="N187" s="319"/>
      <c r="O187" s="320"/>
    </row>
    <row r="188" spans="1:15" ht="14.25" x14ac:dyDescent="0.2">
      <c r="A188" s="671" t="s">
        <v>387</v>
      </c>
      <c r="B188" s="672">
        <v>504.63339999999999</v>
      </c>
      <c r="C188" s="672">
        <v>469.16930000000002</v>
      </c>
      <c r="D188" s="672">
        <v>462.01960000000003</v>
      </c>
      <c r="E188" s="672">
        <v>530.71559999999999</v>
      </c>
      <c r="F188" s="672">
        <v>622.42939999999999</v>
      </c>
      <c r="G188" s="672">
        <v>644.01919999999996</v>
      </c>
      <c r="H188" s="672">
        <v>757.90200000000004</v>
      </c>
      <c r="I188" s="672">
        <v>808.5213</v>
      </c>
      <c r="J188" s="672">
        <v>980.86940000000004</v>
      </c>
      <c r="K188" s="680">
        <v>1311.2121</v>
      </c>
      <c r="L188" s="680">
        <v>1569.9055000000001</v>
      </c>
      <c r="M188" s="674">
        <v>603.44190000000003</v>
      </c>
      <c r="N188" s="674">
        <v>1195.0504000000001</v>
      </c>
      <c r="O188" s="675">
        <v>899.45460000000003</v>
      </c>
    </row>
    <row r="189" spans="1:15" ht="6" customHeight="1" x14ac:dyDescent="0.2">
      <c r="A189" s="69"/>
      <c r="B189" s="318"/>
      <c r="C189" s="318"/>
      <c r="D189" s="318"/>
      <c r="E189" s="318"/>
      <c r="F189" s="318"/>
      <c r="G189" s="318"/>
      <c r="H189" s="318"/>
      <c r="I189" s="318"/>
      <c r="J189" s="318"/>
      <c r="K189" s="393"/>
      <c r="L189" s="393"/>
      <c r="M189" s="319"/>
      <c r="N189" s="319"/>
      <c r="O189" s="320"/>
    </row>
    <row r="190" spans="1:15" ht="14.25" x14ac:dyDescent="0.2">
      <c r="A190" s="8" t="s">
        <v>338</v>
      </c>
      <c r="B190" s="318"/>
      <c r="C190" s="318"/>
      <c r="D190" s="318"/>
      <c r="E190" s="318"/>
      <c r="F190" s="318"/>
      <c r="G190" s="318"/>
      <c r="H190" s="318"/>
      <c r="I190" s="318"/>
      <c r="J190" s="318"/>
      <c r="K190" s="318"/>
      <c r="L190" s="318"/>
      <c r="M190" s="319"/>
      <c r="N190" s="319"/>
      <c r="O190" s="320"/>
    </row>
    <row r="191" spans="1:15" ht="6" customHeight="1" x14ac:dyDescent="0.2">
      <c r="A191" s="69"/>
      <c r="B191" s="318"/>
      <c r="C191" s="318"/>
      <c r="D191" s="318"/>
      <c r="E191" s="318"/>
      <c r="F191" s="318"/>
      <c r="G191" s="318"/>
      <c r="H191" s="318"/>
      <c r="I191" s="318"/>
      <c r="J191" s="318"/>
      <c r="K191" s="318"/>
      <c r="L191" s="318"/>
      <c r="M191" s="319"/>
      <c r="N191" s="319"/>
      <c r="O191" s="320"/>
    </row>
    <row r="192" spans="1:15" x14ac:dyDescent="0.2">
      <c r="A192" s="676" t="s">
        <v>229</v>
      </c>
      <c r="B192" s="677">
        <v>508.22550000000001</v>
      </c>
      <c r="C192" s="677">
        <v>505.09449999999998</v>
      </c>
      <c r="D192" s="677">
        <v>492.23840000000001</v>
      </c>
      <c r="E192" s="677">
        <v>570.50480000000005</v>
      </c>
      <c r="F192" s="677">
        <v>665.11599999999999</v>
      </c>
      <c r="G192" s="677">
        <v>726.10879999999997</v>
      </c>
      <c r="H192" s="677">
        <v>780.74260000000004</v>
      </c>
      <c r="I192" s="673">
        <v>715.14419999999996</v>
      </c>
      <c r="J192" s="866">
        <v>613.36710000000005</v>
      </c>
      <c r="K192" s="866" t="s">
        <v>102</v>
      </c>
      <c r="L192" s="866" t="s">
        <v>102</v>
      </c>
      <c r="M192" s="678">
        <v>605.36810000000003</v>
      </c>
      <c r="N192" s="687">
        <v>688.29750000000001</v>
      </c>
      <c r="O192" s="679">
        <v>606.56979999999999</v>
      </c>
    </row>
    <row r="193" spans="1:15" x14ac:dyDescent="0.2">
      <c r="A193" s="69" t="s">
        <v>233</v>
      </c>
      <c r="B193" s="318" t="s">
        <v>102</v>
      </c>
      <c r="C193" s="318" t="s">
        <v>102</v>
      </c>
      <c r="D193" s="318">
        <v>341.30309999999997</v>
      </c>
      <c r="E193" s="318">
        <v>543.53430000000003</v>
      </c>
      <c r="F193" s="318">
        <v>637.32839999999999</v>
      </c>
      <c r="G193" s="318">
        <v>636.91899999999998</v>
      </c>
      <c r="H193" s="318">
        <v>774.97850000000005</v>
      </c>
      <c r="I193" s="318">
        <v>820.19129999999996</v>
      </c>
      <c r="J193" s="318">
        <v>990.42420000000004</v>
      </c>
      <c r="K193" s="318">
        <v>1333.2106000000001</v>
      </c>
      <c r="L193" s="318">
        <v>1567.3658</v>
      </c>
      <c r="M193" s="319">
        <v>703.85739999999998</v>
      </c>
      <c r="N193" s="319">
        <v>1188.7765999999999</v>
      </c>
      <c r="O193" s="320">
        <v>1063.4956999999999</v>
      </c>
    </row>
    <row r="194" spans="1:15" ht="6" customHeight="1" x14ac:dyDescent="0.2">
      <c r="A194" s="69"/>
      <c r="B194" s="318"/>
      <c r="C194" s="318"/>
      <c r="D194" s="318"/>
      <c r="E194" s="318"/>
      <c r="F194" s="318"/>
      <c r="G194" s="318"/>
      <c r="H194" s="318"/>
      <c r="I194" s="318"/>
      <c r="J194" s="318"/>
      <c r="K194" s="318"/>
      <c r="L194" s="318"/>
      <c r="M194" s="319"/>
      <c r="N194" s="319"/>
      <c r="O194" s="320"/>
    </row>
    <row r="195" spans="1:15" ht="14.25" x14ac:dyDescent="0.2">
      <c r="A195" s="671" t="s">
        <v>404</v>
      </c>
      <c r="B195" s="672">
        <v>508.22550000000001</v>
      </c>
      <c r="C195" s="672">
        <v>505.17579999999998</v>
      </c>
      <c r="D195" s="672">
        <v>491.13260000000002</v>
      </c>
      <c r="E195" s="672">
        <v>567.86779999999999</v>
      </c>
      <c r="F195" s="672">
        <v>657.27719999999999</v>
      </c>
      <c r="G195" s="672">
        <v>688.72540000000004</v>
      </c>
      <c r="H195" s="672">
        <v>784.25130000000001</v>
      </c>
      <c r="I195" s="672">
        <v>829.26279999999997</v>
      </c>
      <c r="J195" s="672">
        <v>993.23860000000002</v>
      </c>
      <c r="K195" s="680">
        <v>1327.4559999999999</v>
      </c>
      <c r="L195" s="672">
        <v>1569.9055000000001</v>
      </c>
      <c r="M195" s="674">
        <v>639.95510000000002</v>
      </c>
      <c r="N195" s="674">
        <v>1191.2863</v>
      </c>
      <c r="O195" s="675">
        <v>906.10760000000005</v>
      </c>
    </row>
    <row r="196" spans="1:15" x14ac:dyDescent="0.2">
      <c r="A196" s="69" t="s">
        <v>232</v>
      </c>
      <c r="B196" s="364"/>
      <c r="C196" s="364"/>
      <c r="D196" s="364"/>
      <c r="E196" s="364"/>
      <c r="F196" s="364"/>
      <c r="G196" s="364"/>
      <c r="H196" s="364"/>
      <c r="I196" s="364"/>
      <c r="J196" s="364"/>
      <c r="K196" s="393"/>
      <c r="L196" s="364"/>
      <c r="M196" s="319"/>
      <c r="N196" s="319"/>
      <c r="O196" s="320"/>
    </row>
    <row r="197" spans="1:15" x14ac:dyDescent="0.2">
      <c r="A197" s="676" t="s">
        <v>236</v>
      </c>
      <c r="B197" s="677">
        <v>558.09780000000001</v>
      </c>
      <c r="C197" s="677">
        <v>1131.451</v>
      </c>
      <c r="D197" s="677">
        <v>960.00369999999998</v>
      </c>
      <c r="E197" s="677">
        <v>1114.2579000000001</v>
      </c>
      <c r="F197" s="677">
        <v>1019.4831</v>
      </c>
      <c r="G197" s="677">
        <v>934.00239999999997</v>
      </c>
      <c r="H197" s="677">
        <v>1380.5616</v>
      </c>
      <c r="I197" s="677">
        <v>1195.6631</v>
      </c>
      <c r="J197" s="677">
        <v>1223.1745000000001</v>
      </c>
      <c r="K197" s="866" t="s">
        <v>102</v>
      </c>
      <c r="L197" s="866" t="s">
        <v>102</v>
      </c>
      <c r="M197" s="678">
        <v>1078.5441000000001</v>
      </c>
      <c r="N197" s="678">
        <v>1201.0360000000001</v>
      </c>
      <c r="O197" s="679">
        <v>1086.5443</v>
      </c>
    </row>
    <row r="198" spans="1:15" x14ac:dyDescent="0.2">
      <c r="A198" s="69" t="s">
        <v>237</v>
      </c>
      <c r="B198" s="318">
        <v>661.73299999999995</v>
      </c>
      <c r="C198" s="318">
        <v>626.00580000000002</v>
      </c>
      <c r="D198" s="318">
        <v>688.80870000000004</v>
      </c>
      <c r="E198" s="318">
        <v>669.57749999999999</v>
      </c>
      <c r="F198" s="318">
        <v>739.06439999999998</v>
      </c>
      <c r="G198" s="318">
        <v>682.08109999999999</v>
      </c>
      <c r="H198" s="318">
        <v>908.89469999999994</v>
      </c>
      <c r="I198" s="318">
        <v>1101.2265</v>
      </c>
      <c r="J198" s="318">
        <v>731.726</v>
      </c>
      <c r="K198" s="322" t="s">
        <v>102</v>
      </c>
      <c r="L198" s="393">
        <v>1100.8911000000001</v>
      </c>
      <c r="M198" s="319">
        <v>723.53459999999995</v>
      </c>
      <c r="N198" s="319">
        <v>1017.9379</v>
      </c>
      <c r="O198" s="320">
        <v>787.44500000000005</v>
      </c>
    </row>
    <row r="199" spans="1:15" x14ac:dyDescent="0.2">
      <c r="A199" s="676" t="s">
        <v>644</v>
      </c>
      <c r="B199" s="677">
        <v>416.03449999999998</v>
      </c>
      <c r="C199" s="677">
        <v>897.74919999999997</v>
      </c>
      <c r="D199" s="677">
        <v>569.83259999999996</v>
      </c>
      <c r="E199" s="677">
        <v>593.87419999999997</v>
      </c>
      <c r="F199" s="677">
        <v>747.72230000000002</v>
      </c>
      <c r="G199" s="677">
        <v>865.97670000000005</v>
      </c>
      <c r="H199" s="677">
        <v>875.24270000000001</v>
      </c>
      <c r="I199" s="677">
        <v>946.98699999999997</v>
      </c>
      <c r="J199" s="677">
        <v>1141.3405</v>
      </c>
      <c r="K199" s="673">
        <v>1708.6122</v>
      </c>
      <c r="L199" s="866" t="s">
        <v>102</v>
      </c>
      <c r="M199" s="678">
        <v>786.40200000000004</v>
      </c>
      <c r="N199" s="678">
        <v>1124.9069999999999</v>
      </c>
      <c r="O199" s="679">
        <v>924.62599999999998</v>
      </c>
    </row>
    <row r="200" spans="1:15" x14ac:dyDescent="0.2">
      <c r="A200" s="203" t="s">
        <v>405</v>
      </c>
      <c r="B200" s="389">
        <v>427.41669999999999</v>
      </c>
      <c r="C200" s="389">
        <v>424.13819999999998</v>
      </c>
      <c r="D200" s="389">
        <v>418.96480000000003</v>
      </c>
      <c r="E200" s="389">
        <v>512.45590000000004</v>
      </c>
      <c r="F200" s="389">
        <v>611.66070000000002</v>
      </c>
      <c r="G200" s="389">
        <v>641.06029999999998</v>
      </c>
      <c r="H200" s="389">
        <v>744.2518</v>
      </c>
      <c r="I200" s="389">
        <v>788.48749999999995</v>
      </c>
      <c r="J200" s="389">
        <v>986.62390000000005</v>
      </c>
      <c r="K200" s="394">
        <v>1311.2121</v>
      </c>
      <c r="L200" s="389">
        <v>1584.5179000000001</v>
      </c>
      <c r="M200" s="395">
        <v>589.03689999999995</v>
      </c>
      <c r="N200" s="395">
        <v>1200.4631999999999</v>
      </c>
      <c r="O200" s="396">
        <v>907.67229999999995</v>
      </c>
    </row>
    <row r="201" spans="1:15" x14ac:dyDescent="0.2">
      <c r="A201" s="38" t="s">
        <v>849</v>
      </c>
      <c r="B201" s="397"/>
      <c r="C201" s="397"/>
      <c r="D201" s="397"/>
      <c r="E201" s="397"/>
      <c r="F201" s="397"/>
      <c r="G201" s="397"/>
      <c r="H201" s="397"/>
      <c r="I201" s="397"/>
      <c r="J201" s="397"/>
      <c r="K201" s="400"/>
      <c r="L201" s="397"/>
      <c r="M201" s="398"/>
      <c r="N201" s="398"/>
      <c r="O201" s="399"/>
    </row>
    <row r="202" spans="1:15" x14ac:dyDescent="0.2">
      <c r="A202" s="38" t="s">
        <v>850</v>
      </c>
      <c r="B202" s="48"/>
      <c r="C202" s="48"/>
      <c r="D202" s="48"/>
      <c r="E202" s="48"/>
      <c r="F202" s="48"/>
      <c r="G202" s="48"/>
      <c r="H202" s="48"/>
      <c r="I202" s="48"/>
      <c r="J202" s="48"/>
      <c r="K202" s="48"/>
      <c r="L202" s="48"/>
      <c r="M202" s="243"/>
      <c r="N202" s="243"/>
      <c r="O202" s="49"/>
    </row>
    <row r="203" spans="1:15" x14ac:dyDescent="0.2">
      <c r="A203" s="252" t="s">
        <v>472</v>
      </c>
      <c r="B203" s="48"/>
      <c r="C203" s="48"/>
      <c r="D203" s="48"/>
      <c r="E203" s="48"/>
      <c r="F203" s="48"/>
      <c r="G203" s="48"/>
      <c r="H203" s="48"/>
      <c r="I203" s="48"/>
      <c r="J203" s="48"/>
      <c r="K203" s="48"/>
      <c r="L203" s="48"/>
      <c r="M203" s="243"/>
      <c r="N203" s="243"/>
      <c r="O203" s="49"/>
    </row>
    <row r="204" spans="1:15" x14ac:dyDescent="0.2">
      <c r="A204" s="38" t="s">
        <v>339</v>
      </c>
    </row>
    <row r="205" spans="1:15" x14ac:dyDescent="0.2">
      <c r="A205" s="252" t="s">
        <v>340</v>
      </c>
      <c r="B205" s="48"/>
      <c r="C205" s="48"/>
      <c r="D205" s="48"/>
      <c r="E205" s="48"/>
      <c r="F205" s="48"/>
      <c r="G205" s="48"/>
      <c r="H205" s="48"/>
      <c r="I205" s="48"/>
      <c r="J205" s="48"/>
      <c r="K205" s="48"/>
      <c r="L205" s="48"/>
      <c r="M205" s="243"/>
      <c r="N205" s="243"/>
      <c r="O205" s="49"/>
    </row>
    <row r="206" spans="1:15" x14ac:dyDescent="0.2">
      <c r="A206" s="252" t="s">
        <v>473</v>
      </c>
      <c r="B206" s="48"/>
      <c r="C206" s="48"/>
      <c r="D206" s="48"/>
      <c r="E206" s="48"/>
      <c r="F206" s="48"/>
      <c r="G206" s="48"/>
      <c r="H206" s="48"/>
      <c r="I206" s="48"/>
      <c r="J206" s="48"/>
      <c r="K206" s="48"/>
      <c r="L206" s="48"/>
      <c r="M206" s="243"/>
      <c r="N206" s="243"/>
      <c r="O206" s="49"/>
    </row>
    <row r="207" spans="1:15" x14ac:dyDescent="0.2">
      <c r="A207" s="244" t="s">
        <v>851</v>
      </c>
      <c r="B207" s="3"/>
      <c r="C207" s="3"/>
      <c r="D207" s="3"/>
      <c r="G207" s="186"/>
      <c r="J207" s="186"/>
      <c r="M207"/>
      <c r="N207"/>
    </row>
    <row r="208" spans="1:15" x14ac:dyDescent="0.2">
      <c r="A208" s="9"/>
    </row>
    <row r="209" spans="1:15" ht="14.25" customHeight="1" x14ac:dyDescent="0.2">
      <c r="A209" s="988" t="s">
        <v>975</v>
      </c>
      <c r="B209" s="988"/>
      <c r="C209" s="988"/>
      <c r="D209" s="988"/>
      <c r="E209" s="988"/>
      <c r="F209" s="988"/>
      <c r="G209" s="988"/>
      <c r="H209" s="988"/>
      <c r="I209" s="988"/>
      <c r="J209" s="988"/>
      <c r="K209" s="988"/>
      <c r="L209" s="988"/>
      <c r="M209" s="988"/>
      <c r="N209" s="988"/>
      <c r="O209" s="988"/>
    </row>
    <row r="210" spans="1:15" x14ac:dyDescent="0.2">
      <c r="A210" s="988"/>
      <c r="B210" s="988"/>
      <c r="C210" s="988"/>
      <c r="D210" s="988"/>
      <c r="E210" s="988"/>
      <c r="F210" s="988"/>
      <c r="G210" s="988"/>
      <c r="H210" s="988"/>
      <c r="I210" s="988"/>
      <c r="J210" s="988"/>
      <c r="K210" s="988"/>
      <c r="L210" s="988"/>
      <c r="M210" s="988"/>
      <c r="N210" s="988"/>
      <c r="O210" s="988"/>
    </row>
    <row r="211" spans="1:15" ht="21.75" customHeight="1" x14ac:dyDescent="0.2">
      <c r="A211" s="988"/>
      <c r="B211" s="988"/>
      <c r="C211" s="988"/>
      <c r="D211" s="988"/>
      <c r="E211" s="988"/>
      <c r="F211" s="988"/>
      <c r="G211" s="988"/>
      <c r="H211" s="988"/>
      <c r="I211" s="988"/>
      <c r="J211" s="988"/>
      <c r="K211" s="988"/>
      <c r="L211" s="988"/>
      <c r="M211" s="988"/>
      <c r="N211" s="988"/>
      <c r="O211" s="988"/>
    </row>
    <row r="212" spans="1:15" x14ac:dyDescent="0.2">
      <c r="A212" s="306"/>
      <c r="B212" s="306"/>
      <c r="C212" s="306"/>
      <c r="D212" s="306"/>
      <c r="E212" s="306"/>
      <c r="F212" s="306"/>
      <c r="G212" s="309"/>
      <c r="H212" s="309"/>
      <c r="I212" s="309"/>
      <c r="J212" s="309"/>
      <c r="K212" s="309"/>
      <c r="L212" s="309"/>
      <c r="M212" s="309"/>
      <c r="N212" s="309"/>
      <c r="O212" s="309"/>
    </row>
    <row r="213" spans="1:15" x14ac:dyDescent="0.2">
      <c r="A213" s="999" t="s">
        <v>17</v>
      </c>
      <c r="B213" s="999"/>
      <c r="C213" s="999"/>
      <c r="D213" s="999"/>
      <c r="E213" s="999"/>
      <c r="F213" s="999"/>
      <c r="G213" s="309"/>
      <c r="H213" s="309"/>
      <c r="I213" s="309"/>
      <c r="J213" s="309"/>
      <c r="K213" s="309"/>
      <c r="L213" s="309"/>
      <c r="M213" s="309"/>
      <c r="N213" s="309"/>
      <c r="O213" s="309"/>
    </row>
    <row r="214" spans="1:15" x14ac:dyDescent="0.2">
      <c r="A214" s="306"/>
      <c r="B214" s="306"/>
      <c r="C214" s="306"/>
      <c r="D214" s="306"/>
      <c r="E214" s="306"/>
      <c r="F214" s="306"/>
      <c r="G214" s="309"/>
      <c r="H214" s="309"/>
      <c r="I214" s="309"/>
      <c r="J214" s="309"/>
      <c r="K214" s="309"/>
      <c r="L214" s="309"/>
      <c r="M214" s="309"/>
      <c r="N214" s="309"/>
      <c r="O214" s="309"/>
    </row>
    <row r="215" spans="1:15" ht="12.75" customHeight="1" x14ac:dyDescent="0.2">
      <c r="A215" s="990" t="s">
        <v>970</v>
      </c>
      <c r="B215" s="990"/>
      <c r="C215" s="990"/>
      <c r="D215" s="990"/>
      <c r="E215" s="990"/>
      <c r="F215" s="990"/>
      <c r="G215" s="990"/>
      <c r="H215" s="990"/>
      <c r="I215" s="990"/>
      <c r="J215" s="990"/>
      <c r="K215" s="990"/>
      <c r="L215" s="990"/>
      <c r="M215" s="990"/>
      <c r="N215" s="990"/>
      <c r="O215" s="990"/>
    </row>
    <row r="216" spans="1:15" ht="24.75" customHeight="1" x14ac:dyDescent="0.2">
      <c r="A216" s="990"/>
      <c r="B216" s="990"/>
      <c r="C216" s="990"/>
      <c r="D216" s="990"/>
      <c r="E216" s="990"/>
      <c r="F216" s="990"/>
      <c r="G216" s="990"/>
      <c r="H216" s="990"/>
      <c r="I216" s="990"/>
      <c r="J216" s="990"/>
      <c r="K216" s="990"/>
      <c r="L216" s="990"/>
      <c r="M216" s="990"/>
      <c r="N216" s="990"/>
      <c r="O216" s="990"/>
    </row>
    <row r="217" spans="1:15" x14ac:dyDescent="0.2">
      <c r="A217" s="306"/>
      <c r="B217" s="306"/>
      <c r="C217" s="306"/>
      <c r="D217" s="306"/>
      <c r="E217" s="306"/>
      <c r="F217" s="306"/>
      <c r="G217" s="309"/>
      <c r="H217" s="309"/>
      <c r="I217" s="309"/>
      <c r="J217" s="309"/>
      <c r="K217" s="309"/>
      <c r="L217" s="309"/>
      <c r="M217" s="309"/>
      <c r="N217" s="309"/>
      <c r="O217" s="309"/>
    </row>
    <row r="218" spans="1:15" ht="12.75" customHeight="1" x14ac:dyDescent="0.2">
      <c r="A218" s="990" t="s">
        <v>971</v>
      </c>
      <c r="B218" s="990"/>
      <c r="C218" s="990"/>
      <c r="D218" s="990"/>
      <c r="E218" s="990"/>
      <c r="F218" s="990"/>
      <c r="G218" s="990"/>
      <c r="H218" s="990"/>
      <c r="I218" s="990"/>
      <c r="J218" s="990"/>
      <c r="K218" s="990"/>
      <c r="L218" s="990"/>
      <c r="M218" s="990"/>
      <c r="N218" s="990"/>
      <c r="O218" s="990"/>
    </row>
    <row r="219" spans="1:15" x14ac:dyDescent="0.2">
      <c r="A219" s="990"/>
      <c r="B219" s="990"/>
      <c r="C219" s="990"/>
      <c r="D219" s="990"/>
      <c r="E219" s="990"/>
      <c r="F219" s="990"/>
      <c r="G219" s="990"/>
      <c r="H219" s="990"/>
      <c r="I219" s="990"/>
      <c r="J219" s="990"/>
      <c r="K219" s="990"/>
      <c r="L219" s="990"/>
      <c r="M219" s="990"/>
      <c r="N219" s="990"/>
      <c r="O219" s="990"/>
    </row>
    <row r="220" spans="1:15" x14ac:dyDescent="0.2">
      <c r="A220" s="990"/>
      <c r="B220" s="990"/>
      <c r="C220" s="990"/>
      <c r="D220" s="990"/>
      <c r="E220" s="990"/>
      <c r="F220" s="990"/>
      <c r="G220" s="990"/>
      <c r="H220" s="990"/>
      <c r="I220" s="990"/>
      <c r="J220" s="990"/>
      <c r="K220" s="990"/>
      <c r="L220" s="990"/>
      <c r="M220" s="990"/>
      <c r="N220" s="990"/>
      <c r="O220" s="990"/>
    </row>
    <row r="221" spans="1:15" x14ac:dyDescent="0.2">
      <c r="A221" s="306"/>
      <c r="B221" s="306"/>
      <c r="C221" s="306"/>
      <c r="D221" s="306"/>
      <c r="E221" s="306"/>
      <c r="F221" s="306"/>
      <c r="G221" s="309"/>
      <c r="H221" s="309"/>
      <c r="I221" s="309"/>
      <c r="J221" s="309"/>
      <c r="K221" s="309"/>
      <c r="L221" s="309"/>
      <c r="M221" s="309"/>
      <c r="N221" s="309"/>
      <c r="O221" s="309"/>
    </row>
    <row r="222" spans="1:15" ht="12.75" customHeight="1" x14ac:dyDescent="0.2">
      <c r="A222" s="990" t="s">
        <v>972</v>
      </c>
      <c r="B222" s="990"/>
      <c r="C222" s="990"/>
      <c r="D222" s="990"/>
      <c r="E222" s="990"/>
      <c r="F222" s="990"/>
      <c r="G222" s="990"/>
      <c r="H222" s="990"/>
      <c r="I222" s="990"/>
      <c r="J222" s="990"/>
      <c r="K222" s="990"/>
      <c r="L222" s="990"/>
      <c r="M222" s="990"/>
      <c r="N222" s="990"/>
      <c r="O222" s="990"/>
    </row>
    <row r="223" spans="1:15" x14ac:dyDescent="0.2">
      <c r="A223" s="990"/>
      <c r="B223" s="990"/>
      <c r="C223" s="990"/>
      <c r="D223" s="990"/>
      <c r="E223" s="990"/>
      <c r="F223" s="990"/>
      <c r="G223" s="990"/>
      <c r="H223" s="990"/>
      <c r="I223" s="990"/>
      <c r="J223" s="990"/>
      <c r="K223" s="990"/>
      <c r="L223" s="990"/>
      <c r="M223" s="990"/>
      <c r="N223" s="990"/>
      <c r="O223" s="990"/>
    </row>
    <row r="224" spans="1:15" x14ac:dyDescent="0.2">
      <c r="A224" s="990"/>
      <c r="B224" s="990"/>
      <c r="C224" s="990"/>
      <c r="D224" s="990"/>
      <c r="E224" s="990"/>
      <c r="F224" s="990"/>
      <c r="G224" s="990"/>
      <c r="H224" s="990"/>
      <c r="I224" s="990"/>
      <c r="J224" s="990"/>
      <c r="K224" s="990"/>
      <c r="L224" s="990"/>
      <c r="M224" s="990"/>
      <c r="N224" s="990"/>
      <c r="O224" s="990"/>
    </row>
    <row r="225" spans="1:15" x14ac:dyDescent="0.2">
      <c r="A225" s="990"/>
      <c r="B225" s="990"/>
      <c r="C225" s="990"/>
      <c r="D225" s="990"/>
      <c r="E225" s="990"/>
      <c r="F225" s="990"/>
      <c r="G225" s="990"/>
      <c r="H225" s="990"/>
      <c r="I225" s="990"/>
      <c r="J225" s="990"/>
      <c r="K225" s="990"/>
      <c r="L225" s="990"/>
      <c r="M225" s="990"/>
      <c r="N225" s="990"/>
      <c r="O225" s="990"/>
    </row>
    <row r="226" spans="1:15" x14ac:dyDescent="0.2">
      <c r="A226" s="306"/>
      <c r="B226" s="306"/>
      <c r="C226" s="306"/>
      <c r="D226" s="306"/>
      <c r="E226" s="306"/>
      <c r="F226" s="306"/>
      <c r="G226" s="309"/>
      <c r="H226" s="309"/>
      <c r="I226" s="309"/>
      <c r="J226" s="309"/>
      <c r="K226" s="309"/>
      <c r="L226" s="309"/>
      <c r="M226" s="309"/>
      <c r="N226" s="309"/>
      <c r="O226" s="309"/>
    </row>
    <row r="227" spans="1:15" ht="78.75" customHeight="1" x14ac:dyDescent="0.2">
      <c r="A227" s="988" t="s">
        <v>973</v>
      </c>
      <c r="B227" s="988"/>
      <c r="C227" s="988"/>
      <c r="D227" s="988"/>
      <c r="E227" s="988"/>
      <c r="F227" s="988"/>
      <c r="G227" s="988"/>
      <c r="H227" s="988"/>
      <c r="I227" s="988"/>
      <c r="J227" s="988"/>
      <c r="K227" s="988"/>
      <c r="L227" s="988"/>
      <c r="M227" s="988"/>
      <c r="N227" s="988"/>
      <c r="O227" s="988"/>
    </row>
    <row r="228" spans="1:15" ht="13.5" customHeight="1" x14ac:dyDescent="0.2">
      <c r="A228" s="958"/>
      <c r="B228" s="958"/>
      <c r="C228" s="958"/>
      <c r="D228" s="958"/>
      <c r="E228" s="958"/>
      <c r="F228" s="958"/>
      <c r="G228" s="309"/>
      <c r="H228" s="309"/>
      <c r="I228" s="309"/>
      <c r="J228" s="309"/>
      <c r="K228" s="309"/>
      <c r="L228" s="309"/>
      <c r="M228" s="309"/>
      <c r="N228" s="309"/>
      <c r="O228" s="309"/>
    </row>
    <row r="229" spans="1:15" ht="12.75" customHeight="1" x14ac:dyDescent="0.2">
      <c r="A229" s="993" t="s">
        <v>966</v>
      </c>
      <c r="B229" s="993"/>
      <c r="C229" s="993"/>
      <c r="D229" s="993"/>
      <c r="E229" s="993"/>
      <c r="F229" s="993"/>
      <c r="G229" s="993"/>
      <c r="H229" s="993"/>
      <c r="I229" s="993"/>
      <c r="J229" s="993"/>
      <c r="K229" s="993"/>
      <c r="L229" s="993"/>
      <c r="M229" s="993"/>
      <c r="N229" s="993"/>
      <c r="O229" s="993"/>
    </row>
    <row r="230" spans="1:15" x14ac:dyDescent="0.2">
      <c r="A230" s="993"/>
      <c r="B230" s="993"/>
      <c r="C230" s="993"/>
      <c r="D230" s="993"/>
      <c r="E230" s="993"/>
      <c r="F230" s="993"/>
      <c r="G230" s="993"/>
      <c r="H230" s="993"/>
      <c r="I230" s="993"/>
      <c r="J230" s="993"/>
      <c r="K230" s="993"/>
      <c r="L230" s="993"/>
      <c r="M230" s="993"/>
      <c r="N230" s="993"/>
      <c r="O230" s="993"/>
    </row>
    <row r="231" spans="1:15" x14ac:dyDescent="0.2">
      <c r="A231" s="993"/>
      <c r="B231" s="993"/>
      <c r="C231" s="993"/>
      <c r="D231" s="993"/>
      <c r="E231" s="993"/>
      <c r="F231" s="993"/>
      <c r="G231" s="993"/>
      <c r="H231" s="993"/>
      <c r="I231" s="993"/>
      <c r="J231" s="993"/>
      <c r="K231" s="993"/>
      <c r="L231" s="993"/>
      <c r="M231" s="993"/>
      <c r="N231" s="993"/>
      <c r="O231" s="993"/>
    </row>
    <row r="232" spans="1:15" x14ac:dyDescent="0.2">
      <c r="A232" s="306"/>
      <c r="B232" s="306"/>
      <c r="C232" s="306"/>
      <c r="D232" s="306"/>
      <c r="E232" s="306"/>
      <c r="F232" s="306"/>
      <c r="G232" s="309"/>
      <c r="H232" s="309"/>
      <c r="I232" s="309"/>
      <c r="J232" s="309"/>
      <c r="K232" s="309"/>
      <c r="L232" s="309"/>
      <c r="M232" s="309"/>
      <c r="N232" s="309"/>
      <c r="O232" s="309"/>
    </row>
    <row r="233" spans="1:15" ht="233.25" customHeight="1" x14ac:dyDescent="0.2">
      <c r="A233" s="988" t="s">
        <v>976</v>
      </c>
      <c r="B233" s="988"/>
      <c r="C233" s="988"/>
      <c r="D233" s="988"/>
      <c r="E233" s="988"/>
      <c r="F233" s="988"/>
      <c r="G233" s="988"/>
      <c r="H233" s="988"/>
      <c r="I233" s="988"/>
      <c r="J233" s="988"/>
      <c r="K233" s="988"/>
      <c r="L233" s="988"/>
      <c r="M233" s="988"/>
      <c r="N233" s="988"/>
      <c r="O233" s="988"/>
    </row>
    <row r="234" spans="1:15" x14ac:dyDescent="0.2">
      <c r="M234"/>
      <c r="N234"/>
    </row>
    <row r="236" spans="1:15" x14ac:dyDescent="0.2">
      <c r="A236" s="17"/>
    </row>
    <row r="237" spans="1:15" x14ac:dyDescent="0.2">
      <c r="A237" s="17"/>
    </row>
  </sheetData>
  <mergeCells count="8">
    <mergeCell ref="A209:O211"/>
    <mergeCell ref="A227:O227"/>
    <mergeCell ref="A229:O231"/>
    <mergeCell ref="A233:O233"/>
    <mergeCell ref="A213:F213"/>
    <mergeCell ref="A222:O225"/>
    <mergeCell ref="A218:O220"/>
    <mergeCell ref="A215:O216"/>
  </mergeCells>
  <phoneticPr fontId="2" type="noConversion"/>
  <printOptions horizontalCentered="1"/>
  <pageMargins left="0.59055118110236227" right="0.59055118110236227" top="0.78740157480314965" bottom="0.78740157480314965" header="0.39370078740157483" footer="0.39370078740157483"/>
  <pageSetup paperSize="9" scale="58" firstPageNumber="18" fitToHeight="0" orientation="landscape" useFirstPageNumber="1" r:id="rId1"/>
  <headerFooter alignWithMargins="0">
    <oddHeader>&amp;R&amp;12Les finances des communes en 2020</oddHeader>
    <oddFooter>&amp;L&amp;12Direction Générale des Collectivités Locales / DESL&amp;C&amp;P&amp;R&amp;12Mise en ligne : mars 2022</oddFooter>
  </headerFooter>
  <rowBreaks count="3" manualBreakCount="3">
    <brk id="70" max="14" man="1"/>
    <brk id="139" max="14" man="1"/>
    <brk id="207"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D183"/>
  <sheetViews>
    <sheetView zoomScale="85" zoomScaleNormal="85" zoomScalePageLayoutView="85" workbookViewId="0">
      <selection activeCell="Q163" sqref="A163:XFD183"/>
    </sheetView>
  </sheetViews>
  <sheetFormatPr baseColWidth="10" defaultRowHeight="12.75" x14ac:dyDescent="0.2"/>
  <cols>
    <col min="1" max="1" width="90.85546875" customWidth="1"/>
    <col min="13" max="15" width="13.7109375" customWidth="1"/>
    <col min="16" max="16" width="19.28515625" customWidth="1"/>
  </cols>
  <sheetData>
    <row r="1" spans="1:16" ht="21" x14ac:dyDescent="0.2">
      <c r="A1" s="47" t="s">
        <v>861</v>
      </c>
    </row>
    <row r="2" spans="1:16" ht="5.25" customHeight="1" x14ac:dyDescent="0.2">
      <c r="A2" s="47"/>
    </row>
    <row r="3" spans="1:16" ht="15" customHeight="1" thickBot="1" x14ac:dyDescent="0.25">
      <c r="P3" s="262" t="s">
        <v>230</v>
      </c>
    </row>
    <row r="4" spans="1:16" ht="18" customHeight="1"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247</v>
      </c>
      <c r="O4" s="260" t="s">
        <v>77</v>
      </c>
      <c r="P4" s="284" t="s">
        <v>238</v>
      </c>
    </row>
    <row r="5" spans="1:16" ht="18" customHeight="1"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302</v>
      </c>
    </row>
    <row r="6" spans="1:16" ht="18"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257</v>
      </c>
    </row>
    <row r="7" spans="1:16" ht="12.75" customHeight="1" x14ac:dyDescent="0.2">
      <c r="A7" s="228"/>
    </row>
    <row r="8" spans="1:16" s="478" customFormat="1" ht="17.25" customHeight="1" x14ac:dyDescent="0.25">
      <c r="A8" s="487" t="s">
        <v>177</v>
      </c>
      <c r="B8" s="479">
        <v>899.25595267000006</v>
      </c>
      <c r="C8" s="479">
        <v>813.62469967200002</v>
      </c>
      <c r="D8" s="479">
        <v>776.43990247500005</v>
      </c>
      <c r="E8" s="479">
        <v>776.22692988100005</v>
      </c>
      <c r="F8" s="479">
        <v>832.48401417900004</v>
      </c>
      <c r="G8" s="479">
        <v>884.72983908900005</v>
      </c>
      <c r="H8" s="479">
        <v>952.76757676600005</v>
      </c>
      <c r="I8" s="479">
        <v>1019.446117835</v>
      </c>
      <c r="J8" s="479">
        <v>1065.005138299</v>
      </c>
      <c r="K8" s="479">
        <v>1161.037015225</v>
      </c>
      <c r="L8" s="479" t="s">
        <v>102</v>
      </c>
      <c r="M8" s="492">
        <v>853.397846759</v>
      </c>
      <c r="N8" s="492">
        <v>1054.6176262179999</v>
      </c>
      <c r="O8" s="492">
        <v>915.053847045</v>
      </c>
      <c r="P8" s="479">
        <v>965.31463450499996</v>
      </c>
    </row>
    <row r="9" spans="1:16" s="478" customFormat="1" ht="17.25" customHeight="1" x14ac:dyDescent="0.2">
      <c r="A9" s="478" t="s">
        <v>178</v>
      </c>
      <c r="B9" s="480">
        <v>336.48926369100002</v>
      </c>
      <c r="C9" s="480">
        <v>281.28890923300003</v>
      </c>
      <c r="D9" s="480">
        <v>269.63324651099998</v>
      </c>
      <c r="E9" s="480">
        <v>245.297020535</v>
      </c>
      <c r="F9" s="480">
        <v>241.83775365599999</v>
      </c>
      <c r="G9" s="480">
        <v>246.19781013299999</v>
      </c>
      <c r="H9" s="480">
        <v>243.899283325</v>
      </c>
      <c r="I9" s="480">
        <v>235.171824937</v>
      </c>
      <c r="J9" s="480">
        <v>244.314586827</v>
      </c>
      <c r="K9" s="480">
        <v>208.14175519400001</v>
      </c>
      <c r="L9" s="480" t="s">
        <v>102</v>
      </c>
      <c r="M9" s="493">
        <v>246.49367272500001</v>
      </c>
      <c r="N9" s="493">
        <v>235.540710058</v>
      </c>
      <c r="O9" s="493">
        <v>243.13756195299999</v>
      </c>
      <c r="P9" s="480">
        <v>226.96855749700001</v>
      </c>
    </row>
    <row r="10" spans="1:16" s="478" customFormat="1" ht="17.25" customHeight="1" x14ac:dyDescent="0.2">
      <c r="A10" s="478" t="s">
        <v>179</v>
      </c>
      <c r="B10" s="480">
        <v>268.615000791</v>
      </c>
      <c r="C10" s="480">
        <v>279.10835268099999</v>
      </c>
      <c r="D10" s="480">
        <v>292.82100420199998</v>
      </c>
      <c r="E10" s="480">
        <v>325.53815489200002</v>
      </c>
      <c r="F10" s="480">
        <v>404.52290226600002</v>
      </c>
      <c r="G10" s="480">
        <v>463.47652555899998</v>
      </c>
      <c r="H10" s="480">
        <v>532.32326875299998</v>
      </c>
      <c r="I10" s="480">
        <v>593.67495692800003</v>
      </c>
      <c r="J10" s="480">
        <v>613.59095406200004</v>
      </c>
      <c r="K10" s="480">
        <v>728.13017711099997</v>
      </c>
      <c r="L10" s="480" t="s">
        <v>102</v>
      </c>
      <c r="M10" s="493">
        <v>417.11771453699998</v>
      </c>
      <c r="N10" s="493">
        <v>617.804268686</v>
      </c>
      <c r="O10" s="493">
        <v>478.6103286</v>
      </c>
      <c r="P10" s="480">
        <v>528.48908205199996</v>
      </c>
    </row>
    <row r="11" spans="1:16" s="478" customFormat="1" ht="17.25" customHeight="1" x14ac:dyDescent="0.2">
      <c r="A11" s="478" t="s">
        <v>180</v>
      </c>
      <c r="B11" s="480">
        <v>12.632892531</v>
      </c>
      <c r="C11" s="480">
        <v>33.093539026000002</v>
      </c>
      <c r="D11" s="480">
        <v>22.932868239000001</v>
      </c>
      <c r="E11" s="480">
        <v>25.268934699999999</v>
      </c>
      <c r="F11" s="480">
        <v>23.292168808</v>
      </c>
      <c r="G11" s="480">
        <v>22.835568644999999</v>
      </c>
      <c r="H11" s="480">
        <v>27.043835812000001</v>
      </c>
      <c r="I11" s="480">
        <v>26.66546434</v>
      </c>
      <c r="J11" s="480">
        <v>27.289085807999999</v>
      </c>
      <c r="K11" s="480">
        <v>42.222090659000003</v>
      </c>
      <c r="L11" s="480" t="s">
        <v>102</v>
      </c>
      <c r="M11" s="493">
        <v>24.728438022999999</v>
      </c>
      <c r="N11" s="493">
        <v>28.789957082000001</v>
      </c>
      <c r="O11" s="493">
        <v>25.972933077</v>
      </c>
      <c r="P11" s="480">
        <v>21.639263654000001</v>
      </c>
    </row>
    <row r="12" spans="1:16" s="478" customFormat="1" ht="17.25" customHeight="1" x14ac:dyDescent="0.2">
      <c r="A12" s="478" t="s">
        <v>181</v>
      </c>
      <c r="B12" s="480">
        <v>133.531545881</v>
      </c>
      <c r="C12" s="480">
        <v>98.342890255</v>
      </c>
      <c r="D12" s="480">
        <v>119.03394404700001</v>
      </c>
      <c r="E12" s="480">
        <v>107.320808074</v>
      </c>
      <c r="F12" s="480">
        <v>108.651119873</v>
      </c>
      <c r="G12" s="480">
        <v>98.923335777999995</v>
      </c>
      <c r="H12" s="480">
        <v>105.45449347500001</v>
      </c>
      <c r="I12" s="480">
        <v>116.41040118799999</v>
      </c>
      <c r="J12" s="480">
        <v>139.872120276</v>
      </c>
      <c r="K12" s="480">
        <v>150.019416183</v>
      </c>
      <c r="L12" s="480" t="s">
        <v>102</v>
      </c>
      <c r="M12" s="493">
        <v>106.21999455700001</v>
      </c>
      <c r="N12" s="493">
        <v>129.78051493000001</v>
      </c>
      <c r="O12" s="493">
        <v>113.439202603</v>
      </c>
      <c r="P12" s="480">
        <v>143.044781011</v>
      </c>
    </row>
    <row r="13" spans="1:16" s="478" customFormat="1" ht="17.25" customHeight="1" x14ac:dyDescent="0.2">
      <c r="A13" s="478" t="s">
        <v>182</v>
      </c>
      <c r="B13" s="480">
        <v>147.987249776</v>
      </c>
      <c r="C13" s="480">
        <v>121.79100847700001</v>
      </c>
      <c r="D13" s="480">
        <v>72.018839475999997</v>
      </c>
      <c r="E13" s="480">
        <v>72.802011680000007</v>
      </c>
      <c r="F13" s="480">
        <v>54.180069576999998</v>
      </c>
      <c r="G13" s="480">
        <v>53.296598975000002</v>
      </c>
      <c r="H13" s="480">
        <v>44.046695399999997</v>
      </c>
      <c r="I13" s="480">
        <v>47.523470441999997</v>
      </c>
      <c r="J13" s="480">
        <v>39.938391324999998</v>
      </c>
      <c r="K13" s="480">
        <v>32.523576077999998</v>
      </c>
      <c r="L13" s="480" t="s">
        <v>102</v>
      </c>
      <c r="M13" s="493">
        <v>58.838026917000001</v>
      </c>
      <c r="N13" s="493">
        <v>42.702175463000003</v>
      </c>
      <c r="O13" s="493">
        <v>53.893820812999998</v>
      </c>
      <c r="P13" s="480">
        <v>45.172950290000003</v>
      </c>
    </row>
    <row r="14" spans="1:16" s="478" customFormat="1" ht="17.25" customHeight="1" x14ac:dyDescent="0.25">
      <c r="A14" s="487" t="s">
        <v>183</v>
      </c>
      <c r="B14" s="479">
        <v>1132.9123074900001</v>
      </c>
      <c r="C14" s="479">
        <v>1090.05200569</v>
      </c>
      <c r="D14" s="479">
        <v>1016.52923991</v>
      </c>
      <c r="E14" s="479">
        <v>980.23455088499998</v>
      </c>
      <c r="F14" s="479">
        <v>1048.059732467</v>
      </c>
      <c r="G14" s="479">
        <v>1111.344568902</v>
      </c>
      <c r="H14" s="479">
        <v>1170.3191238110001</v>
      </c>
      <c r="I14" s="479">
        <v>1227.3674345320001</v>
      </c>
      <c r="J14" s="479">
        <v>1248.2534315810001</v>
      </c>
      <c r="K14" s="479">
        <v>1241.1696361849999</v>
      </c>
      <c r="L14" s="479" t="s">
        <v>102</v>
      </c>
      <c r="M14" s="492">
        <v>1070.456386735</v>
      </c>
      <c r="N14" s="492">
        <v>1237.325214552</v>
      </c>
      <c r="O14" s="492">
        <v>1121.5868696499999</v>
      </c>
      <c r="P14" s="479">
        <v>1136.1822717110001</v>
      </c>
    </row>
    <row r="15" spans="1:16" s="478" customFormat="1" ht="17.25" customHeight="1" x14ac:dyDescent="0.2">
      <c r="A15" s="478" t="s">
        <v>79</v>
      </c>
      <c r="B15" s="480">
        <v>530.87813366399996</v>
      </c>
      <c r="C15" s="480">
        <v>528.86725809500001</v>
      </c>
      <c r="D15" s="480">
        <v>543.08724734800001</v>
      </c>
      <c r="E15" s="480">
        <v>575.96920420200001</v>
      </c>
      <c r="F15" s="480">
        <v>673.574539104</v>
      </c>
      <c r="G15" s="480">
        <v>738.45576991799999</v>
      </c>
      <c r="H15" s="480">
        <v>810.46274001799998</v>
      </c>
      <c r="I15" s="480">
        <v>908.67018171400002</v>
      </c>
      <c r="J15" s="480">
        <v>918.69896192099998</v>
      </c>
      <c r="K15" s="480">
        <v>881.36534000400002</v>
      </c>
      <c r="L15" s="480" t="s">
        <v>102</v>
      </c>
      <c r="M15" s="493">
        <v>683.10532904499996</v>
      </c>
      <c r="N15" s="493">
        <v>909.357699862</v>
      </c>
      <c r="O15" s="493">
        <v>752.43159646000004</v>
      </c>
      <c r="P15" s="480">
        <v>765.66352429000005</v>
      </c>
    </row>
    <row r="16" spans="1:16" s="478" customFormat="1" ht="17.25" customHeight="1" x14ac:dyDescent="0.2">
      <c r="A16" s="478" t="s">
        <v>184</v>
      </c>
      <c r="B16" s="480">
        <v>422.54437463800002</v>
      </c>
      <c r="C16" s="480">
        <v>453.83331544999999</v>
      </c>
      <c r="D16" s="480">
        <v>463.281718603</v>
      </c>
      <c r="E16" s="480">
        <v>494.608701978</v>
      </c>
      <c r="F16" s="480">
        <v>583.54860651499996</v>
      </c>
      <c r="G16" s="480">
        <v>611.429785702</v>
      </c>
      <c r="H16" s="480">
        <v>661.01231265900003</v>
      </c>
      <c r="I16" s="480">
        <v>770.52213311599996</v>
      </c>
      <c r="J16" s="480">
        <v>786.73676305399999</v>
      </c>
      <c r="K16" s="480">
        <v>739.05229969100003</v>
      </c>
      <c r="L16" s="480" t="s">
        <v>102</v>
      </c>
      <c r="M16" s="493">
        <v>574.56920609999997</v>
      </c>
      <c r="N16" s="493">
        <v>773.16317403599999</v>
      </c>
      <c r="O16" s="493">
        <v>635.42062824599998</v>
      </c>
      <c r="P16" s="480">
        <v>667.50700325800005</v>
      </c>
    </row>
    <row r="17" spans="1:16" s="478" customFormat="1" ht="17.25" customHeight="1" x14ac:dyDescent="0.2">
      <c r="A17" s="478" t="s">
        <v>216</v>
      </c>
      <c r="B17" s="480">
        <v>172.99946871899999</v>
      </c>
      <c r="C17" s="480">
        <v>114.530318466</v>
      </c>
      <c r="D17" s="480">
        <v>86.345942245000003</v>
      </c>
      <c r="E17" s="480">
        <v>71.307270500000001</v>
      </c>
      <c r="F17" s="480">
        <v>82.601347016999995</v>
      </c>
      <c r="G17" s="480">
        <v>80.811875368000003</v>
      </c>
      <c r="H17" s="480">
        <v>86.871999208999995</v>
      </c>
      <c r="I17" s="480">
        <v>121.022515246</v>
      </c>
      <c r="J17" s="480">
        <v>83.793649967999997</v>
      </c>
      <c r="K17" s="480">
        <v>95.000115894000004</v>
      </c>
      <c r="L17" s="480" t="s">
        <v>102</v>
      </c>
      <c r="M17" s="493">
        <v>81.178554761000001</v>
      </c>
      <c r="N17" s="493">
        <v>103.10162241</v>
      </c>
      <c r="O17" s="493">
        <v>87.896028901999998</v>
      </c>
      <c r="P17" s="480">
        <v>152.91597299099999</v>
      </c>
    </row>
    <row r="18" spans="1:16" s="478" customFormat="1" ht="17.25" customHeight="1" x14ac:dyDescent="0.2">
      <c r="A18" s="478" t="s">
        <v>185</v>
      </c>
      <c r="B18" s="480">
        <v>108.333759026</v>
      </c>
      <c r="C18" s="480">
        <v>75.033942644999996</v>
      </c>
      <c r="D18" s="480">
        <v>79.805528745000004</v>
      </c>
      <c r="E18" s="480">
        <v>81.360502224000001</v>
      </c>
      <c r="F18" s="480">
        <v>90.025932588000003</v>
      </c>
      <c r="G18" s="480">
        <v>127.025984216</v>
      </c>
      <c r="H18" s="480">
        <v>149.450427359</v>
      </c>
      <c r="I18" s="480">
        <v>138.148048598</v>
      </c>
      <c r="J18" s="480">
        <v>131.962198868</v>
      </c>
      <c r="K18" s="480">
        <v>142.31304031400001</v>
      </c>
      <c r="L18" s="480" t="s">
        <v>102</v>
      </c>
      <c r="M18" s="493">
        <v>108.536122945</v>
      </c>
      <c r="N18" s="493">
        <v>136.19452582599999</v>
      </c>
      <c r="O18" s="493">
        <v>117.010968214</v>
      </c>
      <c r="P18" s="480">
        <v>98.156521033000004</v>
      </c>
    </row>
    <row r="19" spans="1:16" s="478" customFormat="1" ht="17.25" customHeight="1" x14ac:dyDescent="0.2">
      <c r="A19" s="478" t="s">
        <v>186</v>
      </c>
      <c r="B19" s="480">
        <v>308.047131186</v>
      </c>
      <c r="C19" s="480">
        <v>250.975040286</v>
      </c>
      <c r="D19" s="480">
        <v>220.894556653</v>
      </c>
      <c r="E19" s="480">
        <v>202.862356245</v>
      </c>
      <c r="F19" s="480">
        <v>192.68898851399999</v>
      </c>
      <c r="G19" s="480">
        <v>177.95308641599999</v>
      </c>
      <c r="H19" s="480">
        <v>158.14536094900001</v>
      </c>
      <c r="I19" s="480">
        <v>142.97439196600001</v>
      </c>
      <c r="J19" s="480">
        <v>166.37812045199999</v>
      </c>
      <c r="K19" s="480">
        <v>146.106752763</v>
      </c>
      <c r="L19" s="480" t="s">
        <v>102</v>
      </c>
      <c r="M19" s="493">
        <v>186.95199087899999</v>
      </c>
      <c r="N19" s="493">
        <v>152.644504915</v>
      </c>
      <c r="O19" s="493">
        <v>176.43979187900001</v>
      </c>
      <c r="P19" s="480">
        <v>199.53894252699999</v>
      </c>
    </row>
    <row r="20" spans="1:16" s="478" customFormat="1" ht="17.25" customHeight="1" x14ac:dyDescent="0.2">
      <c r="A20" s="478" t="s">
        <v>187</v>
      </c>
      <c r="B20" s="480">
        <v>232.808560586</v>
      </c>
      <c r="C20" s="480">
        <v>198.417995265</v>
      </c>
      <c r="D20" s="480">
        <v>181.63217497299999</v>
      </c>
      <c r="E20" s="480">
        <v>176.311971312</v>
      </c>
      <c r="F20" s="480">
        <v>164.59499708000001</v>
      </c>
      <c r="G20" s="480">
        <v>153.48378437700001</v>
      </c>
      <c r="H20" s="480">
        <v>132.202119412</v>
      </c>
      <c r="I20" s="480">
        <v>115.288197457</v>
      </c>
      <c r="J20" s="480">
        <v>132.029285542</v>
      </c>
      <c r="K20" s="480">
        <v>109.697934636</v>
      </c>
      <c r="L20" s="480" t="s">
        <v>102</v>
      </c>
      <c r="M20" s="493">
        <v>159.392804074</v>
      </c>
      <c r="N20" s="493">
        <v>121.260605837</v>
      </c>
      <c r="O20" s="493">
        <v>147.70867027899999</v>
      </c>
      <c r="P20" s="480">
        <v>162.775936852</v>
      </c>
    </row>
    <row r="21" spans="1:16" s="478" customFormat="1" ht="17.25" customHeight="1" x14ac:dyDescent="0.2">
      <c r="A21" s="478" t="s">
        <v>188</v>
      </c>
      <c r="B21" s="480">
        <v>42.184109524</v>
      </c>
      <c r="C21" s="480">
        <v>21.074471705000001</v>
      </c>
      <c r="D21" s="480">
        <v>8.6051489780000008</v>
      </c>
      <c r="E21" s="480">
        <v>2.6920203190000001</v>
      </c>
      <c r="F21" s="480">
        <v>2.5628093920000001</v>
      </c>
      <c r="G21" s="480">
        <v>1.5249175580000001</v>
      </c>
      <c r="H21" s="480">
        <v>1.663631141</v>
      </c>
      <c r="I21" s="480">
        <v>1.5542149009999999</v>
      </c>
      <c r="J21" s="480">
        <v>2.3631018039999998</v>
      </c>
      <c r="K21" s="480">
        <v>5.1669283679999998</v>
      </c>
      <c r="L21" s="480" t="s">
        <v>102</v>
      </c>
      <c r="M21" s="493">
        <v>2.9021556849999999</v>
      </c>
      <c r="N21" s="493">
        <v>2.3112447619999998</v>
      </c>
      <c r="O21" s="493">
        <v>2.721093942</v>
      </c>
      <c r="P21" s="480">
        <v>4.8420907270000004</v>
      </c>
    </row>
    <row r="22" spans="1:16" s="478" customFormat="1" ht="17.25" customHeight="1" x14ac:dyDescent="0.2">
      <c r="A22" s="703" t="s">
        <v>722</v>
      </c>
      <c r="B22" s="480">
        <v>33.054461076000003</v>
      </c>
      <c r="C22" s="480">
        <v>31.482573316</v>
      </c>
      <c r="D22" s="480">
        <v>30.657232702999998</v>
      </c>
      <c r="E22" s="480">
        <v>23.858364613999999</v>
      </c>
      <c r="F22" s="480">
        <v>25.531182041000001</v>
      </c>
      <c r="G22" s="480">
        <v>22.94438448</v>
      </c>
      <c r="H22" s="480">
        <v>24.279610396999999</v>
      </c>
      <c r="I22" s="480">
        <v>26.131979608000002</v>
      </c>
      <c r="J22" s="480">
        <v>31.985733106000001</v>
      </c>
      <c r="K22" s="480">
        <v>31.241889757999999</v>
      </c>
      <c r="L22" s="480" t="s">
        <v>102</v>
      </c>
      <c r="M22" s="493">
        <v>24.657031119999999</v>
      </c>
      <c r="N22" s="493">
        <v>29.072654315000001</v>
      </c>
      <c r="O22" s="493">
        <v>26.010027657999998</v>
      </c>
      <c r="P22" s="480">
        <v>31.920914948</v>
      </c>
    </row>
    <row r="23" spans="1:16" s="478" customFormat="1" ht="17.25" customHeight="1" x14ac:dyDescent="0.2">
      <c r="A23" s="478" t="s">
        <v>189</v>
      </c>
      <c r="B23" s="480">
        <v>32.596316344000002</v>
      </c>
      <c r="C23" s="480">
        <v>39.950647052000001</v>
      </c>
      <c r="D23" s="480">
        <v>34.094445507000003</v>
      </c>
      <c r="E23" s="480">
        <v>34.824438901000001</v>
      </c>
      <c r="F23" s="480">
        <v>36.420246106999997</v>
      </c>
      <c r="G23" s="480">
        <v>43.778553903000002</v>
      </c>
      <c r="H23" s="480">
        <v>59.143458563999999</v>
      </c>
      <c r="I23" s="480">
        <v>46.935290418000001</v>
      </c>
      <c r="J23" s="480">
        <v>40.928484935999997</v>
      </c>
      <c r="K23" s="480">
        <v>44.498868846999997</v>
      </c>
      <c r="L23" s="480" t="s">
        <v>102</v>
      </c>
      <c r="M23" s="493">
        <v>42.852187082999997</v>
      </c>
      <c r="N23" s="493">
        <v>44.256401660999998</v>
      </c>
      <c r="O23" s="493">
        <v>43.282454199999997</v>
      </c>
      <c r="P23" s="480">
        <v>52.509679546000001</v>
      </c>
    </row>
    <row r="24" spans="1:16" s="478" customFormat="1" ht="17.25" customHeight="1" x14ac:dyDescent="0.2">
      <c r="A24" s="478" t="s">
        <v>190</v>
      </c>
      <c r="B24" s="480">
        <v>106.09363358500001</v>
      </c>
      <c r="C24" s="480">
        <v>99.356852756999999</v>
      </c>
      <c r="D24" s="480">
        <v>109.270912825</v>
      </c>
      <c r="E24" s="480">
        <v>81.167255956000005</v>
      </c>
      <c r="F24" s="480">
        <v>74.381358499000001</v>
      </c>
      <c r="G24" s="480">
        <v>84.491434151999997</v>
      </c>
      <c r="H24" s="480">
        <v>85.810786218000004</v>
      </c>
      <c r="I24" s="480">
        <v>79.140346952000002</v>
      </c>
      <c r="J24" s="480">
        <v>83.856271570999994</v>
      </c>
      <c r="K24" s="480">
        <v>138.99550881299999</v>
      </c>
      <c r="L24" s="480" t="s">
        <v>102</v>
      </c>
      <c r="M24" s="493">
        <v>83.270873717000001</v>
      </c>
      <c r="N24" s="493">
        <v>88.234216025999999</v>
      </c>
      <c r="O24" s="493">
        <v>84.791697542999998</v>
      </c>
      <c r="P24" s="480">
        <v>73.042298759999994</v>
      </c>
    </row>
    <row r="25" spans="1:16" s="478" customFormat="1" ht="17.25" customHeight="1" x14ac:dyDescent="0.2">
      <c r="A25" s="488" t="s">
        <v>191</v>
      </c>
      <c r="B25" s="481">
        <v>155.297092711</v>
      </c>
      <c r="C25" s="481">
        <v>170.9022075</v>
      </c>
      <c r="D25" s="481">
        <v>109.182077576</v>
      </c>
      <c r="E25" s="481">
        <v>85.411295580000001</v>
      </c>
      <c r="F25" s="481">
        <v>70.994600243999997</v>
      </c>
      <c r="G25" s="481">
        <v>66.665724514000004</v>
      </c>
      <c r="H25" s="481">
        <v>56.756778062000002</v>
      </c>
      <c r="I25" s="481">
        <v>49.647223482999998</v>
      </c>
      <c r="J25" s="481">
        <v>38.391592701</v>
      </c>
      <c r="K25" s="481">
        <v>30.203165758000001</v>
      </c>
      <c r="L25" s="481" t="s">
        <v>102</v>
      </c>
      <c r="M25" s="494">
        <v>74.276006011999996</v>
      </c>
      <c r="N25" s="494">
        <v>42.832392087999999</v>
      </c>
      <c r="O25" s="494">
        <v>64.641329569000007</v>
      </c>
      <c r="P25" s="481">
        <v>45.427826588000002</v>
      </c>
    </row>
    <row r="26" spans="1:16" s="478" customFormat="1" ht="17.25" customHeight="1" x14ac:dyDescent="0.25">
      <c r="A26" s="487" t="s">
        <v>192</v>
      </c>
      <c r="B26" s="479">
        <v>233.65635481999999</v>
      </c>
      <c r="C26" s="479">
        <v>276.42730601800002</v>
      </c>
      <c r="D26" s="479">
        <v>240.089337435</v>
      </c>
      <c r="E26" s="479">
        <v>204.00762100399999</v>
      </c>
      <c r="F26" s="479">
        <v>215.57571828799999</v>
      </c>
      <c r="G26" s="479">
        <v>226.614729813</v>
      </c>
      <c r="H26" s="479">
        <v>217.55154704500001</v>
      </c>
      <c r="I26" s="479">
        <v>207.92131669700001</v>
      </c>
      <c r="J26" s="479">
        <v>183.24829328199999</v>
      </c>
      <c r="K26" s="479">
        <v>80.132620959999997</v>
      </c>
      <c r="L26" s="479" t="s">
        <v>102</v>
      </c>
      <c r="M26" s="492">
        <v>217.05853997599999</v>
      </c>
      <c r="N26" s="492">
        <v>182.70758833400001</v>
      </c>
      <c r="O26" s="492">
        <v>206.533022604</v>
      </c>
      <c r="P26" s="479">
        <v>170.86763720600001</v>
      </c>
    </row>
    <row r="27" spans="1:16" s="478" customFormat="1" ht="17.25" customHeight="1" x14ac:dyDescent="0.25">
      <c r="A27" s="489" t="s">
        <v>193</v>
      </c>
      <c r="B27" s="482">
        <v>152.527532283</v>
      </c>
      <c r="C27" s="482">
        <v>135.88017336199999</v>
      </c>
      <c r="D27" s="482">
        <v>129.96505734499999</v>
      </c>
      <c r="E27" s="482">
        <v>107.20385496900001</v>
      </c>
      <c r="F27" s="482">
        <v>126.06396128999999</v>
      </c>
      <c r="G27" s="482">
        <v>124.607815419</v>
      </c>
      <c r="H27" s="482">
        <v>122.036268311</v>
      </c>
      <c r="I27" s="482">
        <v>110.133942159</v>
      </c>
      <c r="J27" s="482">
        <v>61.821489259000003</v>
      </c>
      <c r="K27" s="482">
        <v>-66.343965963000002</v>
      </c>
      <c r="L27" s="482" t="s">
        <v>102</v>
      </c>
      <c r="M27" s="495">
        <v>120.035989349</v>
      </c>
      <c r="N27" s="495">
        <v>69.660132122999997</v>
      </c>
      <c r="O27" s="495">
        <v>104.600260934</v>
      </c>
      <c r="P27" s="482">
        <v>82.797160844000004</v>
      </c>
    </row>
    <row r="28" spans="1:16" s="478" customFormat="1" ht="17.25" customHeight="1" x14ac:dyDescent="0.25">
      <c r="A28" s="487" t="s">
        <v>194</v>
      </c>
      <c r="B28" s="479">
        <v>457.05638328200001</v>
      </c>
      <c r="C28" s="479">
        <v>448.539797808</v>
      </c>
      <c r="D28" s="479">
        <v>364.82021242899998</v>
      </c>
      <c r="E28" s="479">
        <v>322.19681008100002</v>
      </c>
      <c r="F28" s="479">
        <v>351.30924826400002</v>
      </c>
      <c r="G28" s="479">
        <v>332.98630543600001</v>
      </c>
      <c r="H28" s="479">
        <v>311.69540663800001</v>
      </c>
      <c r="I28" s="479">
        <v>323.91833555599999</v>
      </c>
      <c r="J28" s="479">
        <v>342.58930667999999</v>
      </c>
      <c r="K28" s="479">
        <v>349.38737181300002</v>
      </c>
      <c r="L28" s="479" t="s">
        <v>102</v>
      </c>
      <c r="M28" s="492">
        <v>332.44491036199997</v>
      </c>
      <c r="N28" s="492">
        <v>334.40425483799999</v>
      </c>
      <c r="O28" s="492">
        <v>333.04527551500001</v>
      </c>
      <c r="P28" s="479">
        <v>297.79236145900001</v>
      </c>
    </row>
    <row r="29" spans="1:16" s="478" customFormat="1" ht="17.25" customHeight="1" x14ac:dyDescent="0.2">
      <c r="A29" s="478" t="s">
        <v>195</v>
      </c>
      <c r="B29" s="480">
        <v>425.209098719</v>
      </c>
      <c r="C29" s="480">
        <v>414.29590213099999</v>
      </c>
      <c r="D29" s="480">
        <v>338.11553237499999</v>
      </c>
      <c r="E29" s="480">
        <v>298.16004521899998</v>
      </c>
      <c r="F29" s="480">
        <v>320.371326651</v>
      </c>
      <c r="G29" s="480">
        <v>312.02162468099999</v>
      </c>
      <c r="H29" s="480">
        <v>285.40871870500001</v>
      </c>
      <c r="I29" s="480">
        <v>299.98506091399997</v>
      </c>
      <c r="J29" s="480">
        <v>297.59058289799998</v>
      </c>
      <c r="K29" s="480">
        <v>293.94016033299999</v>
      </c>
      <c r="L29" s="480" t="s">
        <v>102</v>
      </c>
      <c r="M29" s="493">
        <v>306.60572141099999</v>
      </c>
      <c r="N29" s="493">
        <v>298.30504845899998</v>
      </c>
      <c r="O29" s="493">
        <v>304.06230199499998</v>
      </c>
      <c r="P29" s="480">
        <v>264.54804171299998</v>
      </c>
    </row>
    <row r="30" spans="1:16" s="478" customFormat="1" ht="17.25" customHeight="1" x14ac:dyDescent="0.2">
      <c r="A30" s="478" t="s">
        <v>196</v>
      </c>
      <c r="B30" s="480">
        <v>14.563107574</v>
      </c>
      <c r="C30" s="480">
        <v>17.244107415999999</v>
      </c>
      <c r="D30" s="480">
        <v>17.483505225999998</v>
      </c>
      <c r="E30" s="480">
        <v>13.439299739999999</v>
      </c>
      <c r="F30" s="480">
        <v>19.618271338</v>
      </c>
      <c r="G30" s="480">
        <v>11.415738741</v>
      </c>
      <c r="H30" s="480">
        <v>12.12425225</v>
      </c>
      <c r="I30" s="480">
        <v>13.783782559</v>
      </c>
      <c r="J30" s="480">
        <v>28.306233294999998</v>
      </c>
      <c r="K30" s="480">
        <v>44.782013999</v>
      </c>
      <c r="L30" s="480" t="s">
        <v>102</v>
      </c>
      <c r="M30" s="493">
        <v>14.368391691999999</v>
      </c>
      <c r="N30" s="493">
        <v>23.289668333000002</v>
      </c>
      <c r="O30" s="493">
        <v>17.101971047999999</v>
      </c>
      <c r="P30" s="480">
        <v>21.222089416999999</v>
      </c>
    </row>
    <row r="31" spans="1:16" s="478" customFormat="1" ht="17.25" customHeight="1" x14ac:dyDescent="0.2">
      <c r="A31" s="478" t="s">
        <v>197</v>
      </c>
      <c r="B31" s="480">
        <v>17.284176987999999</v>
      </c>
      <c r="C31" s="480">
        <v>16.999788261999999</v>
      </c>
      <c r="D31" s="480">
        <v>9.2211748280000005</v>
      </c>
      <c r="E31" s="480">
        <v>10.597465121999999</v>
      </c>
      <c r="F31" s="480">
        <v>11.319650275000001</v>
      </c>
      <c r="G31" s="480">
        <v>9.5489420129999996</v>
      </c>
      <c r="H31" s="480">
        <v>14.162435683</v>
      </c>
      <c r="I31" s="480">
        <v>10.149492082</v>
      </c>
      <c r="J31" s="480">
        <v>16.692490487000001</v>
      </c>
      <c r="K31" s="480">
        <v>10.665197481</v>
      </c>
      <c r="L31" s="480" t="s">
        <v>102</v>
      </c>
      <c r="M31" s="493">
        <v>11.470797258999999</v>
      </c>
      <c r="N31" s="493">
        <v>12.809538047</v>
      </c>
      <c r="O31" s="493">
        <v>11.881002472</v>
      </c>
      <c r="P31" s="480">
        <v>12.022230327999999</v>
      </c>
    </row>
    <row r="32" spans="1:16" s="478" customFormat="1" ht="17.25" customHeight="1" x14ac:dyDescent="0.25">
      <c r="A32" s="487" t="s">
        <v>198</v>
      </c>
      <c r="B32" s="479">
        <v>241.90570547600001</v>
      </c>
      <c r="C32" s="479">
        <v>290.67082423199997</v>
      </c>
      <c r="D32" s="479">
        <v>226.501205785</v>
      </c>
      <c r="E32" s="479">
        <v>192.323902871</v>
      </c>
      <c r="F32" s="479">
        <v>185.45963750499999</v>
      </c>
      <c r="G32" s="479">
        <v>143.96787926799999</v>
      </c>
      <c r="H32" s="479">
        <v>172.41929264500001</v>
      </c>
      <c r="I32" s="479">
        <v>162.21643943300001</v>
      </c>
      <c r="J32" s="479">
        <v>183.52284303600001</v>
      </c>
      <c r="K32" s="479">
        <v>293.59319156999999</v>
      </c>
      <c r="L32" s="479" t="s">
        <v>102</v>
      </c>
      <c r="M32" s="492">
        <v>180.099010187</v>
      </c>
      <c r="N32" s="492">
        <v>186.52638309</v>
      </c>
      <c r="O32" s="492">
        <v>182.06842943000001</v>
      </c>
      <c r="P32" s="479">
        <v>153.83808557500001</v>
      </c>
    </row>
    <row r="33" spans="1:16" s="478" customFormat="1" ht="17.25" customHeight="1" x14ac:dyDescent="0.2">
      <c r="A33" s="478" t="s">
        <v>199</v>
      </c>
      <c r="B33" s="480">
        <v>63.286787013000001</v>
      </c>
      <c r="C33" s="480">
        <v>60.752398808999999</v>
      </c>
      <c r="D33" s="480">
        <v>47.685679559</v>
      </c>
      <c r="E33" s="480">
        <v>44.955985345000002</v>
      </c>
      <c r="F33" s="480">
        <v>51.648752922</v>
      </c>
      <c r="G33" s="480">
        <v>43.801268985</v>
      </c>
      <c r="H33" s="480">
        <v>45.245914042000003</v>
      </c>
      <c r="I33" s="480">
        <v>44.452381623999997</v>
      </c>
      <c r="J33" s="480">
        <v>49.486219908999999</v>
      </c>
      <c r="K33" s="480">
        <v>43.24788667</v>
      </c>
      <c r="L33" s="480" t="s">
        <v>102</v>
      </c>
      <c r="M33" s="493">
        <v>46.704421170000003</v>
      </c>
      <c r="N33" s="493">
        <v>46.305691545999998</v>
      </c>
      <c r="O33" s="493">
        <v>46.582245935000003</v>
      </c>
      <c r="P33" s="480">
        <v>42.435854665000001</v>
      </c>
    </row>
    <row r="34" spans="1:16" s="478" customFormat="1" ht="17.25" customHeight="1" x14ac:dyDescent="0.2">
      <c r="A34" s="478" t="s">
        <v>200</v>
      </c>
      <c r="B34" s="480">
        <v>161.87020081200001</v>
      </c>
      <c r="C34" s="480">
        <v>173.94633897200001</v>
      </c>
      <c r="D34" s="480">
        <v>146.428592675</v>
      </c>
      <c r="E34" s="480">
        <v>111.740301124</v>
      </c>
      <c r="F34" s="480">
        <v>101.555239249</v>
      </c>
      <c r="G34" s="480">
        <v>73.892813910000001</v>
      </c>
      <c r="H34" s="480">
        <v>80.097348109999999</v>
      </c>
      <c r="I34" s="480">
        <v>70.962594244000002</v>
      </c>
      <c r="J34" s="480">
        <v>84.583394913000006</v>
      </c>
      <c r="K34" s="480">
        <v>87.336615488000007</v>
      </c>
      <c r="L34" s="480" t="s">
        <v>102</v>
      </c>
      <c r="M34" s="493">
        <v>97.452309626000002</v>
      </c>
      <c r="N34" s="493">
        <v>78.346094055999998</v>
      </c>
      <c r="O34" s="493">
        <v>91.597950596999993</v>
      </c>
      <c r="P34" s="480">
        <v>77.015610052</v>
      </c>
    </row>
    <row r="35" spans="1:16" s="478" customFormat="1" ht="17.25" customHeight="1" x14ac:dyDescent="0.2">
      <c r="A35" s="488" t="s">
        <v>201</v>
      </c>
      <c r="B35" s="481">
        <v>16.748717651</v>
      </c>
      <c r="C35" s="481">
        <v>55.972086451999999</v>
      </c>
      <c r="D35" s="481">
        <v>32.386933550999998</v>
      </c>
      <c r="E35" s="481">
        <v>35.627616402999998</v>
      </c>
      <c r="F35" s="481">
        <v>32.255645334</v>
      </c>
      <c r="G35" s="481">
        <v>26.273796372</v>
      </c>
      <c r="H35" s="481">
        <v>47.076030492999998</v>
      </c>
      <c r="I35" s="481">
        <v>46.801463564999999</v>
      </c>
      <c r="J35" s="481">
        <v>49.453228213999999</v>
      </c>
      <c r="K35" s="481">
        <v>163.008689412</v>
      </c>
      <c r="L35" s="481" t="s">
        <v>102</v>
      </c>
      <c r="M35" s="494">
        <v>35.942279391</v>
      </c>
      <c r="N35" s="494">
        <v>61.874597487999999</v>
      </c>
      <c r="O35" s="494">
        <v>43.888232897000002</v>
      </c>
      <c r="P35" s="481">
        <v>34.386620858000001</v>
      </c>
    </row>
    <row r="36" spans="1:16" s="478" customFormat="1" ht="17.25" customHeight="1" x14ac:dyDescent="0.25">
      <c r="A36" s="490" t="s">
        <v>202</v>
      </c>
      <c r="B36" s="479">
        <v>1356.312335951</v>
      </c>
      <c r="C36" s="479">
        <v>1262.1644974799999</v>
      </c>
      <c r="D36" s="479">
        <v>1141.2601149039999</v>
      </c>
      <c r="E36" s="479">
        <v>1098.4237399619999</v>
      </c>
      <c r="F36" s="479">
        <v>1183.793262444</v>
      </c>
      <c r="G36" s="479">
        <v>1217.7161445249999</v>
      </c>
      <c r="H36" s="479">
        <v>1264.462983403</v>
      </c>
      <c r="I36" s="479">
        <v>1343.3644533910001</v>
      </c>
      <c r="J36" s="479">
        <v>1407.5944449789999</v>
      </c>
      <c r="K36" s="479">
        <v>1510.4243870370001</v>
      </c>
      <c r="L36" s="479" t="s">
        <v>102</v>
      </c>
      <c r="M36" s="492">
        <v>1185.842757121</v>
      </c>
      <c r="N36" s="492">
        <v>1389.021881056</v>
      </c>
      <c r="O36" s="492">
        <v>1248.0991225600001</v>
      </c>
      <c r="P36" s="479">
        <v>1263.1069959639999</v>
      </c>
    </row>
    <row r="37" spans="1:16" s="478" customFormat="1" ht="17.25" customHeight="1" x14ac:dyDescent="0.25">
      <c r="A37" s="490" t="s">
        <v>203</v>
      </c>
      <c r="B37" s="479">
        <v>1374.818012966</v>
      </c>
      <c r="C37" s="479">
        <v>1380.7228299220001</v>
      </c>
      <c r="D37" s="479">
        <v>1243.030445695</v>
      </c>
      <c r="E37" s="479">
        <v>1172.5584537560001</v>
      </c>
      <c r="F37" s="479">
        <v>1233.519369972</v>
      </c>
      <c r="G37" s="479">
        <v>1255.3124481699999</v>
      </c>
      <c r="H37" s="479">
        <v>1342.7384164560001</v>
      </c>
      <c r="I37" s="479">
        <v>1389.5838739650001</v>
      </c>
      <c r="J37" s="479">
        <v>1431.7762746169999</v>
      </c>
      <c r="K37" s="479">
        <v>1534.762827754</v>
      </c>
      <c r="L37" s="479" t="s">
        <v>102</v>
      </c>
      <c r="M37" s="492">
        <v>1250.555396922</v>
      </c>
      <c r="N37" s="492">
        <v>1423.8515976419999</v>
      </c>
      <c r="O37" s="492">
        <v>1303.6552990790001</v>
      </c>
      <c r="P37" s="479">
        <v>1290.020357286</v>
      </c>
    </row>
    <row r="38" spans="1:16" s="478" customFormat="1" ht="17.25" customHeight="1" x14ac:dyDescent="0.25">
      <c r="A38" s="489" t="s">
        <v>204</v>
      </c>
      <c r="B38" s="482">
        <v>18.505677015</v>
      </c>
      <c r="C38" s="482">
        <v>118.55833244199999</v>
      </c>
      <c r="D38" s="482">
        <v>101.77033079100001</v>
      </c>
      <c r="E38" s="482">
        <v>74.134713794000007</v>
      </c>
      <c r="F38" s="482">
        <v>49.726107528999997</v>
      </c>
      <c r="G38" s="482">
        <v>37.596303644999999</v>
      </c>
      <c r="H38" s="482">
        <v>78.275433053</v>
      </c>
      <c r="I38" s="482">
        <v>46.219420573999997</v>
      </c>
      <c r="J38" s="482">
        <v>24.181829638</v>
      </c>
      <c r="K38" s="482">
        <v>24.338440717000001</v>
      </c>
      <c r="L38" s="482" t="s">
        <v>102</v>
      </c>
      <c r="M38" s="495">
        <v>64.712639800999995</v>
      </c>
      <c r="N38" s="495">
        <v>34.829716586000004</v>
      </c>
      <c r="O38" s="495">
        <v>55.556176518999997</v>
      </c>
      <c r="P38" s="482">
        <v>26.913361322</v>
      </c>
    </row>
    <row r="39" spans="1:16" s="478" customFormat="1" ht="17.25" customHeight="1" x14ac:dyDescent="0.2">
      <c r="A39" s="478" t="s">
        <v>205</v>
      </c>
      <c r="B39" s="480">
        <v>81.128822537000005</v>
      </c>
      <c r="C39" s="480">
        <v>140.547132656</v>
      </c>
      <c r="D39" s="480">
        <v>110.12428009</v>
      </c>
      <c r="E39" s="480">
        <v>96.803766034999995</v>
      </c>
      <c r="F39" s="480">
        <v>89.511756997999996</v>
      </c>
      <c r="G39" s="480">
        <v>102.00691439400001</v>
      </c>
      <c r="H39" s="480">
        <v>95.515278734000006</v>
      </c>
      <c r="I39" s="480">
        <v>97.787374537999995</v>
      </c>
      <c r="J39" s="480">
        <v>121.426804023</v>
      </c>
      <c r="K39" s="480">
        <v>146.47658692300001</v>
      </c>
      <c r="L39" s="480" t="s">
        <v>102</v>
      </c>
      <c r="M39" s="493">
        <v>97.022550627000001</v>
      </c>
      <c r="N39" s="493">
        <v>113.047456211</v>
      </c>
      <c r="O39" s="493">
        <v>101.93276167</v>
      </c>
      <c r="P39" s="480">
        <v>88.070476361999994</v>
      </c>
    </row>
    <row r="40" spans="1:16" s="478" customFormat="1" ht="17.25" customHeight="1" x14ac:dyDescent="0.2">
      <c r="A40" s="478" t="s">
        <v>206</v>
      </c>
      <c r="B40" s="480">
        <v>46.360366310000003</v>
      </c>
      <c r="C40" s="480">
        <v>103.548492248</v>
      </c>
      <c r="D40" s="480">
        <v>65.463331952999994</v>
      </c>
      <c r="E40" s="480">
        <v>70.786503467000003</v>
      </c>
      <c r="F40" s="480">
        <v>66.866369813999995</v>
      </c>
      <c r="G40" s="480">
        <v>79.381494149999995</v>
      </c>
      <c r="H40" s="480">
        <v>60.101712714000001</v>
      </c>
      <c r="I40" s="480">
        <v>62.913592311999999</v>
      </c>
      <c r="J40" s="480">
        <v>92.014953259999999</v>
      </c>
      <c r="K40" s="480">
        <v>306.07706439600003</v>
      </c>
      <c r="L40" s="480" t="s">
        <v>102</v>
      </c>
      <c r="M40" s="493">
        <v>68.898399346000005</v>
      </c>
      <c r="N40" s="493">
        <v>103.805389463</v>
      </c>
      <c r="O40" s="493">
        <v>79.594293152000006</v>
      </c>
      <c r="P40" s="480">
        <v>81.762707492999994</v>
      </c>
    </row>
    <row r="41" spans="1:16" s="478" customFormat="1" ht="17.25" customHeight="1" x14ac:dyDescent="0.2">
      <c r="A41" s="488" t="s">
        <v>207</v>
      </c>
      <c r="B41" s="481">
        <v>-34.768456227000001</v>
      </c>
      <c r="C41" s="481">
        <v>-36.998640408</v>
      </c>
      <c r="D41" s="481">
        <v>-44.660948136999998</v>
      </c>
      <c r="E41" s="481">
        <v>-26.017262568</v>
      </c>
      <c r="F41" s="481">
        <v>-22.645387184000001</v>
      </c>
      <c r="G41" s="481">
        <v>-22.625420244000001</v>
      </c>
      <c r="H41" s="481">
        <v>-35.413566021000001</v>
      </c>
      <c r="I41" s="481">
        <v>-34.873782226000003</v>
      </c>
      <c r="J41" s="481">
        <v>-29.411850763</v>
      </c>
      <c r="K41" s="481">
        <v>159.60047747300001</v>
      </c>
      <c r="L41" s="481" t="s">
        <v>102</v>
      </c>
      <c r="M41" s="494">
        <v>-28.124151281</v>
      </c>
      <c r="N41" s="494">
        <v>-9.2420667479999992</v>
      </c>
      <c r="O41" s="494">
        <v>-22.338468518999999</v>
      </c>
      <c r="P41" s="481">
        <v>-6.3077688700000003</v>
      </c>
    </row>
    <row r="42" spans="1:16" s="478" customFormat="1" ht="17.25" customHeight="1" x14ac:dyDescent="0.25">
      <c r="A42" s="490" t="s">
        <v>208</v>
      </c>
      <c r="B42" s="479">
        <v>1437.4411584879999</v>
      </c>
      <c r="C42" s="479">
        <v>1402.7116301359999</v>
      </c>
      <c r="D42" s="479">
        <v>1251.3843949940001</v>
      </c>
      <c r="E42" s="479">
        <v>1195.227505997</v>
      </c>
      <c r="F42" s="479">
        <v>1273.305019441</v>
      </c>
      <c r="G42" s="479">
        <v>1319.7230589190001</v>
      </c>
      <c r="H42" s="479">
        <v>1359.978262138</v>
      </c>
      <c r="I42" s="479">
        <v>1441.1518279290001</v>
      </c>
      <c r="J42" s="479">
        <v>1529.0212490020001</v>
      </c>
      <c r="K42" s="479">
        <v>1656.9009739600001</v>
      </c>
      <c r="L42" s="479" t="s">
        <v>102</v>
      </c>
      <c r="M42" s="492">
        <v>1282.8653077480001</v>
      </c>
      <c r="N42" s="492">
        <v>1502.069337267</v>
      </c>
      <c r="O42" s="492">
        <v>1350.031884231</v>
      </c>
      <c r="P42" s="479">
        <v>1351.177472327</v>
      </c>
    </row>
    <row r="43" spans="1:16" s="478" customFormat="1" ht="17.25" customHeight="1" x14ac:dyDescent="0.25">
      <c r="A43" s="490" t="s">
        <v>209</v>
      </c>
      <c r="B43" s="479">
        <v>1421.178379276</v>
      </c>
      <c r="C43" s="479">
        <v>1484.2713221700001</v>
      </c>
      <c r="D43" s="479">
        <v>1308.4937776480001</v>
      </c>
      <c r="E43" s="479">
        <v>1243.3449572229999</v>
      </c>
      <c r="F43" s="479">
        <v>1300.3857397859999</v>
      </c>
      <c r="G43" s="479">
        <v>1334.6939423199999</v>
      </c>
      <c r="H43" s="479">
        <v>1402.84012917</v>
      </c>
      <c r="I43" s="479">
        <v>1452.4974662770001</v>
      </c>
      <c r="J43" s="479">
        <v>1523.791227877</v>
      </c>
      <c r="K43" s="479">
        <v>1840.83989215</v>
      </c>
      <c r="L43" s="479" t="s">
        <v>102</v>
      </c>
      <c r="M43" s="492">
        <v>1319.4537962679999</v>
      </c>
      <c r="N43" s="492">
        <v>1527.6569871060001</v>
      </c>
      <c r="O43" s="492">
        <v>1383.249592231</v>
      </c>
      <c r="P43" s="479">
        <v>1371.7830647789999</v>
      </c>
    </row>
    <row r="44" spans="1:16" s="478" customFormat="1" ht="17.25" customHeight="1" x14ac:dyDescent="0.2">
      <c r="A44" s="488" t="s">
        <v>210</v>
      </c>
      <c r="B44" s="481">
        <v>-16.262779213000002</v>
      </c>
      <c r="C44" s="481">
        <v>81.559692034999998</v>
      </c>
      <c r="D44" s="481">
        <v>57.109382654000001</v>
      </c>
      <c r="E44" s="481">
        <v>48.117451226</v>
      </c>
      <c r="F44" s="481">
        <v>27.080720345</v>
      </c>
      <c r="G44" s="481">
        <v>14.970883401</v>
      </c>
      <c r="H44" s="481">
        <v>42.861867031999999</v>
      </c>
      <c r="I44" s="481">
        <v>11.345638349</v>
      </c>
      <c r="J44" s="481">
        <v>-5.2300211250000004</v>
      </c>
      <c r="K44" s="481">
        <v>183.93891819000001</v>
      </c>
      <c r="L44" s="481" t="s">
        <v>102</v>
      </c>
      <c r="M44" s="494">
        <v>36.588488519999999</v>
      </c>
      <c r="N44" s="494">
        <v>25.587649839000001</v>
      </c>
      <c r="O44" s="494">
        <v>33.217708000000002</v>
      </c>
      <c r="P44" s="481">
        <v>20.605592452</v>
      </c>
    </row>
    <row r="45" spans="1:16" s="487" customFormat="1" ht="17.25" customHeight="1" x14ac:dyDescent="0.25">
      <c r="A45" s="491" t="s">
        <v>301</v>
      </c>
      <c r="B45" s="482">
        <v>554.31653771100002</v>
      </c>
      <c r="C45" s="482">
        <v>1107.40078872</v>
      </c>
      <c r="D45" s="482">
        <v>893.51523663900002</v>
      </c>
      <c r="E45" s="482">
        <v>901.48446858800003</v>
      </c>
      <c r="F45" s="482">
        <v>851.28150732699999</v>
      </c>
      <c r="G45" s="482">
        <v>884.07788325399997</v>
      </c>
      <c r="H45" s="482">
        <v>965.22347209300005</v>
      </c>
      <c r="I45" s="482">
        <v>973.26504289900004</v>
      </c>
      <c r="J45" s="482">
        <v>1143.8900075040001</v>
      </c>
      <c r="K45" s="482">
        <v>1708.6122407539999</v>
      </c>
      <c r="L45" s="482" t="s">
        <v>102</v>
      </c>
      <c r="M45" s="495">
        <v>903.38330885599999</v>
      </c>
      <c r="N45" s="495">
        <v>1129.728702567</v>
      </c>
      <c r="O45" s="495">
        <v>972.73807953000005</v>
      </c>
      <c r="P45" s="482">
        <v>906.10763368699997</v>
      </c>
    </row>
    <row r="46" spans="1:16" s="478" customFormat="1" ht="17.25" customHeight="1" x14ac:dyDescent="0.25">
      <c r="A46" s="487" t="s">
        <v>211</v>
      </c>
      <c r="B46" s="480"/>
      <c r="C46" s="480"/>
      <c r="D46" s="480"/>
      <c r="E46" s="480"/>
      <c r="F46" s="480"/>
      <c r="G46" s="480"/>
      <c r="H46" s="480"/>
      <c r="I46" s="480"/>
      <c r="J46" s="480"/>
      <c r="K46" s="480"/>
      <c r="L46" s="480"/>
      <c r="M46" s="496"/>
      <c r="N46" s="496"/>
      <c r="O46" s="496"/>
      <c r="P46" s="483"/>
    </row>
    <row r="47" spans="1:16" s="478" customFormat="1" ht="17.25" customHeight="1" x14ac:dyDescent="0.25">
      <c r="A47" s="478" t="s">
        <v>486</v>
      </c>
      <c r="B47" s="480">
        <v>893.15868444600005</v>
      </c>
      <c r="C47" s="480">
        <v>811.90635940100003</v>
      </c>
      <c r="D47" s="480">
        <v>774.80957817399997</v>
      </c>
      <c r="E47" s="480">
        <v>773.40134785099997</v>
      </c>
      <c r="F47" s="480">
        <v>827.30638947399996</v>
      </c>
      <c r="G47" s="480">
        <v>877.91209252399995</v>
      </c>
      <c r="H47" s="480">
        <v>947.26925034600004</v>
      </c>
      <c r="I47" s="480">
        <v>1013.062822941</v>
      </c>
      <c r="J47" s="480">
        <v>1059.0790800960001</v>
      </c>
      <c r="K47" s="480">
        <v>1160.141288605</v>
      </c>
      <c r="L47" s="480" t="s">
        <v>102</v>
      </c>
      <c r="M47" s="493">
        <v>848.71192991199996</v>
      </c>
      <c r="N47" s="493">
        <v>1049.077941536</v>
      </c>
      <c r="O47" s="493">
        <v>910.10632614500003</v>
      </c>
      <c r="P47" s="480">
        <v>962.32494585100005</v>
      </c>
    </row>
    <row r="48" spans="1:16" s="478" customFormat="1" ht="17.25" customHeight="1" x14ac:dyDescent="0.25">
      <c r="A48" s="478" t="s">
        <v>432</v>
      </c>
      <c r="B48" s="480">
        <v>305.16476044900003</v>
      </c>
      <c r="C48" s="480">
        <v>368.77940678900001</v>
      </c>
      <c r="D48" s="480">
        <v>404.792601795</v>
      </c>
      <c r="E48" s="480">
        <v>446.007494834</v>
      </c>
      <c r="F48" s="480">
        <v>517.48801977599999</v>
      </c>
      <c r="G48" s="480">
        <v>553.39231873000006</v>
      </c>
      <c r="H48" s="480">
        <v>594.04869807199998</v>
      </c>
      <c r="I48" s="480">
        <v>667.27215071099999</v>
      </c>
      <c r="J48" s="480">
        <v>713.40005307399997</v>
      </c>
      <c r="K48" s="480">
        <v>684.538578551</v>
      </c>
      <c r="L48" s="480" t="s">
        <v>102</v>
      </c>
      <c r="M48" s="493">
        <v>514.56112506099998</v>
      </c>
      <c r="N48" s="493">
        <v>687.66991109100002</v>
      </c>
      <c r="O48" s="493">
        <v>567.60360125199998</v>
      </c>
      <c r="P48" s="480">
        <v>529.43182126399995</v>
      </c>
    </row>
    <row r="49" spans="1:16384" s="478" customFormat="1" ht="17.25" customHeight="1" x14ac:dyDescent="0.25">
      <c r="A49" s="478" t="s">
        <v>433</v>
      </c>
      <c r="B49" s="480">
        <v>422.54437463800002</v>
      </c>
      <c r="C49" s="480">
        <v>453.83331544999999</v>
      </c>
      <c r="D49" s="480">
        <v>463.281718603</v>
      </c>
      <c r="E49" s="480">
        <v>494.608701978</v>
      </c>
      <c r="F49" s="480">
        <v>583.54860651499996</v>
      </c>
      <c r="G49" s="480">
        <v>611.429785702</v>
      </c>
      <c r="H49" s="480">
        <v>661.01231265900003</v>
      </c>
      <c r="I49" s="480">
        <v>770.52213311599996</v>
      </c>
      <c r="J49" s="480">
        <v>786.73676305399999</v>
      </c>
      <c r="K49" s="480">
        <v>739.05229969100003</v>
      </c>
      <c r="L49" s="480" t="s">
        <v>102</v>
      </c>
      <c r="M49" s="493">
        <v>574.56920609999997</v>
      </c>
      <c r="N49" s="493">
        <v>773.16317403599999</v>
      </c>
      <c r="O49" s="493">
        <v>635.42062824599998</v>
      </c>
      <c r="P49" s="480">
        <v>667.50700325800005</v>
      </c>
    </row>
    <row r="50" spans="1:16384" s="478" customFormat="1" ht="17.25" customHeight="1" x14ac:dyDescent="0.25">
      <c r="A50" s="478" t="s">
        <v>434</v>
      </c>
      <c r="B50" s="480">
        <v>1132.9123074900001</v>
      </c>
      <c r="C50" s="480">
        <v>1090.05200569</v>
      </c>
      <c r="D50" s="480">
        <v>1016.52923991</v>
      </c>
      <c r="E50" s="480">
        <v>980.23455088499998</v>
      </c>
      <c r="F50" s="480">
        <v>1048.059732467</v>
      </c>
      <c r="G50" s="480">
        <v>1111.344568902</v>
      </c>
      <c r="H50" s="480">
        <v>1170.3191238110001</v>
      </c>
      <c r="I50" s="480">
        <v>1227.3674345320001</v>
      </c>
      <c r="J50" s="480">
        <v>1248.2534315810001</v>
      </c>
      <c r="K50" s="480">
        <v>1241.1696361849999</v>
      </c>
      <c r="L50" s="480" t="s">
        <v>102</v>
      </c>
      <c r="M50" s="493">
        <v>1070.456386735</v>
      </c>
      <c r="N50" s="493">
        <v>1237.325214552</v>
      </c>
      <c r="O50" s="493">
        <v>1121.5868696499999</v>
      </c>
      <c r="P50" s="480">
        <v>1136.1822717110001</v>
      </c>
    </row>
    <row r="51" spans="1:16384" s="478" customFormat="1" ht="17.25" customHeight="1" x14ac:dyDescent="0.25">
      <c r="A51" s="478" t="s">
        <v>487</v>
      </c>
      <c r="B51" s="480">
        <v>445.60001001400002</v>
      </c>
      <c r="C51" s="480">
        <v>418.48730735499998</v>
      </c>
      <c r="D51" s="480">
        <v>342.43230465099998</v>
      </c>
      <c r="E51" s="480">
        <v>302.14983848600002</v>
      </c>
      <c r="F51" s="480">
        <v>327.23982418700001</v>
      </c>
      <c r="G51" s="480">
        <v>321.09121110900003</v>
      </c>
      <c r="H51" s="480">
        <v>297.01280985800003</v>
      </c>
      <c r="I51" s="480">
        <v>313.780937225</v>
      </c>
      <c r="J51" s="480">
        <v>304.50807481599998</v>
      </c>
      <c r="K51" s="480">
        <v>302.80166881000002</v>
      </c>
      <c r="L51" s="480" t="s">
        <v>102</v>
      </c>
      <c r="M51" s="493">
        <v>314.14691421499998</v>
      </c>
      <c r="N51" s="493">
        <v>308.77461045899997</v>
      </c>
      <c r="O51" s="493">
        <v>312.50078000799999</v>
      </c>
      <c r="P51" s="480">
        <v>270.91492067199999</v>
      </c>
    </row>
    <row r="52" spans="1:16384" s="478" customFormat="1" ht="17.25" customHeight="1" x14ac:dyDescent="0.25">
      <c r="A52" s="478" t="s">
        <v>435</v>
      </c>
      <c r="B52" s="480">
        <v>554.31653771100002</v>
      </c>
      <c r="C52" s="480">
        <v>1107.40078872</v>
      </c>
      <c r="D52" s="480">
        <v>893.51523663900002</v>
      </c>
      <c r="E52" s="480">
        <v>901.48446858800003</v>
      </c>
      <c r="F52" s="480">
        <v>851.28150732699999</v>
      </c>
      <c r="G52" s="480">
        <v>884.07788325399997</v>
      </c>
      <c r="H52" s="480">
        <v>965.22347209300005</v>
      </c>
      <c r="I52" s="480">
        <v>973.26504289900004</v>
      </c>
      <c r="J52" s="480">
        <v>1143.8900075040001</v>
      </c>
      <c r="K52" s="480">
        <v>1708.6122407539999</v>
      </c>
      <c r="L52" s="480" t="s">
        <v>102</v>
      </c>
      <c r="M52" s="493">
        <v>903.38330885599999</v>
      </c>
      <c r="N52" s="493">
        <v>1129.728702567</v>
      </c>
      <c r="O52" s="493">
        <v>972.73807953000005</v>
      </c>
      <c r="P52" s="480">
        <v>906.10763368699997</v>
      </c>
    </row>
    <row r="53" spans="1:16384" s="478" customFormat="1" ht="17.25" customHeight="1" x14ac:dyDescent="0.25">
      <c r="A53" s="478" t="s">
        <v>436</v>
      </c>
      <c r="B53" s="480">
        <v>232.808560586</v>
      </c>
      <c r="C53" s="480">
        <v>198.417995265</v>
      </c>
      <c r="D53" s="480">
        <v>181.63217497299999</v>
      </c>
      <c r="E53" s="480">
        <v>176.311971312</v>
      </c>
      <c r="F53" s="480">
        <v>164.59499708000001</v>
      </c>
      <c r="G53" s="480">
        <v>153.48378437700001</v>
      </c>
      <c r="H53" s="480">
        <v>132.202119412</v>
      </c>
      <c r="I53" s="480">
        <v>115.288197457</v>
      </c>
      <c r="J53" s="480">
        <v>132.029285542</v>
      </c>
      <c r="K53" s="480">
        <v>109.697934636</v>
      </c>
      <c r="L53" s="480" t="s">
        <v>102</v>
      </c>
      <c r="M53" s="493">
        <v>159.392804074</v>
      </c>
      <c r="N53" s="493">
        <v>121.260605837</v>
      </c>
      <c r="O53" s="493">
        <v>147.70867027899999</v>
      </c>
      <c r="P53" s="480">
        <v>162.775936852</v>
      </c>
    </row>
    <row r="54" spans="1:16384" ht="12.75" customHeight="1" x14ac:dyDescent="0.2">
      <c r="A54" s="236" t="s">
        <v>857</v>
      </c>
      <c r="B54" s="486"/>
      <c r="C54" s="486"/>
      <c r="D54" s="486"/>
      <c r="E54" s="486"/>
      <c r="F54" s="486"/>
      <c r="G54" s="486"/>
      <c r="H54" s="486"/>
      <c r="I54" s="486"/>
      <c r="J54" s="499"/>
      <c r="K54" s="499"/>
      <c r="L54" s="499"/>
      <c r="M54" s="582"/>
      <c r="N54" s="499"/>
      <c r="O54" s="736"/>
      <c r="P54" s="737"/>
      <c r="Q54" s="13"/>
      <c r="R54" s="13"/>
      <c r="S54" s="13"/>
      <c r="T54" s="13"/>
      <c r="U54" s="13"/>
      <c r="V54" s="216"/>
      <c r="W54" s="216"/>
      <c r="X54" s="216"/>
      <c r="Y54" s="40"/>
    </row>
    <row r="55" spans="1:16384" ht="12.75" customHeight="1" x14ac:dyDescent="0.2">
      <c r="A55" s="258" t="s">
        <v>377</v>
      </c>
      <c r="B55" s="13"/>
      <c r="C55" s="13"/>
      <c r="D55" s="13"/>
      <c r="E55" s="13"/>
      <c r="F55" s="13"/>
      <c r="G55" s="13"/>
      <c r="H55" s="13"/>
      <c r="I55" s="13"/>
      <c r="J55" s="13"/>
      <c r="K55" s="13"/>
      <c r="L55" s="13"/>
      <c r="M55" s="216"/>
      <c r="N55" s="216"/>
      <c r="O55" s="216"/>
      <c r="P55" s="40"/>
    </row>
    <row r="56" spans="1:16384" ht="12.75" customHeight="1" x14ac:dyDescent="0.2">
      <c r="A56" s="258" t="s">
        <v>858</v>
      </c>
      <c r="B56" s="13"/>
      <c r="C56" s="13"/>
      <c r="D56" s="13"/>
      <c r="E56" s="13"/>
      <c r="F56" s="13"/>
      <c r="G56" s="13"/>
      <c r="H56" s="13"/>
      <c r="I56" s="13"/>
      <c r="J56" s="13"/>
      <c r="K56" s="13"/>
      <c r="L56" s="13"/>
      <c r="M56" s="216"/>
      <c r="N56" s="216"/>
      <c r="O56" s="216"/>
      <c r="P56" s="40"/>
    </row>
    <row r="57" spans="1:16384" ht="12.75" customHeight="1" x14ac:dyDescent="0.2">
      <c r="A57" s="38" t="s">
        <v>485</v>
      </c>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c r="NQ57" s="38"/>
      <c r="NR57" s="38"/>
      <c r="NS57" s="38"/>
      <c r="NT57" s="38"/>
      <c r="NU57" s="38"/>
      <c r="NV57" s="38"/>
      <c r="NW57" s="38"/>
      <c r="NX57" s="38"/>
      <c r="NY57" s="38"/>
      <c r="NZ57" s="38"/>
      <c r="OA57" s="38"/>
      <c r="OB57" s="38"/>
      <c r="OC57" s="38"/>
      <c r="OD57" s="38"/>
      <c r="OE57" s="38"/>
      <c r="OF57" s="38"/>
      <c r="OG57" s="38"/>
      <c r="OH57" s="38"/>
      <c r="OI57" s="38"/>
      <c r="OJ57" s="38"/>
      <c r="OK57" s="38"/>
      <c r="OL57" s="38"/>
      <c r="OM57" s="38"/>
      <c r="ON57" s="38"/>
      <c r="OO57" s="38"/>
      <c r="OP57" s="38"/>
      <c r="OQ57" s="38"/>
      <c r="OR57" s="38"/>
      <c r="OS57" s="38"/>
      <c r="OT57" s="38"/>
      <c r="OU57" s="38"/>
      <c r="OV57" s="38"/>
      <c r="OW57" s="38"/>
      <c r="OX57" s="38"/>
      <c r="OY57" s="38"/>
      <c r="OZ57" s="38"/>
      <c r="PA57" s="38"/>
      <c r="PB57" s="38"/>
      <c r="PC57" s="38"/>
      <c r="PD57" s="38"/>
      <c r="PE57" s="38"/>
      <c r="PF57" s="38"/>
      <c r="PG57" s="38"/>
      <c r="PH57" s="38"/>
      <c r="PI57" s="38"/>
      <c r="PJ57" s="38"/>
      <c r="PK57" s="38"/>
      <c r="PL57" s="38"/>
      <c r="PM57" s="38"/>
      <c r="PN57" s="38"/>
      <c r="PO57" s="38"/>
      <c r="PP57" s="38"/>
      <c r="PQ57" s="38"/>
      <c r="PR57" s="38"/>
      <c r="PS57" s="38"/>
      <c r="PT57" s="38"/>
      <c r="PU57" s="38"/>
      <c r="PV57" s="38"/>
      <c r="PW57" s="38"/>
      <c r="PX57" s="38"/>
      <c r="PY57" s="38"/>
      <c r="PZ57" s="38"/>
      <c r="QA57" s="38"/>
      <c r="QB57" s="38"/>
      <c r="QC57" s="38"/>
      <c r="QD57" s="38"/>
      <c r="QE57" s="38"/>
      <c r="QF57" s="38"/>
      <c r="QG57" s="38"/>
      <c r="QH57" s="38"/>
      <c r="QI57" s="38"/>
      <c r="QJ57" s="38"/>
      <c r="QK57" s="38"/>
      <c r="QL57" s="38"/>
      <c r="QM57" s="38"/>
      <c r="QN57" s="38"/>
      <c r="QO57" s="38"/>
      <c r="QP57" s="38"/>
      <c r="QQ57" s="38"/>
      <c r="QR57" s="38"/>
      <c r="QS57" s="38"/>
      <c r="QT57" s="38"/>
      <c r="QU57" s="38"/>
      <c r="QV57" s="38"/>
      <c r="QW57" s="38"/>
      <c r="QX57" s="38"/>
      <c r="QY57" s="38"/>
      <c r="QZ57" s="38"/>
      <c r="RA57" s="38"/>
      <c r="RB57" s="38"/>
      <c r="RC57" s="38"/>
      <c r="RD57" s="38"/>
      <c r="RE57" s="38"/>
      <c r="RF57" s="38"/>
      <c r="RG57" s="38"/>
      <c r="RH57" s="38"/>
      <c r="RI57" s="38"/>
      <c r="RJ57" s="38"/>
      <c r="RK57" s="38"/>
      <c r="RL57" s="38"/>
      <c r="RM57" s="38"/>
      <c r="RN57" s="38"/>
      <c r="RO57" s="38"/>
      <c r="RP57" s="38"/>
      <c r="RQ57" s="38"/>
      <c r="RR57" s="38"/>
      <c r="RS57" s="38"/>
      <c r="RT57" s="38"/>
      <c r="RU57" s="38"/>
      <c r="RV57" s="38"/>
      <c r="RW57" s="38"/>
      <c r="RX57" s="38"/>
      <c r="RY57" s="38"/>
      <c r="RZ57" s="38"/>
      <c r="SA57" s="38"/>
      <c r="SB57" s="38"/>
      <c r="SC57" s="38"/>
      <c r="SD57" s="38"/>
      <c r="SE57" s="38"/>
      <c r="SF57" s="38"/>
      <c r="SG57" s="38"/>
      <c r="SH57" s="38"/>
      <c r="SI57" s="38"/>
      <c r="SJ57" s="38"/>
      <c r="SK57" s="38"/>
      <c r="SL57" s="38"/>
      <c r="SM57" s="38"/>
      <c r="SN57" s="38"/>
      <c r="SO57" s="38"/>
      <c r="SP57" s="38"/>
      <c r="SQ57" s="38"/>
      <c r="SR57" s="38"/>
      <c r="SS57" s="38"/>
      <c r="ST57" s="38"/>
      <c r="SU57" s="38"/>
      <c r="SV57" s="38"/>
      <c r="SW57" s="38"/>
      <c r="SX57" s="38"/>
      <c r="SY57" s="38"/>
      <c r="SZ57" s="38"/>
      <c r="TA57" s="38"/>
      <c r="TB57" s="38"/>
      <c r="TC57" s="38"/>
      <c r="TD57" s="38"/>
      <c r="TE57" s="38"/>
      <c r="TF57" s="38"/>
      <c r="TG57" s="38"/>
      <c r="TH57" s="38"/>
      <c r="TI57" s="38"/>
      <c r="TJ57" s="38"/>
      <c r="TK57" s="38"/>
      <c r="TL57" s="38"/>
      <c r="TM57" s="38"/>
      <c r="TN57" s="38"/>
      <c r="TO57" s="38"/>
      <c r="TP57" s="38"/>
      <c r="TQ57" s="38"/>
      <c r="TR57" s="38"/>
      <c r="TS57" s="38"/>
      <c r="TT57" s="38"/>
      <c r="TU57" s="38"/>
      <c r="TV57" s="38"/>
      <c r="TW57" s="38"/>
      <c r="TX57" s="38"/>
      <c r="TY57" s="38"/>
      <c r="TZ57" s="38"/>
      <c r="UA57" s="38"/>
      <c r="UB57" s="38"/>
      <c r="UC57" s="38"/>
      <c r="UD57" s="38"/>
      <c r="UE57" s="38"/>
      <c r="UF57" s="38"/>
      <c r="UG57" s="38"/>
      <c r="UH57" s="38"/>
      <c r="UI57" s="38"/>
      <c r="UJ57" s="38"/>
      <c r="UK57" s="38"/>
      <c r="UL57" s="38"/>
      <c r="UM57" s="38"/>
      <c r="UN57" s="38"/>
      <c r="UO57" s="38"/>
      <c r="UP57" s="38"/>
      <c r="UQ57" s="38"/>
      <c r="UR57" s="38"/>
      <c r="US57" s="38"/>
      <c r="UT57" s="38"/>
      <c r="UU57" s="38"/>
      <c r="UV57" s="38"/>
      <c r="UW57" s="38"/>
      <c r="UX57" s="38"/>
      <c r="UY57" s="38"/>
      <c r="UZ57" s="38"/>
      <c r="VA57" s="38"/>
      <c r="VB57" s="38"/>
      <c r="VC57" s="38"/>
      <c r="VD57" s="38"/>
      <c r="VE57" s="38"/>
      <c r="VF57" s="38"/>
      <c r="VG57" s="38"/>
      <c r="VH57" s="38"/>
      <c r="VI57" s="38"/>
      <c r="VJ57" s="38"/>
      <c r="VK57" s="38"/>
      <c r="VL57" s="38"/>
      <c r="VM57" s="38"/>
      <c r="VN57" s="38"/>
      <c r="VO57" s="38"/>
      <c r="VP57" s="38"/>
      <c r="VQ57" s="38"/>
      <c r="VR57" s="38"/>
      <c r="VS57" s="38"/>
      <c r="VT57" s="38"/>
      <c r="VU57" s="38"/>
      <c r="VV57" s="38"/>
      <c r="VW57" s="38"/>
      <c r="VX57" s="38"/>
      <c r="VY57" s="38"/>
      <c r="VZ57" s="38"/>
      <c r="WA57" s="38"/>
      <c r="WB57" s="38"/>
      <c r="WC57" s="38"/>
      <c r="WD57" s="38"/>
      <c r="WE57" s="38"/>
      <c r="WF57" s="38"/>
      <c r="WG57" s="38"/>
      <c r="WH57" s="38"/>
      <c r="WI57" s="38"/>
      <c r="WJ57" s="38"/>
      <c r="WK57" s="38"/>
      <c r="WL57" s="38"/>
      <c r="WM57" s="38"/>
      <c r="WN57" s="38"/>
      <c r="WO57" s="38"/>
      <c r="WP57" s="38"/>
      <c r="WQ57" s="38"/>
      <c r="WR57" s="38"/>
      <c r="WS57" s="38"/>
      <c r="WT57" s="38"/>
      <c r="WU57" s="38"/>
      <c r="WV57" s="38"/>
      <c r="WW57" s="38"/>
      <c r="WX57" s="38"/>
      <c r="WY57" s="38"/>
      <c r="WZ57" s="38"/>
      <c r="XA57" s="38"/>
      <c r="XB57" s="38"/>
      <c r="XC57" s="38"/>
      <c r="XD57" s="38"/>
      <c r="XE57" s="38"/>
      <c r="XF57" s="38"/>
      <c r="XG57" s="38"/>
      <c r="XH57" s="38"/>
      <c r="XI57" s="38"/>
      <c r="XJ57" s="38"/>
      <c r="XK57" s="38"/>
      <c r="XL57" s="38"/>
      <c r="XM57" s="38"/>
      <c r="XN57" s="38"/>
      <c r="XO57" s="38"/>
      <c r="XP57" s="38"/>
      <c r="XQ57" s="38"/>
      <c r="XR57" s="38"/>
      <c r="XS57" s="38"/>
      <c r="XT57" s="38"/>
      <c r="XU57" s="38"/>
      <c r="XV57" s="38"/>
      <c r="XW57" s="38"/>
      <c r="XX57" s="38"/>
      <c r="XY57" s="38"/>
      <c r="XZ57" s="38"/>
      <c r="YA57" s="38"/>
      <c r="YB57" s="38"/>
      <c r="YC57" s="38"/>
      <c r="YD57" s="38"/>
      <c r="YE57" s="38"/>
      <c r="YF57" s="38"/>
      <c r="YG57" s="38"/>
      <c r="YH57" s="38"/>
      <c r="YI57" s="38"/>
      <c r="YJ57" s="38"/>
      <c r="YK57" s="38"/>
      <c r="YL57" s="38"/>
      <c r="YM57" s="38"/>
      <c r="YN57" s="38"/>
      <c r="YO57" s="38"/>
      <c r="YP57" s="38"/>
      <c r="YQ57" s="38"/>
      <c r="YR57" s="38"/>
      <c r="YS57" s="38"/>
      <c r="YT57" s="38"/>
      <c r="YU57" s="38"/>
      <c r="YV57" s="38"/>
      <c r="YW57" s="38"/>
      <c r="YX57" s="38"/>
      <c r="YY57" s="38"/>
      <c r="YZ57" s="38"/>
      <c r="ZA57" s="38"/>
      <c r="ZB57" s="38"/>
      <c r="ZC57" s="38"/>
      <c r="ZD57" s="38"/>
      <c r="ZE57" s="38"/>
      <c r="ZF57" s="38"/>
      <c r="ZG57" s="38"/>
      <c r="ZH57" s="38"/>
      <c r="ZI57" s="38"/>
      <c r="ZJ57" s="38"/>
      <c r="ZK57" s="38"/>
      <c r="ZL57" s="38"/>
      <c r="ZM57" s="38"/>
      <c r="ZN57" s="38"/>
      <c r="ZO57" s="38"/>
      <c r="ZP57" s="38"/>
      <c r="ZQ57" s="38"/>
      <c r="ZR57" s="38"/>
      <c r="ZS57" s="38"/>
      <c r="ZT57" s="38"/>
      <c r="ZU57" s="38"/>
      <c r="ZV57" s="38"/>
      <c r="ZW57" s="38"/>
      <c r="ZX57" s="38"/>
      <c r="ZY57" s="38"/>
      <c r="ZZ57" s="38"/>
      <c r="AAA57" s="38"/>
      <c r="AAB57" s="38"/>
      <c r="AAC57" s="38"/>
      <c r="AAD57" s="38"/>
      <c r="AAE57" s="38"/>
      <c r="AAF57" s="38"/>
      <c r="AAG57" s="38"/>
      <c r="AAH57" s="38"/>
      <c r="AAI57" s="38"/>
      <c r="AAJ57" s="38"/>
      <c r="AAK57" s="38"/>
      <c r="AAL57" s="38"/>
      <c r="AAM57" s="38"/>
      <c r="AAN57" s="38"/>
      <c r="AAO57" s="38"/>
      <c r="AAP57" s="38"/>
      <c r="AAQ57" s="38"/>
      <c r="AAR57" s="38"/>
      <c r="AAS57" s="38"/>
      <c r="AAT57" s="38"/>
      <c r="AAU57" s="38"/>
      <c r="AAV57" s="38"/>
      <c r="AAW57" s="38"/>
      <c r="AAX57" s="38"/>
      <c r="AAY57" s="38"/>
      <c r="AAZ57" s="38"/>
      <c r="ABA57" s="38"/>
      <c r="ABB57" s="38"/>
      <c r="ABC57" s="38"/>
      <c r="ABD57" s="38"/>
      <c r="ABE57" s="38"/>
      <c r="ABF57" s="38"/>
      <c r="ABG57" s="38"/>
      <c r="ABH57" s="38"/>
      <c r="ABI57" s="38"/>
      <c r="ABJ57" s="38"/>
      <c r="ABK57" s="38"/>
      <c r="ABL57" s="38"/>
      <c r="ABM57" s="38"/>
      <c r="ABN57" s="38"/>
      <c r="ABO57" s="38"/>
      <c r="ABP57" s="38"/>
      <c r="ABQ57" s="38"/>
      <c r="ABR57" s="38"/>
      <c r="ABS57" s="38"/>
      <c r="ABT57" s="38"/>
      <c r="ABU57" s="38"/>
      <c r="ABV57" s="38"/>
      <c r="ABW57" s="38"/>
      <c r="ABX57" s="38"/>
      <c r="ABY57" s="38"/>
      <c r="ABZ57" s="38"/>
      <c r="ACA57" s="38"/>
      <c r="ACB57" s="38"/>
      <c r="ACC57" s="38"/>
      <c r="ACD57" s="38"/>
      <c r="ACE57" s="38"/>
      <c r="ACF57" s="38"/>
      <c r="ACG57" s="38"/>
      <c r="ACH57" s="38"/>
      <c r="ACI57" s="38"/>
      <c r="ACJ57" s="38"/>
      <c r="ACK57" s="38"/>
      <c r="ACL57" s="38"/>
      <c r="ACM57" s="38"/>
      <c r="ACN57" s="38"/>
      <c r="ACO57" s="38"/>
      <c r="ACP57" s="38"/>
      <c r="ACQ57" s="38"/>
      <c r="ACR57" s="38"/>
      <c r="ACS57" s="38"/>
      <c r="ACT57" s="38"/>
      <c r="ACU57" s="38"/>
      <c r="ACV57" s="38"/>
      <c r="ACW57" s="38"/>
      <c r="ACX57" s="38"/>
      <c r="ACY57" s="38"/>
      <c r="ACZ57" s="38"/>
      <c r="ADA57" s="38"/>
      <c r="ADB57" s="38"/>
      <c r="ADC57" s="38"/>
      <c r="ADD57" s="38"/>
      <c r="ADE57" s="38"/>
      <c r="ADF57" s="38"/>
      <c r="ADG57" s="38"/>
      <c r="ADH57" s="38"/>
      <c r="ADI57" s="38"/>
      <c r="ADJ57" s="38"/>
      <c r="ADK57" s="38"/>
      <c r="ADL57" s="38"/>
      <c r="ADM57" s="38"/>
      <c r="ADN57" s="38"/>
      <c r="ADO57" s="38"/>
      <c r="ADP57" s="38"/>
      <c r="ADQ57" s="38"/>
      <c r="ADR57" s="38"/>
      <c r="ADS57" s="38"/>
      <c r="ADT57" s="38"/>
      <c r="ADU57" s="38"/>
      <c r="ADV57" s="38"/>
      <c r="ADW57" s="38"/>
      <c r="ADX57" s="38"/>
      <c r="ADY57" s="38"/>
      <c r="ADZ57" s="38"/>
      <c r="AEA57" s="38"/>
      <c r="AEB57" s="38"/>
      <c r="AEC57" s="38"/>
      <c r="AED57" s="38"/>
      <c r="AEE57" s="38"/>
      <c r="AEF57" s="38"/>
      <c r="AEG57" s="38"/>
      <c r="AEH57" s="38"/>
      <c r="AEI57" s="38"/>
      <c r="AEJ57" s="38"/>
      <c r="AEK57" s="38"/>
      <c r="AEL57" s="38"/>
      <c r="AEM57" s="38"/>
      <c r="AEN57" s="38"/>
      <c r="AEO57" s="38"/>
      <c r="AEP57" s="38"/>
      <c r="AEQ57" s="38"/>
      <c r="AER57" s="38"/>
      <c r="AES57" s="38"/>
      <c r="AET57" s="38"/>
      <c r="AEU57" s="38"/>
      <c r="AEV57" s="38"/>
      <c r="AEW57" s="38"/>
      <c r="AEX57" s="38"/>
      <c r="AEY57" s="38"/>
      <c r="AEZ57" s="38"/>
      <c r="AFA57" s="38"/>
      <c r="AFB57" s="38"/>
      <c r="AFC57" s="38"/>
      <c r="AFD57" s="38"/>
      <c r="AFE57" s="38"/>
      <c r="AFF57" s="38"/>
      <c r="AFG57" s="38"/>
      <c r="AFH57" s="38"/>
      <c r="AFI57" s="38"/>
      <c r="AFJ57" s="38"/>
      <c r="AFK57" s="38"/>
      <c r="AFL57" s="38"/>
      <c r="AFM57" s="38"/>
      <c r="AFN57" s="38"/>
      <c r="AFO57" s="38"/>
      <c r="AFP57" s="38"/>
      <c r="AFQ57" s="38"/>
      <c r="AFR57" s="38"/>
      <c r="AFS57" s="38"/>
      <c r="AFT57" s="38"/>
      <c r="AFU57" s="38"/>
      <c r="AFV57" s="38"/>
      <c r="AFW57" s="38"/>
      <c r="AFX57" s="38"/>
      <c r="AFY57" s="38"/>
      <c r="AFZ57" s="38"/>
      <c r="AGA57" s="38"/>
      <c r="AGB57" s="38"/>
      <c r="AGC57" s="38"/>
      <c r="AGD57" s="38"/>
      <c r="AGE57" s="38"/>
      <c r="AGF57" s="38"/>
      <c r="AGG57" s="38"/>
      <c r="AGH57" s="38"/>
      <c r="AGI57" s="38"/>
      <c r="AGJ57" s="38"/>
      <c r="AGK57" s="38"/>
      <c r="AGL57" s="38"/>
      <c r="AGM57" s="38"/>
      <c r="AGN57" s="38"/>
      <c r="AGO57" s="38"/>
      <c r="AGP57" s="38"/>
      <c r="AGQ57" s="38"/>
      <c r="AGR57" s="38"/>
      <c r="AGS57" s="38"/>
      <c r="AGT57" s="38"/>
      <c r="AGU57" s="38"/>
      <c r="AGV57" s="38"/>
      <c r="AGW57" s="38"/>
      <c r="AGX57" s="38"/>
      <c r="AGY57" s="38"/>
      <c r="AGZ57" s="38"/>
      <c r="AHA57" s="38"/>
      <c r="AHB57" s="38"/>
      <c r="AHC57" s="38"/>
      <c r="AHD57" s="38"/>
      <c r="AHE57" s="38"/>
      <c r="AHF57" s="38"/>
      <c r="AHG57" s="38"/>
      <c r="AHH57" s="38"/>
      <c r="AHI57" s="38"/>
      <c r="AHJ57" s="38"/>
      <c r="AHK57" s="38"/>
      <c r="AHL57" s="38"/>
      <c r="AHM57" s="38"/>
      <c r="AHN57" s="38"/>
      <c r="AHO57" s="38"/>
      <c r="AHP57" s="38"/>
      <c r="AHQ57" s="38"/>
      <c r="AHR57" s="38"/>
      <c r="AHS57" s="38"/>
      <c r="AHT57" s="38"/>
      <c r="AHU57" s="38"/>
      <c r="AHV57" s="38"/>
      <c r="AHW57" s="38"/>
      <c r="AHX57" s="38"/>
      <c r="AHY57" s="38"/>
      <c r="AHZ57" s="38"/>
      <c r="AIA57" s="38"/>
      <c r="AIB57" s="38"/>
      <c r="AIC57" s="38"/>
      <c r="AID57" s="38"/>
      <c r="AIE57" s="38"/>
      <c r="AIF57" s="38"/>
      <c r="AIG57" s="38"/>
      <c r="AIH57" s="38"/>
      <c r="AII57" s="38"/>
      <c r="AIJ57" s="38"/>
      <c r="AIK57" s="38"/>
      <c r="AIL57" s="38"/>
      <c r="AIM57" s="38"/>
      <c r="AIN57" s="38"/>
      <c r="AIO57" s="38"/>
      <c r="AIP57" s="38"/>
      <c r="AIQ57" s="38"/>
      <c r="AIR57" s="38"/>
      <c r="AIS57" s="38"/>
      <c r="AIT57" s="38"/>
      <c r="AIU57" s="38"/>
      <c r="AIV57" s="38"/>
      <c r="AIW57" s="38"/>
      <c r="AIX57" s="38"/>
      <c r="AIY57" s="38"/>
      <c r="AIZ57" s="38"/>
      <c r="AJA57" s="38"/>
      <c r="AJB57" s="38"/>
      <c r="AJC57" s="38"/>
      <c r="AJD57" s="38"/>
      <c r="AJE57" s="38"/>
      <c r="AJF57" s="38"/>
      <c r="AJG57" s="38"/>
      <c r="AJH57" s="38"/>
      <c r="AJI57" s="38"/>
      <c r="AJJ57" s="38"/>
      <c r="AJK57" s="38"/>
      <c r="AJL57" s="38"/>
      <c r="AJM57" s="38"/>
      <c r="AJN57" s="38"/>
      <c r="AJO57" s="38"/>
      <c r="AJP57" s="38"/>
      <c r="AJQ57" s="38"/>
      <c r="AJR57" s="38"/>
      <c r="AJS57" s="38"/>
      <c r="AJT57" s="38"/>
      <c r="AJU57" s="38"/>
      <c r="AJV57" s="38"/>
      <c r="AJW57" s="38"/>
      <c r="AJX57" s="38"/>
      <c r="AJY57" s="38"/>
      <c r="AJZ57" s="38"/>
      <c r="AKA57" s="38"/>
      <c r="AKB57" s="38"/>
      <c r="AKC57" s="38"/>
      <c r="AKD57" s="38"/>
      <c r="AKE57" s="38"/>
      <c r="AKF57" s="38"/>
      <c r="AKG57" s="38"/>
      <c r="AKH57" s="38"/>
      <c r="AKI57" s="38"/>
      <c r="AKJ57" s="38"/>
      <c r="AKK57" s="38"/>
      <c r="AKL57" s="38"/>
      <c r="AKM57" s="38"/>
      <c r="AKN57" s="38"/>
      <c r="AKO57" s="38"/>
      <c r="AKP57" s="38"/>
      <c r="AKQ57" s="38"/>
      <c r="AKR57" s="38"/>
      <c r="AKS57" s="38"/>
      <c r="AKT57" s="38"/>
      <c r="AKU57" s="38"/>
      <c r="AKV57" s="38"/>
      <c r="AKW57" s="38"/>
      <c r="AKX57" s="38"/>
      <c r="AKY57" s="38"/>
      <c r="AKZ57" s="38"/>
      <c r="ALA57" s="38"/>
      <c r="ALB57" s="38"/>
      <c r="ALC57" s="38"/>
      <c r="ALD57" s="38"/>
      <c r="ALE57" s="38"/>
      <c r="ALF57" s="38"/>
      <c r="ALG57" s="38"/>
      <c r="ALH57" s="38"/>
      <c r="ALI57" s="38"/>
      <c r="ALJ57" s="38"/>
      <c r="ALK57" s="38"/>
      <c r="ALL57" s="38"/>
      <c r="ALM57" s="38"/>
      <c r="ALN57" s="38"/>
      <c r="ALO57" s="38"/>
      <c r="ALP57" s="38"/>
      <c r="ALQ57" s="38"/>
      <c r="ALR57" s="38"/>
      <c r="ALS57" s="38"/>
      <c r="ALT57" s="38"/>
      <c r="ALU57" s="38"/>
      <c r="ALV57" s="38"/>
      <c r="ALW57" s="38"/>
      <c r="ALX57" s="38"/>
      <c r="ALY57" s="38"/>
      <c r="ALZ57" s="38"/>
      <c r="AMA57" s="38"/>
      <c r="AMB57" s="38"/>
      <c r="AMC57" s="38"/>
      <c r="AMD57" s="38"/>
      <c r="AME57" s="38"/>
      <c r="AMF57" s="38"/>
      <c r="AMG57" s="38"/>
      <c r="AMH57" s="38"/>
      <c r="AMI57" s="38"/>
      <c r="AMJ57" s="38"/>
      <c r="AMK57" s="38"/>
      <c r="AML57" s="38"/>
      <c r="AMM57" s="38"/>
      <c r="AMN57" s="38"/>
      <c r="AMO57" s="38"/>
      <c r="AMP57" s="38"/>
      <c r="AMQ57" s="38"/>
      <c r="AMR57" s="38"/>
      <c r="AMS57" s="38"/>
      <c r="AMT57" s="38"/>
      <c r="AMU57" s="38"/>
      <c r="AMV57" s="38"/>
      <c r="AMW57" s="38"/>
      <c r="AMX57" s="38"/>
      <c r="AMY57" s="38"/>
      <c r="AMZ57" s="38"/>
      <c r="ANA57" s="38"/>
      <c r="ANB57" s="38"/>
      <c r="ANC57" s="38"/>
      <c r="AND57" s="38"/>
      <c r="ANE57" s="38"/>
      <c r="ANF57" s="38"/>
      <c r="ANG57" s="38"/>
      <c r="ANH57" s="38"/>
      <c r="ANI57" s="38"/>
      <c r="ANJ57" s="38"/>
      <c r="ANK57" s="38"/>
      <c r="ANL57" s="38"/>
      <c r="ANM57" s="38"/>
      <c r="ANN57" s="38"/>
      <c r="ANO57" s="38"/>
      <c r="ANP57" s="38"/>
      <c r="ANQ57" s="38"/>
      <c r="ANR57" s="38"/>
      <c r="ANS57" s="38"/>
      <c r="ANT57" s="38"/>
      <c r="ANU57" s="38"/>
      <c r="ANV57" s="38"/>
      <c r="ANW57" s="38"/>
      <c r="ANX57" s="38"/>
      <c r="ANY57" s="38"/>
      <c r="ANZ57" s="38"/>
      <c r="AOA57" s="38"/>
      <c r="AOB57" s="38"/>
      <c r="AOC57" s="38"/>
      <c r="AOD57" s="38"/>
      <c r="AOE57" s="38"/>
      <c r="AOF57" s="38"/>
      <c r="AOG57" s="38"/>
      <c r="AOH57" s="38"/>
      <c r="AOI57" s="38"/>
      <c r="AOJ57" s="38"/>
      <c r="AOK57" s="38"/>
      <c r="AOL57" s="38"/>
      <c r="AOM57" s="38"/>
      <c r="AON57" s="38"/>
      <c r="AOO57" s="38"/>
      <c r="AOP57" s="38"/>
      <c r="AOQ57" s="38"/>
      <c r="AOR57" s="38"/>
      <c r="AOS57" s="38"/>
      <c r="AOT57" s="38"/>
      <c r="AOU57" s="38"/>
      <c r="AOV57" s="38"/>
      <c r="AOW57" s="38"/>
      <c r="AOX57" s="38"/>
      <c r="AOY57" s="38"/>
      <c r="AOZ57" s="38"/>
      <c r="APA57" s="38"/>
      <c r="APB57" s="38"/>
      <c r="APC57" s="38"/>
      <c r="APD57" s="38"/>
      <c r="APE57" s="38"/>
      <c r="APF57" s="38"/>
      <c r="APG57" s="38"/>
      <c r="APH57" s="38"/>
      <c r="API57" s="38"/>
      <c r="APJ57" s="38"/>
      <c r="APK57" s="38"/>
      <c r="APL57" s="38"/>
      <c r="APM57" s="38"/>
      <c r="APN57" s="38"/>
      <c r="APO57" s="38"/>
      <c r="APP57" s="38"/>
      <c r="APQ57" s="38"/>
      <c r="APR57" s="38"/>
      <c r="APS57" s="38"/>
      <c r="APT57" s="38"/>
      <c r="APU57" s="38"/>
      <c r="APV57" s="38"/>
      <c r="APW57" s="38"/>
      <c r="APX57" s="38"/>
      <c r="APY57" s="38"/>
      <c r="APZ57" s="38"/>
      <c r="AQA57" s="38"/>
      <c r="AQB57" s="38"/>
      <c r="AQC57" s="38"/>
      <c r="AQD57" s="38"/>
      <c r="AQE57" s="38"/>
      <c r="AQF57" s="38"/>
      <c r="AQG57" s="38"/>
      <c r="AQH57" s="38"/>
      <c r="AQI57" s="38"/>
      <c r="AQJ57" s="38"/>
      <c r="AQK57" s="38"/>
      <c r="AQL57" s="38"/>
      <c r="AQM57" s="38"/>
      <c r="AQN57" s="38"/>
      <c r="AQO57" s="38"/>
      <c r="AQP57" s="38"/>
      <c r="AQQ57" s="38"/>
      <c r="AQR57" s="38"/>
      <c r="AQS57" s="38"/>
      <c r="AQT57" s="38"/>
      <c r="AQU57" s="38"/>
      <c r="AQV57" s="38"/>
      <c r="AQW57" s="38"/>
      <c r="AQX57" s="38"/>
      <c r="AQY57" s="38"/>
      <c r="AQZ57" s="38"/>
      <c r="ARA57" s="38"/>
      <c r="ARB57" s="38"/>
      <c r="ARC57" s="38"/>
      <c r="ARD57" s="38"/>
      <c r="ARE57" s="38"/>
      <c r="ARF57" s="38"/>
      <c r="ARG57" s="38"/>
      <c r="ARH57" s="38"/>
      <c r="ARI57" s="38"/>
      <c r="ARJ57" s="38"/>
      <c r="ARK57" s="38"/>
      <c r="ARL57" s="38"/>
      <c r="ARM57" s="38"/>
      <c r="ARN57" s="38"/>
      <c r="ARO57" s="38"/>
      <c r="ARP57" s="38"/>
      <c r="ARQ57" s="38"/>
      <c r="ARR57" s="38"/>
      <c r="ARS57" s="38"/>
      <c r="ART57" s="38"/>
      <c r="ARU57" s="38"/>
      <c r="ARV57" s="38"/>
      <c r="ARW57" s="38"/>
      <c r="ARX57" s="38"/>
      <c r="ARY57" s="38"/>
      <c r="ARZ57" s="38"/>
      <c r="ASA57" s="38"/>
      <c r="ASB57" s="38"/>
      <c r="ASC57" s="38"/>
      <c r="ASD57" s="38"/>
      <c r="ASE57" s="38"/>
      <c r="ASF57" s="38"/>
      <c r="ASG57" s="38"/>
      <c r="ASH57" s="38"/>
      <c r="ASI57" s="38"/>
      <c r="ASJ57" s="38"/>
      <c r="ASK57" s="38"/>
      <c r="ASL57" s="38"/>
      <c r="ASM57" s="38"/>
      <c r="ASN57" s="38"/>
      <c r="ASO57" s="38"/>
      <c r="ASP57" s="38"/>
      <c r="ASQ57" s="38"/>
      <c r="ASR57" s="38"/>
      <c r="ASS57" s="38"/>
      <c r="AST57" s="38"/>
      <c r="ASU57" s="38"/>
      <c r="ASV57" s="38"/>
      <c r="ASW57" s="38"/>
      <c r="ASX57" s="38"/>
      <c r="ASY57" s="38"/>
      <c r="ASZ57" s="38"/>
      <c r="ATA57" s="38"/>
      <c r="ATB57" s="38"/>
      <c r="ATC57" s="38"/>
      <c r="ATD57" s="38"/>
      <c r="ATE57" s="38"/>
      <c r="ATF57" s="38"/>
      <c r="ATG57" s="38"/>
      <c r="ATH57" s="38"/>
      <c r="ATI57" s="38"/>
      <c r="ATJ57" s="38"/>
      <c r="ATK57" s="38"/>
      <c r="ATL57" s="38"/>
      <c r="ATM57" s="38"/>
      <c r="ATN57" s="38"/>
      <c r="ATO57" s="38"/>
      <c r="ATP57" s="38"/>
      <c r="ATQ57" s="38"/>
      <c r="ATR57" s="38"/>
      <c r="ATS57" s="38"/>
      <c r="ATT57" s="38"/>
      <c r="ATU57" s="38"/>
      <c r="ATV57" s="38"/>
      <c r="ATW57" s="38"/>
      <c r="ATX57" s="38"/>
      <c r="ATY57" s="38"/>
      <c r="ATZ57" s="38"/>
      <c r="AUA57" s="38"/>
      <c r="AUB57" s="38"/>
      <c r="AUC57" s="38"/>
      <c r="AUD57" s="38"/>
      <c r="AUE57" s="38"/>
      <c r="AUF57" s="38"/>
      <c r="AUG57" s="38"/>
      <c r="AUH57" s="38"/>
      <c r="AUI57" s="38"/>
      <c r="AUJ57" s="38"/>
      <c r="AUK57" s="38"/>
      <c r="AUL57" s="38"/>
      <c r="AUM57" s="38"/>
      <c r="AUN57" s="38"/>
      <c r="AUO57" s="38"/>
      <c r="AUP57" s="38"/>
      <c r="AUQ57" s="38"/>
      <c r="AUR57" s="38"/>
      <c r="AUS57" s="38"/>
      <c r="AUT57" s="38"/>
      <c r="AUU57" s="38"/>
      <c r="AUV57" s="38"/>
      <c r="AUW57" s="38"/>
      <c r="AUX57" s="38"/>
      <c r="AUY57" s="38"/>
      <c r="AUZ57" s="38"/>
      <c r="AVA57" s="38"/>
      <c r="AVB57" s="38"/>
      <c r="AVC57" s="38"/>
      <c r="AVD57" s="38"/>
      <c r="AVE57" s="38"/>
      <c r="AVF57" s="38"/>
      <c r="AVG57" s="38"/>
      <c r="AVH57" s="38"/>
      <c r="AVI57" s="38"/>
      <c r="AVJ57" s="38"/>
      <c r="AVK57" s="38"/>
      <c r="AVL57" s="38"/>
      <c r="AVM57" s="38"/>
      <c r="AVN57" s="38"/>
      <c r="AVO57" s="38"/>
      <c r="AVP57" s="38"/>
      <c r="AVQ57" s="38"/>
      <c r="AVR57" s="38"/>
      <c r="AVS57" s="38"/>
      <c r="AVT57" s="38"/>
      <c r="AVU57" s="38"/>
      <c r="AVV57" s="38"/>
      <c r="AVW57" s="38"/>
      <c r="AVX57" s="38"/>
      <c r="AVY57" s="38"/>
      <c r="AVZ57" s="38"/>
      <c r="AWA57" s="38"/>
      <c r="AWB57" s="38"/>
      <c r="AWC57" s="38"/>
      <c r="AWD57" s="38"/>
      <c r="AWE57" s="38"/>
      <c r="AWF57" s="38"/>
      <c r="AWG57" s="38"/>
      <c r="AWH57" s="38"/>
      <c r="AWI57" s="38"/>
      <c r="AWJ57" s="38"/>
      <c r="AWK57" s="38"/>
      <c r="AWL57" s="38"/>
      <c r="AWM57" s="38"/>
      <c r="AWN57" s="38"/>
      <c r="AWO57" s="38"/>
      <c r="AWP57" s="38"/>
      <c r="AWQ57" s="38"/>
      <c r="AWR57" s="38"/>
      <c r="AWS57" s="38"/>
      <c r="AWT57" s="38"/>
      <c r="AWU57" s="38"/>
      <c r="AWV57" s="38"/>
      <c r="AWW57" s="38"/>
      <c r="AWX57" s="38"/>
      <c r="AWY57" s="38"/>
      <c r="AWZ57" s="38"/>
      <c r="AXA57" s="38"/>
      <c r="AXB57" s="38"/>
      <c r="AXC57" s="38"/>
      <c r="AXD57" s="38"/>
      <c r="AXE57" s="38"/>
      <c r="AXF57" s="38"/>
      <c r="AXG57" s="38"/>
      <c r="AXH57" s="38"/>
      <c r="AXI57" s="38"/>
      <c r="AXJ57" s="38"/>
      <c r="AXK57" s="38"/>
      <c r="AXL57" s="38"/>
      <c r="AXM57" s="38"/>
      <c r="AXN57" s="38"/>
      <c r="AXO57" s="38"/>
      <c r="AXP57" s="38"/>
      <c r="AXQ57" s="38"/>
      <c r="AXR57" s="38"/>
      <c r="AXS57" s="38"/>
      <c r="AXT57" s="38"/>
      <c r="AXU57" s="38"/>
      <c r="AXV57" s="38"/>
      <c r="AXW57" s="38"/>
      <c r="AXX57" s="38"/>
      <c r="AXY57" s="38"/>
      <c r="AXZ57" s="38"/>
      <c r="AYA57" s="38"/>
      <c r="AYB57" s="38"/>
      <c r="AYC57" s="38"/>
      <c r="AYD57" s="38"/>
      <c r="AYE57" s="38"/>
      <c r="AYF57" s="38"/>
      <c r="AYG57" s="38"/>
      <c r="AYH57" s="38"/>
      <c r="AYI57" s="38"/>
      <c r="AYJ57" s="38"/>
      <c r="AYK57" s="38"/>
      <c r="AYL57" s="38"/>
      <c r="AYM57" s="38"/>
      <c r="AYN57" s="38"/>
      <c r="AYO57" s="38"/>
      <c r="AYP57" s="38"/>
      <c r="AYQ57" s="38"/>
      <c r="AYR57" s="38"/>
      <c r="AYS57" s="38"/>
      <c r="AYT57" s="38"/>
      <c r="AYU57" s="38"/>
      <c r="AYV57" s="38"/>
      <c r="AYW57" s="38"/>
      <c r="AYX57" s="38"/>
      <c r="AYY57" s="38"/>
      <c r="AYZ57" s="38"/>
      <c r="AZA57" s="38"/>
      <c r="AZB57" s="38"/>
      <c r="AZC57" s="38"/>
      <c r="AZD57" s="38"/>
      <c r="AZE57" s="38"/>
      <c r="AZF57" s="38"/>
      <c r="AZG57" s="38"/>
      <c r="AZH57" s="38"/>
      <c r="AZI57" s="38"/>
      <c r="AZJ57" s="38"/>
      <c r="AZK57" s="38"/>
      <c r="AZL57" s="38"/>
      <c r="AZM57" s="38"/>
      <c r="AZN57" s="38"/>
      <c r="AZO57" s="38"/>
      <c r="AZP57" s="38"/>
      <c r="AZQ57" s="38"/>
      <c r="AZR57" s="38"/>
      <c r="AZS57" s="38"/>
      <c r="AZT57" s="38"/>
      <c r="AZU57" s="38"/>
      <c r="AZV57" s="38"/>
      <c r="AZW57" s="38"/>
      <c r="AZX57" s="38"/>
      <c r="AZY57" s="38"/>
      <c r="AZZ57" s="38"/>
      <c r="BAA57" s="38"/>
      <c r="BAB57" s="38"/>
      <c r="BAC57" s="38"/>
      <c r="BAD57" s="38"/>
      <c r="BAE57" s="38"/>
      <c r="BAF57" s="38"/>
      <c r="BAG57" s="38"/>
      <c r="BAH57" s="38"/>
      <c r="BAI57" s="38"/>
      <c r="BAJ57" s="38"/>
      <c r="BAK57" s="38"/>
      <c r="BAL57" s="38"/>
      <c r="BAM57" s="38"/>
      <c r="BAN57" s="38"/>
      <c r="BAO57" s="38"/>
      <c r="BAP57" s="38"/>
      <c r="BAQ57" s="38"/>
      <c r="BAR57" s="38"/>
      <c r="BAS57" s="38"/>
      <c r="BAT57" s="38"/>
      <c r="BAU57" s="38"/>
      <c r="BAV57" s="38"/>
      <c r="BAW57" s="38"/>
      <c r="BAX57" s="38"/>
      <c r="BAY57" s="38"/>
      <c r="BAZ57" s="38"/>
      <c r="BBA57" s="38"/>
      <c r="BBB57" s="38"/>
      <c r="BBC57" s="38"/>
      <c r="BBD57" s="38"/>
      <c r="BBE57" s="38"/>
      <c r="BBF57" s="38"/>
      <c r="BBG57" s="38"/>
      <c r="BBH57" s="38"/>
      <c r="BBI57" s="38"/>
      <c r="BBJ57" s="38"/>
      <c r="BBK57" s="38"/>
      <c r="BBL57" s="38"/>
      <c r="BBM57" s="38"/>
      <c r="BBN57" s="38"/>
      <c r="BBO57" s="38"/>
      <c r="BBP57" s="38"/>
      <c r="BBQ57" s="38"/>
      <c r="BBR57" s="38"/>
      <c r="BBS57" s="38"/>
      <c r="BBT57" s="38"/>
      <c r="BBU57" s="38"/>
      <c r="BBV57" s="38"/>
      <c r="BBW57" s="38"/>
      <c r="BBX57" s="38"/>
      <c r="BBY57" s="38"/>
      <c r="BBZ57" s="38"/>
      <c r="BCA57" s="38"/>
      <c r="BCB57" s="38"/>
      <c r="BCC57" s="38"/>
      <c r="BCD57" s="38"/>
      <c r="BCE57" s="38"/>
      <c r="BCF57" s="38"/>
      <c r="BCG57" s="38"/>
      <c r="BCH57" s="38"/>
      <c r="BCI57" s="38"/>
      <c r="BCJ57" s="38"/>
      <c r="BCK57" s="38"/>
      <c r="BCL57" s="38"/>
      <c r="BCM57" s="38"/>
      <c r="BCN57" s="38"/>
      <c r="BCO57" s="38"/>
      <c r="BCP57" s="38"/>
      <c r="BCQ57" s="38"/>
      <c r="BCR57" s="38"/>
      <c r="BCS57" s="38"/>
      <c r="BCT57" s="38"/>
      <c r="BCU57" s="38"/>
      <c r="BCV57" s="38"/>
      <c r="BCW57" s="38"/>
      <c r="BCX57" s="38"/>
      <c r="BCY57" s="38"/>
      <c r="BCZ57" s="38"/>
      <c r="BDA57" s="38"/>
      <c r="BDB57" s="38"/>
      <c r="BDC57" s="38"/>
      <c r="BDD57" s="38"/>
      <c r="BDE57" s="38"/>
      <c r="BDF57" s="38"/>
      <c r="BDG57" s="38"/>
      <c r="BDH57" s="38"/>
      <c r="BDI57" s="38"/>
      <c r="BDJ57" s="38"/>
      <c r="BDK57" s="38"/>
      <c r="BDL57" s="38"/>
      <c r="BDM57" s="38"/>
      <c r="BDN57" s="38"/>
      <c r="BDO57" s="38"/>
      <c r="BDP57" s="38"/>
      <c r="BDQ57" s="38"/>
      <c r="BDR57" s="38"/>
      <c r="BDS57" s="38"/>
      <c r="BDT57" s="38"/>
      <c r="BDU57" s="38"/>
      <c r="BDV57" s="38"/>
      <c r="BDW57" s="38"/>
      <c r="BDX57" s="38"/>
      <c r="BDY57" s="38"/>
      <c r="BDZ57" s="38"/>
      <c r="BEA57" s="38"/>
      <c r="BEB57" s="38"/>
      <c r="BEC57" s="38"/>
      <c r="BED57" s="38"/>
      <c r="BEE57" s="38"/>
      <c r="BEF57" s="38"/>
      <c r="BEG57" s="38"/>
      <c r="BEH57" s="38"/>
      <c r="BEI57" s="38"/>
      <c r="BEJ57" s="38"/>
      <c r="BEK57" s="38"/>
      <c r="BEL57" s="38"/>
      <c r="BEM57" s="38"/>
      <c r="BEN57" s="38"/>
      <c r="BEO57" s="38"/>
      <c r="BEP57" s="38"/>
      <c r="BEQ57" s="38"/>
      <c r="BER57" s="38"/>
      <c r="BES57" s="38"/>
      <c r="BET57" s="38"/>
      <c r="BEU57" s="38"/>
      <c r="BEV57" s="38"/>
      <c r="BEW57" s="38"/>
      <c r="BEX57" s="38"/>
      <c r="BEY57" s="38"/>
      <c r="BEZ57" s="38"/>
      <c r="BFA57" s="38"/>
      <c r="BFB57" s="38"/>
      <c r="BFC57" s="38"/>
      <c r="BFD57" s="38"/>
      <c r="BFE57" s="38"/>
      <c r="BFF57" s="38"/>
      <c r="BFG57" s="38"/>
      <c r="BFH57" s="38"/>
      <c r="BFI57" s="38"/>
      <c r="BFJ57" s="38"/>
      <c r="BFK57" s="38"/>
      <c r="BFL57" s="38"/>
      <c r="BFM57" s="38"/>
      <c r="BFN57" s="38"/>
      <c r="BFO57" s="38"/>
      <c r="BFP57" s="38"/>
      <c r="BFQ57" s="38"/>
      <c r="BFR57" s="38"/>
      <c r="BFS57" s="38"/>
      <c r="BFT57" s="38"/>
      <c r="BFU57" s="38"/>
      <c r="BFV57" s="38"/>
      <c r="BFW57" s="38"/>
      <c r="BFX57" s="38"/>
      <c r="BFY57" s="38"/>
      <c r="BFZ57" s="38"/>
      <c r="BGA57" s="38"/>
      <c r="BGB57" s="38"/>
      <c r="BGC57" s="38"/>
      <c r="BGD57" s="38"/>
      <c r="BGE57" s="38"/>
      <c r="BGF57" s="38"/>
      <c r="BGG57" s="38"/>
      <c r="BGH57" s="38"/>
      <c r="BGI57" s="38"/>
      <c r="BGJ57" s="38"/>
      <c r="BGK57" s="38"/>
      <c r="BGL57" s="38"/>
      <c r="BGM57" s="38"/>
      <c r="BGN57" s="38"/>
      <c r="BGO57" s="38"/>
      <c r="BGP57" s="38"/>
      <c r="BGQ57" s="38"/>
      <c r="BGR57" s="38"/>
      <c r="BGS57" s="38"/>
      <c r="BGT57" s="38"/>
      <c r="BGU57" s="38"/>
      <c r="BGV57" s="38"/>
      <c r="BGW57" s="38"/>
      <c r="BGX57" s="38"/>
      <c r="BGY57" s="38"/>
      <c r="BGZ57" s="38"/>
      <c r="BHA57" s="38"/>
      <c r="BHB57" s="38"/>
      <c r="BHC57" s="38"/>
      <c r="BHD57" s="38"/>
      <c r="BHE57" s="38"/>
      <c r="BHF57" s="38"/>
      <c r="BHG57" s="38"/>
      <c r="BHH57" s="38"/>
      <c r="BHI57" s="38"/>
      <c r="BHJ57" s="38"/>
      <c r="BHK57" s="38"/>
      <c r="BHL57" s="38"/>
      <c r="BHM57" s="38"/>
      <c r="BHN57" s="38"/>
      <c r="BHO57" s="38"/>
      <c r="BHP57" s="38"/>
      <c r="BHQ57" s="38"/>
      <c r="BHR57" s="38"/>
      <c r="BHS57" s="38"/>
      <c r="BHT57" s="38"/>
      <c r="BHU57" s="38"/>
      <c r="BHV57" s="38"/>
      <c r="BHW57" s="38"/>
      <c r="BHX57" s="38"/>
      <c r="BHY57" s="38"/>
      <c r="BHZ57" s="38"/>
      <c r="BIA57" s="38"/>
      <c r="BIB57" s="38"/>
      <c r="BIC57" s="38"/>
      <c r="BID57" s="38"/>
      <c r="BIE57" s="38"/>
      <c r="BIF57" s="38"/>
      <c r="BIG57" s="38"/>
      <c r="BIH57" s="38"/>
      <c r="BII57" s="38"/>
      <c r="BIJ57" s="38"/>
      <c r="BIK57" s="38"/>
      <c r="BIL57" s="38"/>
      <c r="BIM57" s="38"/>
      <c r="BIN57" s="38"/>
      <c r="BIO57" s="38"/>
      <c r="BIP57" s="38"/>
      <c r="BIQ57" s="38"/>
      <c r="BIR57" s="38"/>
      <c r="BIS57" s="38"/>
      <c r="BIT57" s="38"/>
      <c r="BIU57" s="38"/>
      <c r="BIV57" s="38"/>
      <c r="BIW57" s="38"/>
      <c r="BIX57" s="38"/>
      <c r="BIY57" s="38"/>
      <c r="BIZ57" s="38"/>
      <c r="BJA57" s="38"/>
      <c r="BJB57" s="38"/>
      <c r="BJC57" s="38"/>
      <c r="BJD57" s="38"/>
      <c r="BJE57" s="38"/>
      <c r="BJF57" s="38"/>
      <c r="BJG57" s="38"/>
      <c r="BJH57" s="38"/>
      <c r="BJI57" s="38"/>
      <c r="BJJ57" s="38"/>
      <c r="BJK57" s="38"/>
      <c r="BJL57" s="38"/>
      <c r="BJM57" s="38"/>
      <c r="BJN57" s="38"/>
      <c r="BJO57" s="38"/>
      <c r="BJP57" s="38"/>
      <c r="BJQ57" s="38"/>
      <c r="BJR57" s="38"/>
      <c r="BJS57" s="38"/>
      <c r="BJT57" s="38"/>
      <c r="BJU57" s="38"/>
      <c r="BJV57" s="38"/>
      <c r="BJW57" s="38"/>
      <c r="BJX57" s="38"/>
      <c r="BJY57" s="38"/>
      <c r="BJZ57" s="38"/>
      <c r="BKA57" s="38"/>
      <c r="BKB57" s="38"/>
      <c r="BKC57" s="38"/>
      <c r="BKD57" s="38"/>
      <c r="BKE57" s="38"/>
      <c r="BKF57" s="38"/>
      <c r="BKG57" s="38"/>
      <c r="BKH57" s="38"/>
      <c r="BKI57" s="38"/>
      <c r="BKJ57" s="38"/>
      <c r="BKK57" s="38"/>
      <c r="BKL57" s="38"/>
      <c r="BKM57" s="38"/>
      <c r="BKN57" s="38"/>
      <c r="BKO57" s="38"/>
      <c r="BKP57" s="38"/>
      <c r="BKQ57" s="38"/>
      <c r="BKR57" s="38"/>
      <c r="BKS57" s="38"/>
      <c r="BKT57" s="38"/>
      <c r="BKU57" s="38"/>
      <c r="BKV57" s="38"/>
      <c r="BKW57" s="38"/>
      <c r="BKX57" s="38"/>
      <c r="BKY57" s="38"/>
      <c r="BKZ57" s="38"/>
      <c r="BLA57" s="38"/>
      <c r="BLB57" s="38"/>
      <c r="BLC57" s="38"/>
      <c r="BLD57" s="38"/>
      <c r="BLE57" s="38"/>
      <c r="BLF57" s="38"/>
      <c r="BLG57" s="38"/>
      <c r="BLH57" s="38"/>
      <c r="BLI57" s="38"/>
      <c r="BLJ57" s="38"/>
      <c r="BLK57" s="38"/>
      <c r="BLL57" s="38"/>
      <c r="BLM57" s="38"/>
      <c r="BLN57" s="38"/>
      <c r="BLO57" s="38"/>
      <c r="BLP57" s="38"/>
      <c r="BLQ57" s="38"/>
      <c r="BLR57" s="38"/>
      <c r="BLS57" s="38"/>
      <c r="BLT57" s="38"/>
      <c r="BLU57" s="38"/>
      <c r="BLV57" s="38"/>
      <c r="BLW57" s="38"/>
      <c r="BLX57" s="38"/>
      <c r="BLY57" s="38"/>
      <c r="BLZ57" s="38"/>
      <c r="BMA57" s="38"/>
      <c r="BMB57" s="38"/>
      <c r="BMC57" s="38"/>
      <c r="BMD57" s="38"/>
      <c r="BME57" s="38"/>
      <c r="BMF57" s="38"/>
      <c r="BMG57" s="38"/>
      <c r="BMH57" s="38"/>
      <c r="BMI57" s="38"/>
      <c r="BMJ57" s="38"/>
      <c r="BMK57" s="38"/>
      <c r="BML57" s="38"/>
      <c r="BMM57" s="38"/>
      <c r="BMN57" s="38"/>
      <c r="BMO57" s="38"/>
      <c r="BMP57" s="38"/>
      <c r="BMQ57" s="38"/>
      <c r="BMR57" s="38"/>
      <c r="BMS57" s="38"/>
      <c r="BMT57" s="38"/>
      <c r="BMU57" s="38"/>
      <c r="BMV57" s="38"/>
      <c r="BMW57" s="38"/>
      <c r="BMX57" s="38"/>
      <c r="BMY57" s="38"/>
      <c r="BMZ57" s="38"/>
      <c r="BNA57" s="38"/>
      <c r="BNB57" s="38"/>
      <c r="BNC57" s="38"/>
      <c r="BND57" s="38"/>
      <c r="BNE57" s="38"/>
      <c r="BNF57" s="38"/>
      <c r="BNG57" s="38"/>
      <c r="BNH57" s="38"/>
      <c r="BNI57" s="38"/>
      <c r="BNJ57" s="38"/>
      <c r="BNK57" s="38"/>
      <c r="BNL57" s="38"/>
      <c r="BNM57" s="38"/>
      <c r="BNN57" s="38"/>
      <c r="BNO57" s="38"/>
      <c r="BNP57" s="38"/>
      <c r="BNQ57" s="38"/>
      <c r="BNR57" s="38"/>
      <c r="BNS57" s="38"/>
      <c r="BNT57" s="38"/>
      <c r="BNU57" s="38"/>
      <c r="BNV57" s="38"/>
      <c r="BNW57" s="38"/>
      <c r="BNX57" s="38"/>
      <c r="BNY57" s="38"/>
      <c r="BNZ57" s="38"/>
      <c r="BOA57" s="38"/>
      <c r="BOB57" s="38"/>
      <c r="BOC57" s="38"/>
      <c r="BOD57" s="38"/>
      <c r="BOE57" s="38"/>
      <c r="BOF57" s="38"/>
      <c r="BOG57" s="38"/>
      <c r="BOH57" s="38"/>
      <c r="BOI57" s="38"/>
      <c r="BOJ57" s="38"/>
      <c r="BOK57" s="38"/>
      <c r="BOL57" s="38"/>
      <c r="BOM57" s="38"/>
      <c r="BON57" s="38"/>
      <c r="BOO57" s="38"/>
      <c r="BOP57" s="38"/>
      <c r="BOQ57" s="38"/>
      <c r="BOR57" s="38"/>
      <c r="BOS57" s="38"/>
      <c r="BOT57" s="38"/>
      <c r="BOU57" s="38"/>
      <c r="BOV57" s="38"/>
      <c r="BOW57" s="38"/>
      <c r="BOX57" s="38"/>
      <c r="BOY57" s="38"/>
      <c r="BOZ57" s="38"/>
      <c r="BPA57" s="38"/>
      <c r="BPB57" s="38"/>
      <c r="BPC57" s="38"/>
      <c r="BPD57" s="38"/>
      <c r="BPE57" s="38"/>
      <c r="BPF57" s="38"/>
      <c r="BPG57" s="38"/>
      <c r="BPH57" s="38"/>
      <c r="BPI57" s="38"/>
      <c r="BPJ57" s="38"/>
      <c r="BPK57" s="38"/>
      <c r="BPL57" s="38"/>
      <c r="BPM57" s="38"/>
      <c r="BPN57" s="38"/>
      <c r="BPO57" s="38"/>
      <c r="BPP57" s="38"/>
      <c r="BPQ57" s="38"/>
      <c r="BPR57" s="38"/>
      <c r="BPS57" s="38"/>
      <c r="BPT57" s="38"/>
      <c r="BPU57" s="38"/>
      <c r="BPV57" s="38"/>
      <c r="BPW57" s="38"/>
      <c r="BPX57" s="38"/>
      <c r="BPY57" s="38"/>
      <c r="BPZ57" s="38"/>
      <c r="BQA57" s="38"/>
      <c r="BQB57" s="38"/>
      <c r="BQC57" s="38"/>
      <c r="BQD57" s="38"/>
      <c r="BQE57" s="38"/>
      <c r="BQF57" s="38"/>
      <c r="BQG57" s="38"/>
      <c r="BQH57" s="38"/>
      <c r="BQI57" s="38"/>
      <c r="BQJ57" s="38"/>
      <c r="BQK57" s="38"/>
      <c r="BQL57" s="38"/>
      <c r="BQM57" s="38"/>
      <c r="BQN57" s="38"/>
      <c r="BQO57" s="38"/>
      <c r="BQP57" s="38"/>
      <c r="BQQ57" s="38"/>
      <c r="BQR57" s="38"/>
      <c r="BQS57" s="38"/>
      <c r="BQT57" s="38"/>
      <c r="BQU57" s="38"/>
      <c r="BQV57" s="38"/>
      <c r="BQW57" s="38"/>
      <c r="BQX57" s="38"/>
      <c r="BQY57" s="38"/>
      <c r="BQZ57" s="38"/>
      <c r="BRA57" s="38"/>
      <c r="BRB57" s="38"/>
      <c r="BRC57" s="38"/>
      <c r="BRD57" s="38"/>
      <c r="BRE57" s="38"/>
      <c r="BRF57" s="38"/>
      <c r="BRG57" s="38"/>
      <c r="BRH57" s="38"/>
      <c r="BRI57" s="38"/>
      <c r="BRJ57" s="38"/>
      <c r="BRK57" s="38"/>
      <c r="BRL57" s="38"/>
      <c r="BRM57" s="38"/>
      <c r="BRN57" s="38"/>
      <c r="BRO57" s="38"/>
      <c r="BRP57" s="38"/>
      <c r="BRQ57" s="38"/>
      <c r="BRR57" s="38"/>
      <c r="BRS57" s="38"/>
      <c r="BRT57" s="38"/>
      <c r="BRU57" s="38"/>
      <c r="BRV57" s="38"/>
      <c r="BRW57" s="38"/>
      <c r="BRX57" s="38"/>
      <c r="BRY57" s="38"/>
      <c r="BRZ57" s="38"/>
      <c r="BSA57" s="38"/>
      <c r="BSB57" s="38"/>
      <c r="BSC57" s="38"/>
      <c r="BSD57" s="38"/>
      <c r="BSE57" s="38"/>
      <c r="BSF57" s="38"/>
      <c r="BSG57" s="38"/>
      <c r="BSH57" s="38"/>
      <c r="BSI57" s="38"/>
      <c r="BSJ57" s="38"/>
      <c r="BSK57" s="38"/>
      <c r="BSL57" s="38"/>
      <c r="BSM57" s="38"/>
      <c r="BSN57" s="38"/>
      <c r="BSO57" s="38"/>
      <c r="BSP57" s="38"/>
      <c r="BSQ57" s="38"/>
      <c r="BSR57" s="38"/>
      <c r="BSS57" s="38"/>
      <c r="BST57" s="38"/>
      <c r="BSU57" s="38"/>
      <c r="BSV57" s="38"/>
      <c r="BSW57" s="38"/>
      <c r="BSX57" s="38"/>
      <c r="BSY57" s="38"/>
      <c r="BSZ57" s="38"/>
      <c r="BTA57" s="38"/>
      <c r="BTB57" s="38"/>
      <c r="BTC57" s="38"/>
      <c r="BTD57" s="38"/>
      <c r="BTE57" s="38"/>
      <c r="BTF57" s="38"/>
      <c r="BTG57" s="38"/>
      <c r="BTH57" s="38"/>
      <c r="BTI57" s="38"/>
      <c r="BTJ57" s="38"/>
      <c r="BTK57" s="38"/>
      <c r="BTL57" s="38"/>
      <c r="BTM57" s="38"/>
      <c r="BTN57" s="38"/>
      <c r="BTO57" s="38"/>
      <c r="BTP57" s="38"/>
      <c r="BTQ57" s="38"/>
      <c r="BTR57" s="38"/>
      <c r="BTS57" s="38"/>
      <c r="BTT57" s="38"/>
      <c r="BTU57" s="38"/>
      <c r="BTV57" s="38"/>
      <c r="BTW57" s="38"/>
      <c r="BTX57" s="38"/>
      <c r="BTY57" s="38"/>
      <c r="BTZ57" s="38"/>
      <c r="BUA57" s="38"/>
      <c r="BUB57" s="38"/>
      <c r="BUC57" s="38"/>
      <c r="BUD57" s="38"/>
      <c r="BUE57" s="38"/>
      <c r="BUF57" s="38"/>
      <c r="BUG57" s="38"/>
      <c r="BUH57" s="38"/>
      <c r="BUI57" s="38"/>
      <c r="BUJ57" s="38"/>
      <c r="BUK57" s="38"/>
      <c r="BUL57" s="38"/>
      <c r="BUM57" s="38"/>
      <c r="BUN57" s="38"/>
      <c r="BUO57" s="38"/>
      <c r="BUP57" s="38"/>
      <c r="BUQ57" s="38"/>
      <c r="BUR57" s="38"/>
      <c r="BUS57" s="38"/>
      <c r="BUT57" s="38"/>
      <c r="BUU57" s="38"/>
      <c r="BUV57" s="38"/>
      <c r="BUW57" s="38"/>
      <c r="BUX57" s="38"/>
      <c r="BUY57" s="38"/>
      <c r="BUZ57" s="38"/>
      <c r="BVA57" s="38"/>
      <c r="BVB57" s="38"/>
      <c r="BVC57" s="38"/>
      <c r="BVD57" s="38"/>
      <c r="BVE57" s="38"/>
      <c r="BVF57" s="38"/>
      <c r="BVG57" s="38"/>
      <c r="BVH57" s="38"/>
      <c r="BVI57" s="38"/>
      <c r="BVJ57" s="38"/>
      <c r="BVK57" s="38"/>
      <c r="BVL57" s="38"/>
      <c r="BVM57" s="38"/>
      <c r="BVN57" s="38"/>
      <c r="BVO57" s="38"/>
      <c r="BVP57" s="38"/>
      <c r="BVQ57" s="38"/>
      <c r="BVR57" s="38"/>
      <c r="BVS57" s="38"/>
      <c r="BVT57" s="38"/>
      <c r="BVU57" s="38"/>
      <c r="BVV57" s="38"/>
      <c r="BVW57" s="38"/>
      <c r="BVX57" s="38"/>
      <c r="BVY57" s="38"/>
      <c r="BVZ57" s="38"/>
      <c r="BWA57" s="38"/>
      <c r="BWB57" s="38"/>
      <c r="BWC57" s="38"/>
      <c r="BWD57" s="38"/>
      <c r="BWE57" s="38"/>
      <c r="BWF57" s="38"/>
      <c r="BWG57" s="38"/>
      <c r="BWH57" s="38"/>
      <c r="BWI57" s="38"/>
      <c r="BWJ57" s="38"/>
      <c r="BWK57" s="38"/>
      <c r="BWL57" s="38"/>
      <c r="BWM57" s="38"/>
      <c r="BWN57" s="38"/>
      <c r="BWO57" s="38"/>
      <c r="BWP57" s="38"/>
      <c r="BWQ57" s="38"/>
      <c r="BWR57" s="38"/>
      <c r="BWS57" s="38"/>
      <c r="BWT57" s="38"/>
      <c r="BWU57" s="38"/>
      <c r="BWV57" s="38"/>
      <c r="BWW57" s="38"/>
      <c r="BWX57" s="38"/>
      <c r="BWY57" s="38"/>
      <c r="BWZ57" s="38"/>
      <c r="BXA57" s="38"/>
      <c r="BXB57" s="38"/>
      <c r="BXC57" s="38"/>
      <c r="BXD57" s="38"/>
      <c r="BXE57" s="38"/>
      <c r="BXF57" s="38"/>
      <c r="BXG57" s="38"/>
      <c r="BXH57" s="38"/>
      <c r="BXI57" s="38"/>
      <c r="BXJ57" s="38"/>
      <c r="BXK57" s="38"/>
      <c r="BXL57" s="38"/>
      <c r="BXM57" s="38"/>
      <c r="BXN57" s="38"/>
      <c r="BXO57" s="38"/>
      <c r="BXP57" s="38"/>
      <c r="BXQ57" s="38"/>
      <c r="BXR57" s="38"/>
      <c r="BXS57" s="38"/>
      <c r="BXT57" s="38"/>
      <c r="BXU57" s="38"/>
      <c r="BXV57" s="38"/>
      <c r="BXW57" s="38"/>
      <c r="BXX57" s="38"/>
      <c r="BXY57" s="38"/>
      <c r="BXZ57" s="38"/>
      <c r="BYA57" s="38"/>
      <c r="BYB57" s="38"/>
      <c r="BYC57" s="38"/>
      <c r="BYD57" s="38"/>
      <c r="BYE57" s="38"/>
      <c r="BYF57" s="38"/>
      <c r="BYG57" s="38"/>
      <c r="BYH57" s="38"/>
      <c r="BYI57" s="38"/>
      <c r="BYJ57" s="38"/>
      <c r="BYK57" s="38"/>
      <c r="BYL57" s="38"/>
      <c r="BYM57" s="38"/>
      <c r="BYN57" s="38"/>
      <c r="BYO57" s="38"/>
      <c r="BYP57" s="38"/>
      <c r="BYQ57" s="38"/>
      <c r="BYR57" s="38"/>
      <c r="BYS57" s="38"/>
      <c r="BYT57" s="38"/>
      <c r="BYU57" s="38"/>
      <c r="BYV57" s="38"/>
      <c r="BYW57" s="38"/>
      <c r="BYX57" s="38"/>
      <c r="BYY57" s="38"/>
      <c r="BYZ57" s="38"/>
      <c r="BZA57" s="38"/>
      <c r="BZB57" s="38"/>
      <c r="BZC57" s="38"/>
      <c r="BZD57" s="38"/>
      <c r="BZE57" s="38"/>
      <c r="BZF57" s="38"/>
      <c r="BZG57" s="38"/>
      <c r="BZH57" s="38"/>
      <c r="BZI57" s="38"/>
      <c r="BZJ57" s="38"/>
      <c r="BZK57" s="38"/>
      <c r="BZL57" s="38"/>
      <c r="BZM57" s="38"/>
      <c r="BZN57" s="38"/>
      <c r="BZO57" s="38"/>
      <c r="BZP57" s="38"/>
      <c r="BZQ57" s="38"/>
      <c r="BZR57" s="38"/>
      <c r="BZS57" s="38"/>
      <c r="BZT57" s="38"/>
      <c r="BZU57" s="38"/>
      <c r="BZV57" s="38"/>
      <c r="BZW57" s="38"/>
      <c r="BZX57" s="38"/>
      <c r="BZY57" s="38"/>
      <c r="BZZ57" s="38"/>
      <c r="CAA57" s="38"/>
      <c r="CAB57" s="38"/>
      <c r="CAC57" s="38"/>
      <c r="CAD57" s="38"/>
      <c r="CAE57" s="38"/>
      <c r="CAF57" s="38"/>
      <c r="CAG57" s="38"/>
      <c r="CAH57" s="38"/>
      <c r="CAI57" s="38"/>
      <c r="CAJ57" s="38"/>
      <c r="CAK57" s="38"/>
      <c r="CAL57" s="38"/>
      <c r="CAM57" s="38"/>
      <c r="CAN57" s="38"/>
      <c r="CAO57" s="38"/>
      <c r="CAP57" s="38"/>
      <c r="CAQ57" s="38"/>
      <c r="CAR57" s="38"/>
      <c r="CAS57" s="38"/>
      <c r="CAT57" s="38"/>
      <c r="CAU57" s="38"/>
      <c r="CAV57" s="38"/>
      <c r="CAW57" s="38"/>
      <c r="CAX57" s="38"/>
      <c r="CAY57" s="38"/>
      <c r="CAZ57" s="38"/>
      <c r="CBA57" s="38"/>
      <c r="CBB57" s="38"/>
      <c r="CBC57" s="38"/>
      <c r="CBD57" s="38"/>
      <c r="CBE57" s="38"/>
      <c r="CBF57" s="38"/>
      <c r="CBG57" s="38"/>
      <c r="CBH57" s="38"/>
      <c r="CBI57" s="38"/>
      <c r="CBJ57" s="38"/>
      <c r="CBK57" s="38"/>
      <c r="CBL57" s="38"/>
      <c r="CBM57" s="38"/>
      <c r="CBN57" s="38"/>
      <c r="CBO57" s="38"/>
      <c r="CBP57" s="38"/>
      <c r="CBQ57" s="38"/>
      <c r="CBR57" s="38"/>
      <c r="CBS57" s="38"/>
      <c r="CBT57" s="38"/>
      <c r="CBU57" s="38"/>
      <c r="CBV57" s="38"/>
      <c r="CBW57" s="38"/>
      <c r="CBX57" s="38"/>
      <c r="CBY57" s="38"/>
      <c r="CBZ57" s="38"/>
      <c r="CCA57" s="38"/>
      <c r="CCB57" s="38"/>
      <c r="CCC57" s="38"/>
      <c r="CCD57" s="38"/>
      <c r="CCE57" s="38"/>
      <c r="CCF57" s="38"/>
      <c r="CCG57" s="38"/>
      <c r="CCH57" s="38"/>
      <c r="CCI57" s="38"/>
      <c r="CCJ57" s="38"/>
      <c r="CCK57" s="38"/>
      <c r="CCL57" s="38"/>
      <c r="CCM57" s="38"/>
      <c r="CCN57" s="38"/>
      <c r="CCO57" s="38"/>
      <c r="CCP57" s="38"/>
      <c r="CCQ57" s="38"/>
      <c r="CCR57" s="38"/>
      <c r="CCS57" s="38"/>
      <c r="CCT57" s="38"/>
      <c r="CCU57" s="38"/>
      <c r="CCV57" s="38"/>
      <c r="CCW57" s="38"/>
      <c r="CCX57" s="38"/>
      <c r="CCY57" s="38"/>
      <c r="CCZ57" s="38"/>
      <c r="CDA57" s="38"/>
      <c r="CDB57" s="38"/>
      <c r="CDC57" s="38"/>
      <c r="CDD57" s="38"/>
      <c r="CDE57" s="38"/>
      <c r="CDF57" s="38"/>
      <c r="CDG57" s="38"/>
      <c r="CDH57" s="38"/>
      <c r="CDI57" s="38"/>
      <c r="CDJ57" s="38"/>
      <c r="CDK57" s="38"/>
      <c r="CDL57" s="38"/>
      <c r="CDM57" s="38"/>
      <c r="CDN57" s="38"/>
      <c r="CDO57" s="38"/>
      <c r="CDP57" s="38"/>
      <c r="CDQ57" s="38"/>
      <c r="CDR57" s="38"/>
      <c r="CDS57" s="38"/>
      <c r="CDT57" s="38"/>
      <c r="CDU57" s="38"/>
      <c r="CDV57" s="38"/>
      <c r="CDW57" s="38"/>
      <c r="CDX57" s="38"/>
      <c r="CDY57" s="38"/>
      <c r="CDZ57" s="38"/>
      <c r="CEA57" s="38"/>
      <c r="CEB57" s="38"/>
      <c r="CEC57" s="38"/>
      <c r="CED57" s="38"/>
      <c r="CEE57" s="38"/>
      <c r="CEF57" s="38"/>
      <c r="CEG57" s="38"/>
      <c r="CEH57" s="38"/>
      <c r="CEI57" s="38"/>
      <c r="CEJ57" s="38"/>
      <c r="CEK57" s="38"/>
      <c r="CEL57" s="38"/>
      <c r="CEM57" s="38"/>
      <c r="CEN57" s="38"/>
      <c r="CEO57" s="38"/>
      <c r="CEP57" s="38"/>
      <c r="CEQ57" s="38"/>
      <c r="CER57" s="38"/>
      <c r="CES57" s="38"/>
      <c r="CET57" s="38"/>
      <c r="CEU57" s="38"/>
      <c r="CEV57" s="38"/>
      <c r="CEW57" s="38"/>
      <c r="CEX57" s="38"/>
      <c r="CEY57" s="38"/>
      <c r="CEZ57" s="38"/>
      <c r="CFA57" s="38"/>
      <c r="CFB57" s="38"/>
      <c r="CFC57" s="38"/>
      <c r="CFD57" s="38"/>
      <c r="CFE57" s="38"/>
      <c r="CFF57" s="38"/>
      <c r="CFG57" s="38"/>
      <c r="CFH57" s="38"/>
      <c r="CFI57" s="38"/>
      <c r="CFJ57" s="38"/>
      <c r="CFK57" s="38"/>
      <c r="CFL57" s="38"/>
      <c r="CFM57" s="38"/>
      <c r="CFN57" s="38"/>
      <c r="CFO57" s="38"/>
      <c r="CFP57" s="38"/>
      <c r="CFQ57" s="38"/>
      <c r="CFR57" s="38"/>
      <c r="CFS57" s="38"/>
      <c r="CFT57" s="38"/>
      <c r="CFU57" s="38"/>
      <c r="CFV57" s="38"/>
      <c r="CFW57" s="38"/>
      <c r="CFX57" s="38"/>
      <c r="CFY57" s="38"/>
      <c r="CFZ57" s="38"/>
      <c r="CGA57" s="38"/>
      <c r="CGB57" s="38"/>
      <c r="CGC57" s="38"/>
      <c r="CGD57" s="38"/>
      <c r="CGE57" s="38"/>
      <c r="CGF57" s="38"/>
      <c r="CGG57" s="38"/>
      <c r="CGH57" s="38"/>
      <c r="CGI57" s="38"/>
      <c r="CGJ57" s="38"/>
      <c r="CGK57" s="38"/>
      <c r="CGL57" s="38"/>
      <c r="CGM57" s="38"/>
      <c r="CGN57" s="38"/>
      <c r="CGO57" s="38"/>
      <c r="CGP57" s="38"/>
      <c r="CGQ57" s="38"/>
      <c r="CGR57" s="38"/>
      <c r="CGS57" s="38"/>
      <c r="CGT57" s="38"/>
      <c r="CGU57" s="38"/>
      <c r="CGV57" s="38"/>
      <c r="CGW57" s="38"/>
      <c r="CGX57" s="38"/>
      <c r="CGY57" s="38"/>
      <c r="CGZ57" s="38"/>
      <c r="CHA57" s="38"/>
      <c r="CHB57" s="38"/>
      <c r="CHC57" s="38"/>
      <c r="CHD57" s="38"/>
      <c r="CHE57" s="38"/>
      <c r="CHF57" s="38"/>
      <c r="CHG57" s="38"/>
      <c r="CHH57" s="38"/>
      <c r="CHI57" s="38"/>
      <c r="CHJ57" s="38"/>
      <c r="CHK57" s="38"/>
      <c r="CHL57" s="38"/>
      <c r="CHM57" s="38"/>
      <c r="CHN57" s="38"/>
      <c r="CHO57" s="38"/>
      <c r="CHP57" s="38"/>
      <c r="CHQ57" s="38"/>
      <c r="CHR57" s="38"/>
      <c r="CHS57" s="38"/>
      <c r="CHT57" s="38"/>
      <c r="CHU57" s="38"/>
      <c r="CHV57" s="38"/>
      <c r="CHW57" s="38"/>
      <c r="CHX57" s="38"/>
      <c r="CHY57" s="38"/>
      <c r="CHZ57" s="38"/>
      <c r="CIA57" s="38"/>
      <c r="CIB57" s="38"/>
      <c r="CIC57" s="38"/>
      <c r="CID57" s="38"/>
      <c r="CIE57" s="38"/>
      <c r="CIF57" s="38"/>
      <c r="CIG57" s="38"/>
      <c r="CIH57" s="38"/>
      <c r="CII57" s="38"/>
      <c r="CIJ57" s="38"/>
      <c r="CIK57" s="38"/>
      <c r="CIL57" s="38"/>
      <c r="CIM57" s="38"/>
      <c r="CIN57" s="38"/>
      <c r="CIO57" s="38"/>
      <c r="CIP57" s="38"/>
      <c r="CIQ57" s="38"/>
      <c r="CIR57" s="38"/>
      <c r="CIS57" s="38"/>
      <c r="CIT57" s="38"/>
      <c r="CIU57" s="38"/>
      <c r="CIV57" s="38"/>
      <c r="CIW57" s="38"/>
      <c r="CIX57" s="38"/>
      <c r="CIY57" s="38"/>
      <c r="CIZ57" s="38"/>
      <c r="CJA57" s="38"/>
      <c r="CJB57" s="38"/>
      <c r="CJC57" s="38"/>
      <c r="CJD57" s="38"/>
      <c r="CJE57" s="38"/>
      <c r="CJF57" s="38"/>
      <c r="CJG57" s="38"/>
      <c r="CJH57" s="38"/>
      <c r="CJI57" s="38"/>
      <c r="CJJ57" s="38"/>
      <c r="CJK57" s="38"/>
      <c r="CJL57" s="38"/>
      <c r="CJM57" s="38"/>
      <c r="CJN57" s="38"/>
      <c r="CJO57" s="38"/>
      <c r="CJP57" s="38"/>
      <c r="CJQ57" s="38"/>
      <c r="CJR57" s="38"/>
      <c r="CJS57" s="38"/>
      <c r="CJT57" s="38"/>
      <c r="CJU57" s="38"/>
      <c r="CJV57" s="38"/>
      <c r="CJW57" s="38"/>
      <c r="CJX57" s="38"/>
      <c r="CJY57" s="38"/>
      <c r="CJZ57" s="38"/>
      <c r="CKA57" s="38"/>
      <c r="CKB57" s="38"/>
      <c r="CKC57" s="38"/>
      <c r="CKD57" s="38"/>
      <c r="CKE57" s="38"/>
      <c r="CKF57" s="38"/>
      <c r="CKG57" s="38"/>
      <c r="CKH57" s="38"/>
      <c r="CKI57" s="38"/>
      <c r="CKJ57" s="38"/>
      <c r="CKK57" s="38"/>
      <c r="CKL57" s="38"/>
      <c r="CKM57" s="38"/>
      <c r="CKN57" s="38"/>
      <c r="CKO57" s="38"/>
      <c r="CKP57" s="38"/>
      <c r="CKQ57" s="38"/>
      <c r="CKR57" s="38"/>
      <c r="CKS57" s="38"/>
      <c r="CKT57" s="38"/>
      <c r="CKU57" s="38"/>
      <c r="CKV57" s="38"/>
      <c r="CKW57" s="38"/>
      <c r="CKX57" s="38"/>
      <c r="CKY57" s="38"/>
      <c r="CKZ57" s="38"/>
      <c r="CLA57" s="38"/>
      <c r="CLB57" s="38"/>
      <c r="CLC57" s="38"/>
      <c r="CLD57" s="38"/>
      <c r="CLE57" s="38"/>
      <c r="CLF57" s="38"/>
      <c r="CLG57" s="38"/>
      <c r="CLH57" s="38"/>
      <c r="CLI57" s="38"/>
      <c r="CLJ57" s="38"/>
      <c r="CLK57" s="38"/>
      <c r="CLL57" s="38"/>
      <c r="CLM57" s="38"/>
      <c r="CLN57" s="38"/>
      <c r="CLO57" s="38"/>
      <c r="CLP57" s="38"/>
      <c r="CLQ57" s="38"/>
      <c r="CLR57" s="38"/>
      <c r="CLS57" s="38"/>
      <c r="CLT57" s="38"/>
      <c r="CLU57" s="38"/>
      <c r="CLV57" s="38"/>
      <c r="CLW57" s="38"/>
      <c r="CLX57" s="38"/>
      <c r="CLY57" s="38"/>
      <c r="CLZ57" s="38"/>
      <c r="CMA57" s="38"/>
      <c r="CMB57" s="38"/>
      <c r="CMC57" s="38"/>
      <c r="CMD57" s="38"/>
      <c r="CME57" s="38"/>
      <c r="CMF57" s="38"/>
      <c r="CMG57" s="38"/>
      <c r="CMH57" s="38"/>
      <c r="CMI57" s="38"/>
      <c r="CMJ57" s="38"/>
      <c r="CMK57" s="38"/>
      <c r="CML57" s="38"/>
      <c r="CMM57" s="38"/>
      <c r="CMN57" s="38"/>
      <c r="CMO57" s="38"/>
      <c r="CMP57" s="38"/>
      <c r="CMQ57" s="38"/>
      <c r="CMR57" s="38"/>
      <c r="CMS57" s="38"/>
      <c r="CMT57" s="38"/>
      <c r="CMU57" s="38"/>
      <c r="CMV57" s="38"/>
      <c r="CMW57" s="38"/>
      <c r="CMX57" s="38"/>
      <c r="CMY57" s="38"/>
      <c r="CMZ57" s="38"/>
      <c r="CNA57" s="38"/>
      <c r="CNB57" s="38"/>
      <c r="CNC57" s="38"/>
      <c r="CND57" s="38"/>
      <c r="CNE57" s="38"/>
      <c r="CNF57" s="38"/>
      <c r="CNG57" s="38"/>
      <c r="CNH57" s="38"/>
      <c r="CNI57" s="38"/>
      <c r="CNJ57" s="38"/>
      <c r="CNK57" s="38"/>
      <c r="CNL57" s="38"/>
      <c r="CNM57" s="38"/>
      <c r="CNN57" s="38"/>
      <c r="CNO57" s="38"/>
      <c r="CNP57" s="38"/>
      <c r="CNQ57" s="38"/>
      <c r="CNR57" s="38"/>
      <c r="CNS57" s="38"/>
      <c r="CNT57" s="38"/>
      <c r="CNU57" s="38"/>
      <c r="CNV57" s="38"/>
      <c r="CNW57" s="38"/>
      <c r="CNX57" s="38"/>
      <c r="CNY57" s="38"/>
      <c r="CNZ57" s="38"/>
      <c r="COA57" s="38"/>
      <c r="COB57" s="38"/>
      <c r="COC57" s="38"/>
      <c r="COD57" s="38"/>
      <c r="COE57" s="38"/>
      <c r="COF57" s="38"/>
      <c r="COG57" s="38"/>
      <c r="COH57" s="38"/>
      <c r="COI57" s="38"/>
      <c r="COJ57" s="38"/>
      <c r="COK57" s="38"/>
      <c r="COL57" s="38"/>
      <c r="COM57" s="38"/>
      <c r="CON57" s="38"/>
      <c r="COO57" s="38"/>
      <c r="COP57" s="38"/>
      <c r="COQ57" s="38"/>
      <c r="COR57" s="38"/>
      <c r="COS57" s="38"/>
      <c r="COT57" s="38"/>
      <c r="COU57" s="38"/>
      <c r="COV57" s="38"/>
      <c r="COW57" s="38"/>
      <c r="COX57" s="38"/>
      <c r="COY57" s="38"/>
      <c r="COZ57" s="38"/>
      <c r="CPA57" s="38"/>
      <c r="CPB57" s="38"/>
      <c r="CPC57" s="38"/>
      <c r="CPD57" s="38"/>
      <c r="CPE57" s="38"/>
      <c r="CPF57" s="38"/>
      <c r="CPG57" s="38"/>
      <c r="CPH57" s="38"/>
      <c r="CPI57" s="38"/>
      <c r="CPJ57" s="38"/>
      <c r="CPK57" s="38"/>
      <c r="CPL57" s="38"/>
      <c r="CPM57" s="38"/>
      <c r="CPN57" s="38"/>
      <c r="CPO57" s="38"/>
      <c r="CPP57" s="38"/>
      <c r="CPQ57" s="38"/>
      <c r="CPR57" s="38"/>
      <c r="CPS57" s="38"/>
      <c r="CPT57" s="38"/>
      <c r="CPU57" s="38"/>
      <c r="CPV57" s="38"/>
      <c r="CPW57" s="38"/>
      <c r="CPX57" s="38"/>
      <c r="CPY57" s="38"/>
      <c r="CPZ57" s="38"/>
      <c r="CQA57" s="38"/>
      <c r="CQB57" s="38"/>
      <c r="CQC57" s="38"/>
      <c r="CQD57" s="38"/>
      <c r="CQE57" s="38"/>
      <c r="CQF57" s="38"/>
      <c r="CQG57" s="38"/>
      <c r="CQH57" s="38"/>
      <c r="CQI57" s="38"/>
      <c r="CQJ57" s="38"/>
      <c r="CQK57" s="38"/>
      <c r="CQL57" s="38"/>
      <c r="CQM57" s="38"/>
      <c r="CQN57" s="38"/>
      <c r="CQO57" s="38"/>
      <c r="CQP57" s="38"/>
      <c r="CQQ57" s="38"/>
      <c r="CQR57" s="38"/>
      <c r="CQS57" s="38"/>
      <c r="CQT57" s="38"/>
      <c r="CQU57" s="38"/>
      <c r="CQV57" s="38"/>
      <c r="CQW57" s="38"/>
      <c r="CQX57" s="38"/>
      <c r="CQY57" s="38"/>
      <c r="CQZ57" s="38"/>
      <c r="CRA57" s="38"/>
      <c r="CRB57" s="38"/>
      <c r="CRC57" s="38"/>
      <c r="CRD57" s="38"/>
      <c r="CRE57" s="38"/>
      <c r="CRF57" s="38"/>
      <c r="CRG57" s="38"/>
      <c r="CRH57" s="38"/>
      <c r="CRI57" s="38"/>
      <c r="CRJ57" s="38"/>
      <c r="CRK57" s="38"/>
      <c r="CRL57" s="38"/>
      <c r="CRM57" s="38"/>
      <c r="CRN57" s="38"/>
      <c r="CRO57" s="38"/>
      <c r="CRP57" s="38"/>
      <c r="CRQ57" s="38"/>
      <c r="CRR57" s="38"/>
      <c r="CRS57" s="38"/>
      <c r="CRT57" s="38"/>
      <c r="CRU57" s="38"/>
      <c r="CRV57" s="38"/>
      <c r="CRW57" s="38"/>
      <c r="CRX57" s="38"/>
      <c r="CRY57" s="38"/>
      <c r="CRZ57" s="38"/>
      <c r="CSA57" s="38"/>
      <c r="CSB57" s="38"/>
      <c r="CSC57" s="38"/>
      <c r="CSD57" s="38"/>
      <c r="CSE57" s="38"/>
      <c r="CSF57" s="38"/>
      <c r="CSG57" s="38"/>
      <c r="CSH57" s="38"/>
      <c r="CSI57" s="38"/>
      <c r="CSJ57" s="38"/>
      <c r="CSK57" s="38"/>
      <c r="CSL57" s="38"/>
      <c r="CSM57" s="38"/>
      <c r="CSN57" s="38"/>
      <c r="CSO57" s="38"/>
      <c r="CSP57" s="38"/>
      <c r="CSQ57" s="38"/>
      <c r="CSR57" s="38"/>
      <c r="CSS57" s="38"/>
      <c r="CST57" s="38"/>
      <c r="CSU57" s="38"/>
      <c r="CSV57" s="38"/>
      <c r="CSW57" s="38"/>
      <c r="CSX57" s="38"/>
      <c r="CSY57" s="38"/>
      <c r="CSZ57" s="38"/>
      <c r="CTA57" s="38"/>
      <c r="CTB57" s="38"/>
      <c r="CTC57" s="38"/>
      <c r="CTD57" s="38"/>
      <c r="CTE57" s="38"/>
      <c r="CTF57" s="38"/>
      <c r="CTG57" s="38"/>
      <c r="CTH57" s="38"/>
      <c r="CTI57" s="38"/>
      <c r="CTJ57" s="38"/>
      <c r="CTK57" s="38"/>
      <c r="CTL57" s="38"/>
      <c r="CTM57" s="38"/>
      <c r="CTN57" s="38"/>
      <c r="CTO57" s="38"/>
      <c r="CTP57" s="38"/>
      <c r="CTQ57" s="38"/>
      <c r="CTR57" s="38"/>
      <c r="CTS57" s="38"/>
      <c r="CTT57" s="38"/>
      <c r="CTU57" s="38"/>
      <c r="CTV57" s="38"/>
      <c r="CTW57" s="38"/>
      <c r="CTX57" s="38"/>
      <c r="CTY57" s="38"/>
      <c r="CTZ57" s="38"/>
      <c r="CUA57" s="38"/>
      <c r="CUB57" s="38"/>
      <c r="CUC57" s="38"/>
      <c r="CUD57" s="38"/>
      <c r="CUE57" s="38"/>
      <c r="CUF57" s="38"/>
      <c r="CUG57" s="38"/>
      <c r="CUH57" s="38"/>
      <c r="CUI57" s="38"/>
      <c r="CUJ57" s="38"/>
      <c r="CUK57" s="38"/>
      <c r="CUL57" s="38"/>
      <c r="CUM57" s="38"/>
      <c r="CUN57" s="38"/>
      <c r="CUO57" s="38"/>
      <c r="CUP57" s="38"/>
      <c r="CUQ57" s="38"/>
      <c r="CUR57" s="38"/>
      <c r="CUS57" s="38"/>
      <c r="CUT57" s="38"/>
      <c r="CUU57" s="38"/>
      <c r="CUV57" s="38"/>
      <c r="CUW57" s="38"/>
      <c r="CUX57" s="38"/>
      <c r="CUY57" s="38"/>
      <c r="CUZ57" s="38"/>
      <c r="CVA57" s="38"/>
      <c r="CVB57" s="38"/>
      <c r="CVC57" s="38"/>
      <c r="CVD57" s="38"/>
      <c r="CVE57" s="38"/>
      <c r="CVF57" s="38"/>
      <c r="CVG57" s="38"/>
      <c r="CVH57" s="38"/>
      <c r="CVI57" s="38"/>
      <c r="CVJ57" s="38"/>
      <c r="CVK57" s="38"/>
      <c r="CVL57" s="38"/>
      <c r="CVM57" s="38"/>
      <c r="CVN57" s="38"/>
      <c r="CVO57" s="38"/>
      <c r="CVP57" s="38"/>
      <c r="CVQ57" s="38"/>
      <c r="CVR57" s="38"/>
      <c r="CVS57" s="38"/>
      <c r="CVT57" s="38"/>
      <c r="CVU57" s="38"/>
      <c r="CVV57" s="38"/>
      <c r="CVW57" s="38"/>
      <c r="CVX57" s="38"/>
      <c r="CVY57" s="38"/>
      <c r="CVZ57" s="38"/>
      <c r="CWA57" s="38"/>
      <c r="CWB57" s="38"/>
      <c r="CWC57" s="38"/>
      <c r="CWD57" s="38"/>
      <c r="CWE57" s="38"/>
      <c r="CWF57" s="38"/>
      <c r="CWG57" s="38"/>
      <c r="CWH57" s="38"/>
      <c r="CWI57" s="38"/>
      <c r="CWJ57" s="38"/>
      <c r="CWK57" s="38"/>
      <c r="CWL57" s="38"/>
      <c r="CWM57" s="38"/>
      <c r="CWN57" s="38"/>
      <c r="CWO57" s="38"/>
      <c r="CWP57" s="38"/>
      <c r="CWQ57" s="38"/>
      <c r="CWR57" s="38"/>
      <c r="CWS57" s="38"/>
      <c r="CWT57" s="38"/>
      <c r="CWU57" s="38"/>
      <c r="CWV57" s="38"/>
      <c r="CWW57" s="38"/>
      <c r="CWX57" s="38"/>
      <c r="CWY57" s="38"/>
      <c r="CWZ57" s="38"/>
      <c r="CXA57" s="38"/>
      <c r="CXB57" s="38"/>
      <c r="CXC57" s="38"/>
      <c r="CXD57" s="38"/>
      <c r="CXE57" s="38"/>
      <c r="CXF57" s="38"/>
      <c r="CXG57" s="38"/>
      <c r="CXH57" s="38"/>
      <c r="CXI57" s="38"/>
      <c r="CXJ57" s="38"/>
      <c r="CXK57" s="38"/>
      <c r="CXL57" s="38"/>
      <c r="CXM57" s="38"/>
      <c r="CXN57" s="38"/>
      <c r="CXO57" s="38"/>
      <c r="CXP57" s="38"/>
      <c r="CXQ57" s="38"/>
      <c r="CXR57" s="38"/>
      <c r="CXS57" s="38"/>
      <c r="CXT57" s="38"/>
      <c r="CXU57" s="38"/>
      <c r="CXV57" s="38"/>
      <c r="CXW57" s="38"/>
      <c r="CXX57" s="38"/>
      <c r="CXY57" s="38"/>
      <c r="CXZ57" s="38"/>
      <c r="CYA57" s="38"/>
      <c r="CYB57" s="38"/>
      <c r="CYC57" s="38"/>
      <c r="CYD57" s="38"/>
      <c r="CYE57" s="38"/>
      <c r="CYF57" s="38"/>
      <c r="CYG57" s="38"/>
      <c r="CYH57" s="38"/>
      <c r="CYI57" s="38"/>
      <c r="CYJ57" s="38"/>
      <c r="CYK57" s="38"/>
      <c r="CYL57" s="38"/>
      <c r="CYM57" s="38"/>
      <c r="CYN57" s="38"/>
      <c r="CYO57" s="38"/>
      <c r="CYP57" s="38"/>
      <c r="CYQ57" s="38"/>
      <c r="CYR57" s="38"/>
      <c r="CYS57" s="38"/>
      <c r="CYT57" s="38"/>
      <c r="CYU57" s="38"/>
      <c r="CYV57" s="38"/>
      <c r="CYW57" s="38"/>
      <c r="CYX57" s="38"/>
      <c r="CYY57" s="38"/>
      <c r="CYZ57" s="38"/>
      <c r="CZA57" s="38"/>
      <c r="CZB57" s="38"/>
      <c r="CZC57" s="38"/>
      <c r="CZD57" s="38"/>
      <c r="CZE57" s="38"/>
      <c r="CZF57" s="38"/>
      <c r="CZG57" s="38"/>
      <c r="CZH57" s="38"/>
      <c r="CZI57" s="38"/>
      <c r="CZJ57" s="38"/>
      <c r="CZK57" s="38"/>
      <c r="CZL57" s="38"/>
      <c r="CZM57" s="38"/>
      <c r="CZN57" s="38"/>
      <c r="CZO57" s="38"/>
      <c r="CZP57" s="38"/>
      <c r="CZQ57" s="38"/>
      <c r="CZR57" s="38"/>
      <c r="CZS57" s="38"/>
      <c r="CZT57" s="38"/>
      <c r="CZU57" s="38"/>
      <c r="CZV57" s="38"/>
      <c r="CZW57" s="38"/>
      <c r="CZX57" s="38"/>
      <c r="CZY57" s="38"/>
      <c r="CZZ57" s="38"/>
      <c r="DAA57" s="38"/>
      <c r="DAB57" s="38"/>
      <c r="DAC57" s="38"/>
      <c r="DAD57" s="38"/>
      <c r="DAE57" s="38"/>
      <c r="DAF57" s="38"/>
      <c r="DAG57" s="38"/>
      <c r="DAH57" s="38"/>
      <c r="DAI57" s="38"/>
      <c r="DAJ57" s="38"/>
      <c r="DAK57" s="38"/>
      <c r="DAL57" s="38"/>
      <c r="DAM57" s="38"/>
      <c r="DAN57" s="38"/>
      <c r="DAO57" s="38"/>
      <c r="DAP57" s="38"/>
      <c r="DAQ57" s="38"/>
      <c r="DAR57" s="38"/>
      <c r="DAS57" s="38"/>
      <c r="DAT57" s="38"/>
      <c r="DAU57" s="38"/>
      <c r="DAV57" s="38"/>
      <c r="DAW57" s="38"/>
      <c r="DAX57" s="38"/>
      <c r="DAY57" s="38"/>
      <c r="DAZ57" s="38"/>
      <c r="DBA57" s="38"/>
      <c r="DBB57" s="38"/>
      <c r="DBC57" s="38"/>
      <c r="DBD57" s="38"/>
      <c r="DBE57" s="38"/>
      <c r="DBF57" s="38"/>
      <c r="DBG57" s="38"/>
      <c r="DBH57" s="38"/>
      <c r="DBI57" s="38"/>
      <c r="DBJ57" s="38"/>
      <c r="DBK57" s="38"/>
      <c r="DBL57" s="38"/>
      <c r="DBM57" s="38"/>
      <c r="DBN57" s="38"/>
      <c r="DBO57" s="38"/>
      <c r="DBP57" s="38"/>
      <c r="DBQ57" s="38"/>
      <c r="DBR57" s="38"/>
      <c r="DBS57" s="38"/>
      <c r="DBT57" s="38"/>
      <c r="DBU57" s="38"/>
      <c r="DBV57" s="38"/>
      <c r="DBW57" s="38"/>
      <c r="DBX57" s="38"/>
      <c r="DBY57" s="38"/>
      <c r="DBZ57" s="38"/>
      <c r="DCA57" s="38"/>
      <c r="DCB57" s="38"/>
      <c r="DCC57" s="38"/>
      <c r="DCD57" s="38"/>
      <c r="DCE57" s="38"/>
      <c r="DCF57" s="38"/>
      <c r="DCG57" s="38"/>
      <c r="DCH57" s="38"/>
      <c r="DCI57" s="38"/>
      <c r="DCJ57" s="38"/>
      <c r="DCK57" s="38"/>
      <c r="DCL57" s="38"/>
      <c r="DCM57" s="38"/>
      <c r="DCN57" s="38"/>
      <c r="DCO57" s="38"/>
      <c r="DCP57" s="38"/>
      <c r="DCQ57" s="38"/>
      <c r="DCR57" s="38"/>
      <c r="DCS57" s="38"/>
      <c r="DCT57" s="38"/>
      <c r="DCU57" s="38"/>
      <c r="DCV57" s="38"/>
      <c r="DCW57" s="38"/>
      <c r="DCX57" s="38"/>
      <c r="DCY57" s="38"/>
      <c r="DCZ57" s="38"/>
      <c r="DDA57" s="38"/>
      <c r="DDB57" s="38"/>
      <c r="DDC57" s="38"/>
      <c r="DDD57" s="38"/>
      <c r="DDE57" s="38"/>
      <c r="DDF57" s="38"/>
      <c r="DDG57" s="38"/>
      <c r="DDH57" s="38"/>
      <c r="DDI57" s="38"/>
      <c r="DDJ57" s="38"/>
      <c r="DDK57" s="38"/>
      <c r="DDL57" s="38"/>
      <c r="DDM57" s="38"/>
      <c r="DDN57" s="38"/>
      <c r="DDO57" s="38"/>
      <c r="DDP57" s="38"/>
      <c r="DDQ57" s="38"/>
      <c r="DDR57" s="38"/>
      <c r="DDS57" s="38"/>
      <c r="DDT57" s="38"/>
      <c r="DDU57" s="38"/>
      <c r="DDV57" s="38"/>
      <c r="DDW57" s="38"/>
      <c r="DDX57" s="38"/>
      <c r="DDY57" s="38"/>
      <c r="DDZ57" s="38"/>
      <c r="DEA57" s="38"/>
      <c r="DEB57" s="38"/>
      <c r="DEC57" s="38"/>
      <c r="DED57" s="38"/>
      <c r="DEE57" s="38"/>
      <c r="DEF57" s="38"/>
      <c r="DEG57" s="38"/>
      <c r="DEH57" s="38"/>
      <c r="DEI57" s="38"/>
      <c r="DEJ57" s="38"/>
      <c r="DEK57" s="38"/>
      <c r="DEL57" s="38"/>
      <c r="DEM57" s="38"/>
      <c r="DEN57" s="38"/>
      <c r="DEO57" s="38"/>
      <c r="DEP57" s="38"/>
      <c r="DEQ57" s="38"/>
      <c r="DER57" s="38"/>
      <c r="DES57" s="38"/>
      <c r="DET57" s="38"/>
      <c r="DEU57" s="38"/>
      <c r="DEV57" s="38"/>
      <c r="DEW57" s="38"/>
      <c r="DEX57" s="38"/>
      <c r="DEY57" s="38"/>
      <c r="DEZ57" s="38"/>
      <c r="DFA57" s="38"/>
      <c r="DFB57" s="38"/>
      <c r="DFC57" s="38"/>
      <c r="DFD57" s="38"/>
      <c r="DFE57" s="38"/>
      <c r="DFF57" s="38"/>
      <c r="DFG57" s="38"/>
      <c r="DFH57" s="38"/>
      <c r="DFI57" s="38"/>
      <c r="DFJ57" s="38"/>
      <c r="DFK57" s="38"/>
      <c r="DFL57" s="38"/>
      <c r="DFM57" s="38"/>
      <c r="DFN57" s="38"/>
      <c r="DFO57" s="38"/>
      <c r="DFP57" s="38"/>
      <c r="DFQ57" s="38"/>
      <c r="DFR57" s="38"/>
      <c r="DFS57" s="38"/>
      <c r="DFT57" s="38"/>
      <c r="DFU57" s="38"/>
      <c r="DFV57" s="38"/>
      <c r="DFW57" s="38"/>
      <c r="DFX57" s="38"/>
      <c r="DFY57" s="38"/>
      <c r="DFZ57" s="38"/>
      <c r="DGA57" s="38"/>
      <c r="DGB57" s="38"/>
      <c r="DGC57" s="38"/>
      <c r="DGD57" s="38"/>
      <c r="DGE57" s="38"/>
      <c r="DGF57" s="38"/>
      <c r="DGG57" s="38"/>
      <c r="DGH57" s="38"/>
      <c r="DGI57" s="38"/>
      <c r="DGJ57" s="38"/>
      <c r="DGK57" s="38"/>
      <c r="DGL57" s="38"/>
      <c r="DGM57" s="38"/>
      <c r="DGN57" s="38"/>
      <c r="DGO57" s="38"/>
      <c r="DGP57" s="38"/>
      <c r="DGQ57" s="38"/>
      <c r="DGR57" s="38"/>
      <c r="DGS57" s="38"/>
      <c r="DGT57" s="38"/>
      <c r="DGU57" s="38"/>
      <c r="DGV57" s="38"/>
      <c r="DGW57" s="38"/>
      <c r="DGX57" s="38"/>
      <c r="DGY57" s="38"/>
      <c r="DGZ57" s="38"/>
      <c r="DHA57" s="38"/>
      <c r="DHB57" s="38"/>
      <c r="DHC57" s="38"/>
      <c r="DHD57" s="38"/>
      <c r="DHE57" s="38"/>
      <c r="DHF57" s="38"/>
      <c r="DHG57" s="38"/>
      <c r="DHH57" s="38"/>
      <c r="DHI57" s="38"/>
      <c r="DHJ57" s="38"/>
      <c r="DHK57" s="38"/>
      <c r="DHL57" s="38"/>
      <c r="DHM57" s="38"/>
      <c r="DHN57" s="38"/>
      <c r="DHO57" s="38"/>
      <c r="DHP57" s="38"/>
      <c r="DHQ57" s="38"/>
      <c r="DHR57" s="38"/>
      <c r="DHS57" s="38"/>
      <c r="DHT57" s="38"/>
      <c r="DHU57" s="38"/>
      <c r="DHV57" s="38"/>
      <c r="DHW57" s="38"/>
      <c r="DHX57" s="38"/>
      <c r="DHY57" s="38"/>
      <c r="DHZ57" s="38"/>
      <c r="DIA57" s="38"/>
      <c r="DIB57" s="38"/>
      <c r="DIC57" s="38"/>
      <c r="DID57" s="38"/>
      <c r="DIE57" s="38"/>
      <c r="DIF57" s="38"/>
      <c r="DIG57" s="38"/>
      <c r="DIH57" s="38"/>
      <c r="DII57" s="38"/>
      <c r="DIJ57" s="38"/>
      <c r="DIK57" s="38"/>
      <c r="DIL57" s="38"/>
      <c r="DIM57" s="38"/>
      <c r="DIN57" s="38"/>
      <c r="DIO57" s="38"/>
      <c r="DIP57" s="38"/>
      <c r="DIQ57" s="38"/>
      <c r="DIR57" s="38"/>
      <c r="DIS57" s="38"/>
      <c r="DIT57" s="38"/>
      <c r="DIU57" s="38"/>
      <c r="DIV57" s="38"/>
      <c r="DIW57" s="38"/>
      <c r="DIX57" s="38"/>
      <c r="DIY57" s="38"/>
      <c r="DIZ57" s="38"/>
      <c r="DJA57" s="38"/>
      <c r="DJB57" s="38"/>
      <c r="DJC57" s="38"/>
      <c r="DJD57" s="38"/>
      <c r="DJE57" s="38"/>
      <c r="DJF57" s="38"/>
      <c r="DJG57" s="38"/>
      <c r="DJH57" s="38"/>
      <c r="DJI57" s="38"/>
      <c r="DJJ57" s="38"/>
      <c r="DJK57" s="38"/>
      <c r="DJL57" s="38"/>
      <c r="DJM57" s="38"/>
      <c r="DJN57" s="38"/>
      <c r="DJO57" s="38"/>
      <c r="DJP57" s="38"/>
      <c r="DJQ57" s="38"/>
      <c r="DJR57" s="38"/>
      <c r="DJS57" s="38"/>
      <c r="DJT57" s="38"/>
      <c r="DJU57" s="38"/>
      <c r="DJV57" s="38"/>
      <c r="DJW57" s="38"/>
      <c r="DJX57" s="38"/>
      <c r="DJY57" s="38"/>
      <c r="DJZ57" s="38"/>
      <c r="DKA57" s="38"/>
      <c r="DKB57" s="38"/>
      <c r="DKC57" s="38"/>
      <c r="DKD57" s="38"/>
      <c r="DKE57" s="38"/>
      <c r="DKF57" s="38"/>
      <c r="DKG57" s="38"/>
      <c r="DKH57" s="38"/>
      <c r="DKI57" s="38"/>
      <c r="DKJ57" s="38"/>
      <c r="DKK57" s="38"/>
      <c r="DKL57" s="38"/>
      <c r="DKM57" s="38"/>
      <c r="DKN57" s="38"/>
      <c r="DKO57" s="38"/>
      <c r="DKP57" s="38"/>
      <c r="DKQ57" s="38"/>
      <c r="DKR57" s="38"/>
      <c r="DKS57" s="38"/>
      <c r="DKT57" s="38"/>
      <c r="DKU57" s="38"/>
      <c r="DKV57" s="38"/>
      <c r="DKW57" s="38"/>
      <c r="DKX57" s="38"/>
      <c r="DKY57" s="38"/>
      <c r="DKZ57" s="38"/>
      <c r="DLA57" s="38"/>
      <c r="DLB57" s="38"/>
      <c r="DLC57" s="38"/>
      <c r="DLD57" s="38"/>
      <c r="DLE57" s="38"/>
      <c r="DLF57" s="38"/>
      <c r="DLG57" s="38"/>
      <c r="DLH57" s="38"/>
      <c r="DLI57" s="38"/>
      <c r="DLJ57" s="38"/>
      <c r="DLK57" s="38"/>
      <c r="DLL57" s="38"/>
      <c r="DLM57" s="38"/>
      <c r="DLN57" s="38"/>
      <c r="DLO57" s="38"/>
      <c r="DLP57" s="38"/>
      <c r="DLQ57" s="38"/>
      <c r="DLR57" s="38"/>
      <c r="DLS57" s="38"/>
      <c r="DLT57" s="38"/>
      <c r="DLU57" s="38"/>
      <c r="DLV57" s="38"/>
      <c r="DLW57" s="38"/>
      <c r="DLX57" s="38"/>
      <c r="DLY57" s="38"/>
      <c r="DLZ57" s="38"/>
      <c r="DMA57" s="38"/>
      <c r="DMB57" s="38"/>
      <c r="DMC57" s="38"/>
      <c r="DMD57" s="38"/>
      <c r="DME57" s="38"/>
      <c r="DMF57" s="38"/>
      <c r="DMG57" s="38"/>
      <c r="DMH57" s="38"/>
      <c r="DMI57" s="38"/>
      <c r="DMJ57" s="38"/>
      <c r="DMK57" s="38"/>
      <c r="DML57" s="38"/>
      <c r="DMM57" s="38"/>
      <c r="DMN57" s="38"/>
      <c r="DMO57" s="38"/>
      <c r="DMP57" s="38"/>
      <c r="DMQ57" s="38"/>
      <c r="DMR57" s="38"/>
      <c r="DMS57" s="38"/>
      <c r="DMT57" s="38"/>
      <c r="DMU57" s="38"/>
      <c r="DMV57" s="38"/>
      <c r="DMW57" s="38"/>
      <c r="DMX57" s="38"/>
      <c r="DMY57" s="38"/>
      <c r="DMZ57" s="38"/>
      <c r="DNA57" s="38"/>
      <c r="DNB57" s="38"/>
      <c r="DNC57" s="38"/>
      <c r="DND57" s="38"/>
      <c r="DNE57" s="38"/>
      <c r="DNF57" s="38"/>
      <c r="DNG57" s="38"/>
      <c r="DNH57" s="38"/>
      <c r="DNI57" s="38"/>
      <c r="DNJ57" s="38"/>
      <c r="DNK57" s="38"/>
      <c r="DNL57" s="38"/>
      <c r="DNM57" s="38"/>
      <c r="DNN57" s="38"/>
      <c r="DNO57" s="38"/>
      <c r="DNP57" s="38"/>
      <c r="DNQ57" s="38"/>
      <c r="DNR57" s="38"/>
      <c r="DNS57" s="38"/>
      <c r="DNT57" s="38"/>
      <c r="DNU57" s="38"/>
      <c r="DNV57" s="38"/>
      <c r="DNW57" s="38"/>
      <c r="DNX57" s="38"/>
      <c r="DNY57" s="38"/>
      <c r="DNZ57" s="38"/>
      <c r="DOA57" s="38"/>
      <c r="DOB57" s="38"/>
      <c r="DOC57" s="38"/>
      <c r="DOD57" s="38"/>
      <c r="DOE57" s="38"/>
      <c r="DOF57" s="38"/>
      <c r="DOG57" s="38"/>
      <c r="DOH57" s="38"/>
      <c r="DOI57" s="38"/>
      <c r="DOJ57" s="38"/>
      <c r="DOK57" s="38"/>
      <c r="DOL57" s="38"/>
      <c r="DOM57" s="38"/>
      <c r="DON57" s="38"/>
      <c r="DOO57" s="38"/>
      <c r="DOP57" s="38"/>
      <c r="DOQ57" s="38"/>
      <c r="DOR57" s="38"/>
      <c r="DOS57" s="38"/>
      <c r="DOT57" s="38"/>
      <c r="DOU57" s="38"/>
      <c r="DOV57" s="38"/>
      <c r="DOW57" s="38"/>
      <c r="DOX57" s="38"/>
      <c r="DOY57" s="38"/>
      <c r="DOZ57" s="38"/>
      <c r="DPA57" s="38"/>
      <c r="DPB57" s="38"/>
      <c r="DPC57" s="38"/>
      <c r="DPD57" s="38"/>
      <c r="DPE57" s="38"/>
      <c r="DPF57" s="38"/>
      <c r="DPG57" s="38"/>
      <c r="DPH57" s="38"/>
      <c r="DPI57" s="38"/>
      <c r="DPJ57" s="38"/>
      <c r="DPK57" s="38"/>
      <c r="DPL57" s="38"/>
      <c r="DPM57" s="38"/>
      <c r="DPN57" s="38"/>
      <c r="DPO57" s="38"/>
      <c r="DPP57" s="38"/>
      <c r="DPQ57" s="38"/>
      <c r="DPR57" s="38"/>
      <c r="DPS57" s="38"/>
      <c r="DPT57" s="38"/>
      <c r="DPU57" s="38"/>
      <c r="DPV57" s="38"/>
      <c r="DPW57" s="38"/>
      <c r="DPX57" s="38"/>
      <c r="DPY57" s="38"/>
      <c r="DPZ57" s="38"/>
      <c r="DQA57" s="38"/>
      <c r="DQB57" s="38"/>
      <c r="DQC57" s="38"/>
      <c r="DQD57" s="38"/>
      <c r="DQE57" s="38"/>
      <c r="DQF57" s="38"/>
      <c r="DQG57" s="38"/>
      <c r="DQH57" s="38"/>
      <c r="DQI57" s="38"/>
      <c r="DQJ57" s="38"/>
      <c r="DQK57" s="38"/>
      <c r="DQL57" s="38"/>
      <c r="DQM57" s="38"/>
      <c r="DQN57" s="38"/>
      <c r="DQO57" s="38"/>
      <c r="DQP57" s="38"/>
      <c r="DQQ57" s="38"/>
      <c r="DQR57" s="38"/>
      <c r="DQS57" s="38"/>
      <c r="DQT57" s="38"/>
      <c r="DQU57" s="38"/>
      <c r="DQV57" s="38"/>
      <c r="DQW57" s="38"/>
      <c r="DQX57" s="38"/>
      <c r="DQY57" s="38"/>
      <c r="DQZ57" s="38"/>
      <c r="DRA57" s="38"/>
      <c r="DRB57" s="38"/>
      <c r="DRC57" s="38"/>
      <c r="DRD57" s="38"/>
      <c r="DRE57" s="38"/>
      <c r="DRF57" s="38"/>
      <c r="DRG57" s="38"/>
      <c r="DRH57" s="38"/>
      <c r="DRI57" s="38"/>
      <c r="DRJ57" s="38"/>
      <c r="DRK57" s="38"/>
      <c r="DRL57" s="38"/>
      <c r="DRM57" s="38"/>
      <c r="DRN57" s="38"/>
      <c r="DRO57" s="38"/>
      <c r="DRP57" s="38"/>
      <c r="DRQ57" s="38"/>
      <c r="DRR57" s="38"/>
      <c r="DRS57" s="38"/>
      <c r="DRT57" s="38"/>
      <c r="DRU57" s="38"/>
      <c r="DRV57" s="38"/>
      <c r="DRW57" s="38"/>
      <c r="DRX57" s="38"/>
      <c r="DRY57" s="38"/>
      <c r="DRZ57" s="38"/>
      <c r="DSA57" s="38"/>
      <c r="DSB57" s="38"/>
      <c r="DSC57" s="38"/>
      <c r="DSD57" s="38"/>
      <c r="DSE57" s="38"/>
      <c r="DSF57" s="38"/>
      <c r="DSG57" s="38"/>
      <c r="DSH57" s="38"/>
      <c r="DSI57" s="38"/>
      <c r="DSJ57" s="38"/>
      <c r="DSK57" s="38"/>
      <c r="DSL57" s="38"/>
      <c r="DSM57" s="38"/>
      <c r="DSN57" s="38"/>
      <c r="DSO57" s="38"/>
      <c r="DSP57" s="38"/>
      <c r="DSQ57" s="38"/>
      <c r="DSR57" s="38"/>
      <c r="DSS57" s="38"/>
      <c r="DST57" s="38"/>
      <c r="DSU57" s="38"/>
      <c r="DSV57" s="38"/>
      <c r="DSW57" s="38"/>
      <c r="DSX57" s="38"/>
      <c r="DSY57" s="38"/>
      <c r="DSZ57" s="38"/>
      <c r="DTA57" s="38"/>
      <c r="DTB57" s="38"/>
      <c r="DTC57" s="38"/>
      <c r="DTD57" s="38"/>
      <c r="DTE57" s="38"/>
      <c r="DTF57" s="38"/>
      <c r="DTG57" s="38"/>
      <c r="DTH57" s="38"/>
      <c r="DTI57" s="38"/>
      <c r="DTJ57" s="38"/>
      <c r="DTK57" s="38"/>
      <c r="DTL57" s="38"/>
      <c r="DTM57" s="38"/>
      <c r="DTN57" s="38"/>
      <c r="DTO57" s="38"/>
      <c r="DTP57" s="38"/>
      <c r="DTQ57" s="38"/>
      <c r="DTR57" s="38"/>
      <c r="DTS57" s="38"/>
      <c r="DTT57" s="38"/>
      <c r="DTU57" s="38"/>
      <c r="DTV57" s="38"/>
      <c r="DTW57" s="38"/>
      <c r="DTX57" s="38"/>
      <c r="DTY57" s="38"/>
      <c r="DTZ57" s="38"/>
      <c r="DUA57" s="38"/>
      <c r="DUB57" s="38"/>
      <c r="DUC57" s="38"/>
      <c r="DUD57" s="38"/>
      <c r="DUE57" s="38"/>
      <c r="DUF57" s="38"/>
      <c r="DUG57" s="38"/>
      <c r="DUH57" s="38"/>
      <c r="DUI57" s="38"/>
      <c r="DUJ57" s="38"/>
      <c r="DUK57" s="38"/>
      <c r="DUL57" s="38"/>
      <c r="DUM57" s="38"/>
      <c r="DUN57" s="38"/>
      <c r="DUO57" s="38"/>
      <c r="DUP57" s="38"/>
      <c r="DUQ57" s="38"/>
      <c r="DUR57" s="38"/>
      <c r="DUS57" s="38"/>
      <c r="DUT57" s="38"/>
      <c r="DUU57" s="38"/>
      <c r="DUV57" s="38"/>
      <c r="DUW57" s="38"/>
      <c r="DUX57" s="38"/>
      <c r="DUY57" s="38"/>
      <c r="DUZ57" s="38"/>
      <c r="DVA57" s="38"/>
      <c r="DVB57" s="38"/>
      <c r="DVC57" s="38"/>
      <c r="DVD57" s="38"/>
      <c r="DVE57" s="38"/>
      <c r="DVF57" s="38"/>
      <c r="DVG57" s="38"/>
      <c r="DVH57" s="38"/>
      <c r="DVI57" s="38"/>
      <c r="DVJ57" s="38"/>
      <c r="DVK57" s="38"/>
      <c r="DVL57" s="38"/>
      <c r="DVM57" s="38"/>
      <c r="DVN57" s="38"/>
      <c r="DVO57" s="38"/>
      <c r="DVP57" s="38"/>
      <c r="DVQ57" s="38"/>
      <c r="DVR57" s="38"/>
      <c r="DVS57" s="38"/>
      <c r="DVT57" s="38"/>
      <c r="DVU57" s="38"/>
      <c r="DVV57" s="38"/>
      <c r="DVW57" s="38"/>
      <c r="DVX57" s="38"/>
      <c r="DVY57" s="38"/>
      <c r="DVZ57" s="38"/>
      <c r="DWA57" s="38"/>
      <c r="DWB57" s="38"/>
      <c r="DWC57" s="38"/>
      <c r="DWD57" s="38"/>
      <c r="DWE57" s="38"/>
      <c r="DWF57" s="38"/>
      <c r="DWG57" s="38"/>
      <c r="DWH57" s="38"/>
      <c r="DWI57" s="38"/>
      <c r="DWJ57" s="38"/>
      <c r="DWK57" s="38"/>
      <c r="DWL57" s="38"/>
      <c r="DWM57" s="38"/>
      <c r="DWN57" s="38"/>
      <c r="DWO57" s="38"/>
      <c r="DWP57" s="38"/>
      <c r="DWQ57" s="38"/>
      <c r="DWR57" s="38"/>
      <c r="DWS57" s="38"/>
      <c r="DWT57" s="38"/>
      <c r="DWU57" s="38"/>
      <c r="DWV57" s="38"/>
      <c r="DWW57" s="38"/>
      <c r="DWX57" s="38"/>
      <c r="DWY57" s="38"/>
      <c r="DWZ57" s="38"/>
      <c r="DXA57" s="38"/>
      <c r="DXB57" s="38"/>
      <c r="DXC57" s="38"/>
      <c r="DXD57" s="38"/>
      <c r="DXE57" s="38"/>
      <c r="DXF57" s="38"/>
      <c r="DXG57" s="38"/>
      <c r="DXH57" s="38"/>
      <c r="DXI57" s="38"/>
      <c r="DXJ57" s="38"/>
      <c r="DXK57" s="38"/>
      <c r="DXL57" s="38"/>
      <c r="DXM57" s="38"/>
      <c r="DXN57" s="38"/>
      <c r="DXO57" s="38"/>
      <c r="DXP57" s="38"/>
      <c r="DXQ57" s="38"/>
      <c r="DXR57" s="38"/>
      <c r="DXS57" s="38"/>
      <c r="DXT57" s="38"/>
      <c r="DXU57" s="38"/>
      <c r="DXV57" s="38"/>
      <c r="DXW57" s="38"/>
      <c r="DXX57" s="38"/>
      <c r="DXY57" s="38"/>
      <c r="DXZ57" s="38"/>
      <c r="DYA57" s="38"/>
      <c r="DYB57" s="38"/>
      <c r="DYC57" s="38"/>
      <c r="DYD57" s="38"/>
      <c r="DYE57" s="38"/>
      <c r="DYF57" s="38"/>
      <c r="DYG57" s="38"/>
      <c r="DYH57" s="38"/>
      <c r="DYI57" s="38"/>
      <c r="DYJ57" s="38"/>
      <c r="DYK57" s="38"/>
      <c r="DYL57" s="38"/>
      <c r="DYM57" s="38"/>
      <c r="DYN57" s="38"/>
      <c r="DYO57" s="38"/>
      <c r="DYP57" s="38"/>
      <c r="DYQ57" s="38"/>
      <c r="DYR57" s="38"/>
      <c r="DYS57" s="38"/>
      <c r="DYT57" s="38"/>
      <c r="DYU57" s="38"/>
      <c r="DYV57" s="38"/>
      <c r="DYW57" s="38"/>
      <c r="DYX57" s="38"/>
      <c r="DYY57" s="38"/>
      <c r="DYZ57" s="38"/>
      <c r="DZA57" s="38"/>
      <c r="DZB57" s="38"/>
      <c r="DZC57" s="38"/>
      <c r="DZD57" s="38"/>
      <c r="DZE57" s="38"/>
      <c r="DZF57" s="38"/>
      <c r="DZG57" s="38"/>
      <c r="DZH57" s="38"/>
      <c r="DZI57" s="38"/>
      <c r="DZJ57" s="38"/>
      <c r="DZK57" s="38"/>
      <c r="DZL57" s="38"/>
      <c r="DZM57" s="38"/>
      <c r="DZN57" s="38"/>
      <c r="DZO57" s="38"/>
      <c r="DZP57" s="38"/>
      <c r="DZQ57" s="38"/>
      <c r="DZR57" s="38"/>
      <c r="DZS57" s="38"/>
      <c r="DZT57" s="38"/>
      <c r="DZU57" s="38"/>
      <c r="DZV57" s="38"/>
      <c r="DZW57" s="38"/>
      <c r="DZX57" s="38"/>
      <c r="DZY57" s="38"/>
      <c r="DZZ57" s="38"/>
      <c r="EAA57" s="38"/>
      <c r="EAB57" s="38"/>
      <c r="EAC57" s="38"/>
      <c r="EAD57" s="38"/>
      <c r="EAE57" s="38"/>
      <c r="EAF57" s="38"/>
      <c r="EAG57" s="38"/>
      <c r="EAH57" s="38"/>
      <c r="EAI57" s="38"/>
      <c r="EAJ57" s="38"/>
      <c r="EAK57" s="38"/>
      <c r="EAL57" s="38"/>
      <c r="EAM57" s="38"/>
      <c r="EAN57" s="38"/>
      <c r="EAO57" s="38"/>
      <c r="EAP57" s="38"/>
      <c r="EAQ57" s="38"/>
      <c r="EAR57" s="38"/>
      <c r="EAS57" s="38"/>
      <c r="EAT57" s="38"/>
      <c r="EAU57" s="38"/>
      <c r="EAV57" s="38"/>
      <c r="EAW57" s="38"/>
      <c r="EAX57" s="38"/>
      <c r="EAY57" s="38"/>
      <c r="EAZ57" s="38"/>
      <c r="EBA57" s="38"/>
      <c r="EBB57" s="38"/>
      <c r="EBC57" s="38"/>
      <c r="EBD57" s="38"/>
      <c r="EBE57" s="38"/>
      <c r="EBF57" s="38"/>
      <c r="EBG57" s="38"/>
      <c r="EBH57" s="38"/>
      <c r="EBI57" s="38"/>
      <c r="EBJ57" s="38"/>
      <c r="EBK57" s="38"/>
      <c r="EBL57" s="38"/>
      <c r="EBM57" s="38"/>
      <c r="EBN57" s="38"/>
      <c r="EBO57" s="38"/>
      <c r="EBP57" s="38"/>
      <c r="EBQ57" s="38"/>
      <c r="EBR57" s="38"/>
      <c r="EBS57" s="38"/>
      <c r="EBT57" s="38"/>
      <c r="EBU57" s="38"/>
      <c r="EBV57" s="38"/>
      <c r="EBW57" s="38"/>
      <c r="EBX57" s="38"/>
      <c r="EBY57" s="38"/>
      <c r="EBZ57" s="38"/>
      <c r="ECA57" s="38"/>
      <c r="ECB57" s="38"/>
      <c r="ECC57" s="38"/>
      <c r="ECD57" s="38"/>
      <c r="ECE57" s="38"/>
      <c r="ECF57" s="38"/>
      <c r="ECG57" s="38"/>
      <c r="ECH57" s="38"/>
      <c r="ECI57" s="38"/>
      <c r="ECJ57" s="38"/>
      <c r="ECK57" s="38"/>
      <c r="ECL57" s="38"/>
      <c r="ECM57" s="38"/>
      <c r="ECN57" s="38"/>
      <c r="ECO57" s="38"/>
      <c r="ECP57" s="38"/>
      <c r="ECQ57" s="38"/>
      <c r="ECR57" s="38"/>
      <c r="ECS57" s="38"/>
      <c r="ECT57" s="38"/>
      <c r="ECU57" s="38"/>
      <c r="ECV57" s="38"/>
      <c r="ECW57" s="38"/>
      <c r="ECX57" s="38"/>
      <c r="ECY57" s="38"/>
      <c r="ECZ57" s="38"/>
      <c r="EDA57" s="38"/>
      <c r="EDB57" s="38"/>
      <c r="EDC57" s="38"/>
      <c r="EDD57" s="38"/>
      <c r="EDE57" s="38"/>
      <c r="EDF57" s="38"/>
      <c r="EDG57" s="38"/>
      <c r="EDH57" s="38"/>
      <c r="EDI57" s="38"/>
      <c r="EDJ57" s="38"/>
      <c r="EDK57" s="38"/>
      <c r="EDL57" s="38"/>
      <c r="EDM57" s="38"/>
      <c r="EDN57" s="38"/>
      <c r="EDO57" s="38"/>
      <c r="EDP57" s="38"/>
      <c r="EDQ57" s="38"/>
      <c r="EDR57" s="38"/>
      <c r="EDS57" s="38"/>
      <c r="EDT57" s="38"/>
      <c r="EDU57" s="38"/>
      <c r="EDV57" s="38"/>
      <c r="EDW57" s="38"/>
      <c r="EDX57" s="38"/>
      <c r="EDY57" s="38"/>
      <c r="EDZ57" s="38"/>
      <c r="EEA57" s="38"/>
      <c r="EEB57" s="38"/>
      <c r="EEC57" s="38"/>
      <c r="EED57" s="38"/>
      <c r="EEE57" s="38"/>
      <c r="EEF57" s="38"/>
      <c r="EEG57" s="38"/>
      <c r="EEH57" s="38"/>
      <c r="EEI57" s="38"/>
      <c r="EEJ57" s="38"/>
      <c r="EEK57" s="38"/>
      <c r="EEL57" s="38"/>
      <c r="EEM57" s="38"/>
      <c r="EEN57" s="38"/>
      <c r="EEO57" s="38"/>
      <c r="EEP57" s="38"/>
      <c r="EEQ57" s="38"/>
      <c r="EER57" s="38"/>
      <c r="EES57" s="38"/>
      <c r="EET57" s="38"/>
      <c r="EEU57" s="38"/>
      <c r="EEV57" s="38"/>
      <c r="EEW57" s="38"/>
      <c r="EEX57" s="38"/>
      <c r="EEY57" s="38"/>
      <c r="EEZ57" s="38"/>
      <c r="EFA57" s="38"/>
      <c r="EFB57" s="38"/>
      <c r="EFC57" s="38"/>
      <c r="EFD57" s="38"/>
      <c r="EFE57" s="38"/>
      <c r="EFF57" s="38"/>
      <c r="EFG57" s="38"/>
      <c r="EFH57" s="38"/>
      <c r="EFI57" s="38"/>
      <c r="EFJ57" s="38"/>
      <c r="EFK57" s="38"/>
      <c r="EFL57" s="38"/>
      <c r="EFM57" s="38"/>
      <c r="EFN57" s="38"/>
      <c r="EFO57" s="38"/>
      <c r="EFP57" s="38"/>
      <c r="EFQ57" s="38"/>
      <c r="EFR57" s="38"/>
      <c r="EFS57" s="38"/>
      <c r="EFT57" s="38"/>
      <c r="EFU57" s="38"/>
      <c r="EFV57" s="38"/>
      <c r="EFW57" s="38"/>
      <c r="EFX57" s="38"/>
      <c r="EFY57" s="38"/>
      <c r="EFZ57" s="38"/>
      <c r="EGA57" s="38"/>
      <c r="EGB57" s="38"/>
      <c r="EGC57" s="38"/>
      <c r="EGD57" s="38"/>
      <c r="EGE57" s="38"/>
      <c r="EGF57" s="38"/>
      <c r="EGG57" s="38"/>
      <c r="EGH57" s="38"/>
      <c r="EGI57" s="38"/>
      <c r="EGJ57" s="38"/>
      <c r="EGK57" s="38"/>
      <c r="EGL57" s="38"/>
      <c r="EGM57" s="38"/>
      <c r="EGN57" s="38"/>
      <c r="EGO57" s="38"/>
      <c r="EGP57" s="38"/>
      <c r="EGQ57" s="38"/>
      <c r="EGR57" s="38"/>
      <c r="EGS57" s="38"/>
      <c r="EGT57" s="38"/>
      <c r="EGU57" s="38"/>
      <c r="EGV57" s="38"/>
      <c r="EGW57" s="38"/>
      <c r="EGX57" s="38"/>
      <c r="EGY57" s="38"/>
      <c r="EGZ57" s="38"/>
      <c r="EHA57" s="38"/>
      <c r="EHB57" s="38"/>
      <c r="EHC57" s="38"/>
      <c r="EHD57" s="38"/>
      <c r="EHE57" s="38"/>
      <c r="EHF57" s="38"/>
      <c r="EHG57" s="38"/>
      <c r="EHH57" s="38"/>
      <c r="EHI57" s="38"/>
      <c r="EHJ57" s="38"/>
      <c r="EHK57" s="38"/>
      <c r="EHL57" s="38"/>
      <c r="EHM57" s="38"/>
      <c r="EHN57" s="38"/>
      <c r="EHO57" s="38"/>
      <c r="EHP57" s="38"/>
      <c r="EHQ57" s="38"/>
      <c r="EHR57" s="38"/>
      <c r="EHS57" s="38"/>
      <c r="EHT57" s="38"/>
      <c r="EHU57" s="38"/>
      <c r="EHV57" s="38"/>
      <c r="EHW57" s="38"/>
      <c r="EHX57" s="38"/>
      <c r="EHY57" s="38"/>
      <c r="EHZ57" s="38"/>
      <c r="EIA57" s="38"/>
      <c r="EIB57" s="38"/>
      <c r="EIC57" s="38"/>
      <c r="EID57" s="38"/>
      <c r="EIE57" s="38"/>
      <c r="EIF57" s="38"/>
      <c r="EIG57" s="38"/>
      <c r="EIH57" s="38"/>
      <c r="EII57" s="38"/>
      <c r="EIJ57" s="38"/>
      <c r="EIK57" s="38"/>
      <c r="EIL57" s="38"/>
      <c r="EIM57" s="38"/>
      <c r="EIN57" s="38"/>
      <c r="EIO57" s="38"/>
      <c r="EIP57" s="38"/>
      <c r="EIQ57" s="38"/>
      <c r="EIR57" s="38"/>
      <c r="EIS57" s="38"/>
      <c r="EIT57" s="38"/>
      <c r="EIU57" s="38"/>
      <c r="EIV57" s="38"/>
      <c r="EIW57" s="38"/>
      <c r="EIX57" s="38"/>
      <c r="EIY57" s="38"/>
      <c r="EIZ57" s="38"/>
      <c r="EJA57" s="38"/>
      <c r="EJB57" s="38"/>
      <c r="EJC57" s="38"/>
      <c r="EJD57" s="38"/>
      <c r="EJE57" s="38"/>
      <c r="EJF57" s="38"/>
      <c r="EJG57" s="38"/>
      <c r="EJH57" s="38"/>
      <c r="EJI57" s="38"/>
      <c r="EJJ57" s="38"/>
      <c r="EJK57" s="38"/>
      <c r="EJL57" s="38"/>
      <c r="EJM57" s="38"/>
      <c r="EJN57" s="38"/>
      <c r="EJO57" s="38"/>
      <c r="EJP57" s="38"/>
      <c r="EJQ57" s="38"/>
      <c r="EJR57" s="38"/>
      <c r="EJS57" s="38"/>
      <c r="EJT57" s="38"/>
      <c r="EJU57" s="38"/>
      <c r="EJV57" s="38"/>
      <c r="EJW57" s="38"/>
      <c r="EJX57" s="38"/>
      <c r="EJY57" s="38"/>
      <c r="EJZ57" s="38"/>
      <c r="EKA57" s="38"/>
      <c r="EKB57" s="38"/>
      <c r="EKC57" s="38"/>
      <c r="EKD57" s="38"/>
      <c r="EKE57" s="38"/>
      <c r="EKF57" s="38"/>
      <c r="EKG57" s="38"/>
      <c r="EKH57" s="38"/>
      <c r="EKI57" s="38"/>
      <c r="EKJ57" s="38"/>
      <c r="EKK57" s="38"/>
      <c r="EKL57" s="38"/>
      <c r="EKM57" s="38"/>
      <c r="EKN57" s="38"/>
      <c r="EKO57" s="38"/>
      <c r="EKP57" s="38"/>
      <c r="EKQ57" s="38"/>
      <c r="EKR57" s="38"/>
      <c r="EKS57" s="38"/>
      <c r="EKT57" s="38"/>
      <c r="EKU57" s="38"/>
      <c r="EKV57" s="38"/>
      <c r="EKW57" s="38"/>
      <c r="EKX57" s="38"/>
      <c r="EKY57" s="38"/>
      <c r="EKZ57" s="38"/>
      <c r="ELA57" s="38"/>
      <c r="ELB57" s="38"/>
      <c r="ELC57" s="38"/>
      <c r="ELD57" s="38"/>
      <c r="ELE57" s="38"/>
      <c r="ELF57" s="38"/>
      <c r="ELG57" s="38"/>
      <c r="ELH57" s="38"/>
      <c r="ELI57" s="38"/>
      <c r="ELJ57" s="38"/>
      <c r="ELK57" s="38"/>
      <c r="ELL57" s="38"/>
      <c r="ELM57" s="38"/>
      <c r="ELN57" s="38"/>
      <c r="ELO57" s="38"/>
      <c r="ELP57" s="38"/>
      <c r="ELQ57" s="38"/>
      <c r="ELR57" s="38"/>
      <c r="ELS57" s="38"/>
      <c r="ELT57" s="38"/>
      <c r="ELU57" s="38"/>
      <c r="ELV57" s="38"/>
      <c r="ELW57" s="38"/>
      <c r="ELX57" s="38"/>
      <c r="ELY57" s="38"/>
      <c r="ELZ57" s="38"/>
      <c r="EMA57" s="38"/>
      <c r="EMB57" s="38"/>
      <c r="EMC57" s="38"/>
      <c r="EMD57" s="38"/>
      <c r="EME57" s="38"/>
      <c r="EMF57" s="38"/>
      <c r="EMG57" s="38"/>
      <c r="EMH57" s="38"/>
      <c r="EMI57" s="38"/>
      <c r="EMJ57" s="38"/>
      <c r="EMK57" s="38"/>
      <c r="EML57" s="38"/>
      <c r="EMM57" s="38"/>
      <c r="EMN57" s="38"/>
      <c r="EMO57" s="38"/>
      <c r="EMP57" s="38"/>
      <c r="EMQ57" s="38"/>
      <c r="EMR57" s="38"/>
      <c r="EMS57" s="38"/>
      <c r="EMT57" s="38"/>
      <c r="EMU57" s="38"/>
      <c r="EMV57" s="38"/>
      <c r="EMW57" s="38"/>
      <c r="EMX57" s="38"/>
      <c r="EMY57" s="38"/>
      <c r="EMZ57" s="38"/>
      <c r="ENA57" s="38"/>
      <c r="ENB57" s="38"/>
      <c r="ENC57" s="38"/>
      <c r="END57" s="38"/>
      <c r="ENE57" s="38"/>
      <c r="ENF57" s="38"/>
      <c r="ENG57" s="38"/>
      <c r="ENH57" s="38"/>
      <c r="ENI57" s="38"/>
      <c r="ENJ57" s="38"/>
      <c r="ENK57" s="38"/>
      <c r="ENL57" s="38"/>
      <c r="ENM57" s="38"/>
      <c r="ENN57" s="38"/>
      <c r="ENO57" s="38"/>
      <c r="ENP57" s="38"/>
      <c r="ENQ57" s="38"/>
      <c r="ENR57" s="38"/>
      <c r="ENS57" s="38"/>
      <c r="ENT57" s="38"/>
      <c r="ENU57" s="38"/>
      <c r="ENV57" s="38"/>
      <c r="ENW57" s="38"/>
      <c r="ENX57" s="38"/>
      <c r="ENY57" s="38"/>
      <c r="ENZ57" s="38"/>
      <c r="EOA57" s="38"/>
      <c r="EOB57" s="38"/>
      <c r="EOC57" s="38"/>
      <c r="EOD57" s="38"/>
      <c r="EOE57" s="38"/>
      <c r="EOF57" s="38"/>
      <c r="EOG57" s="38"/>
      <c r="EOH57" s="38"/>
      <c r="EOI57" s="38"/>
      <c r="EOJ57" s="38"/>
      <c r="EOK57" s="38"/>
      <c r="EOL57" s="38"/>
      <c r="EOM57" s="38"/>
      <c r="EON57" s="38"/>
      <c r="EOO57" s="38"/>
      <c r="EOP57" s="38"/>
      <c r="EOQ57" s="38"/>
      <c r="EOR57" s="38"/>
      <c r="EOS57" s="38"/>
      <c r="EOT57" s="38"/>
      <c r="EOU57" s="38"/>
      <c r="EOV57" s="38"/>
      <c r="EOW57" s="38"/>
      <c r="EOX57" s="38"/>
      <c r="EOY57" s="38"/>
      <c r="EOZ57" s="38"/>
      <c r="EPA57" s="38"/>
      <c r="EPB57" s="38"/>
      <c r="EPC57" s="38"/>
      <c r="EPD57" s="38"/>
      <c r="EPE57" s="38"/>
      <c r="EPF57" s="38"/>
      <c r="EPG57" s="38"/>
      <c r="EPH57" s="38"/>
      <c r="EPI57" s="38"/>
      <c r="EPJ57" s="38"/>
      <c r="EPK57" s="38"/>
      <c r="EPL57" s="38"/>
      <c r="EPM57" s="38"/>
      <c r="EPN57" s="38"/>
      <c r="EPO57" s="38"/>
      <c r="EPP57" s="38"/>
      <c r="EPQ57" s="38"/>
      <c r="EPR57" s="38"/>
      <c r="EPS57" s="38"/>
      <c r="EPT57" s="38"/>
      <c r="EPU57" s="38"/>
      <c r="EPV57" s="38"/>
      <c r="EPW57" s="38"/>
      <c r="EPX57" s="38"/>
      <c r="EPY57" s="38"/>
      <c r="EPZ57" s="38"/>
      <c r="EQA57" s="38"/>
      <c r="EQB57" s="38"/>
      <c r="EQC57" s="38"/>
      <c r="EQD57" s="38"/>
      <c r="EQE57" s="38"/>
      <c r="EQF57" s="38"/>
      <c r="EQG57" s="38"/>
      <c r="EQH57" s="38"/>
      <c r="EQI57" s="38"/>
      <c r="EQJ57" s="38"/>
      <c r="EQK57" s="38"/>
      <c r="EQL57" s="38"/>
      <c r="EQM57" s="38"/>
      <c r="EQN57" s="38"/>
      <c r="EQO57" s="38"/>
      <c r="EQP57" s="38"/>
      <c r="EQQ57" s="38"/>
      <c r="EQR57" s="38"/>
      <c r="EQS57" s="38"/>
      <c r="EQT57" s="38"/>
      <c r="EQU57" s="38"/>
      <c r="EQV57" s="38"/>
      <c r="EQW57" s="38"/>
      <c r="EQX57" s="38"/>
      <c r="EQY57" s="38"/>
      <c r="EQZ57" s="38"/>
      <c r="ERA57" s="38"/>
      <c r="ERB57" s="38"/>
      <c r="ERC57" s="38"/>
      <c r="ERD57" s="38"/>
      <c r="ERE57" s="38"/>
      <c r="ERF57" s="38"/>
      <c r="ERG57" s="38"/>
      <c r="ERH57" s="38"/>
      <c r="ERI57" s="38"/>
      <c r="ERJ57" s="38"/>
      <c r="ERK57" s="38"/>
      <c r="ERL57" s="38"/>
      <c r="ERM57" s="38"/>
      <c r="ERN57" s="38"/>
      <c r="ERO57" s="38"/>
      <c r="ERP57" s="38"/>
      <c r="ERQ57" s="38"/>
      <c r="ERR57" s="38"/>
      <c r="ERS57" s="38"/>
      <c r="ERT57" s="38"/>
      <c r="ERU57" s="38"/>
      <c r="ERV57" s="38"/>
      <c r="ERW57" s="38"/>
      <c r="ERX57" s="38"/>
      <c r="ERY57" s="38"/>
      <c r="ERZ57" s="38"/>
      <c r="ESA57" s="38"/>
      <c r="ESB57" s="38"/>
      <c r="ESC57" s="38"/>
      <c r="ESD57" s="38"/>
      <c r="ESE57" s="38"/>
      <c r="ESF57" s="38"/>
      <c r="ESG57" s="38"/>
      <c r="ESH57" s="38"/>
      <c r="ESI57" s="38"/>
      <c r="ESJ57" s="38"/>
      <c r="ESK57" s="38"/>
      <c r="ESL57" s="38"/>
      <c r="ESM57" s="38"/>
      <c r="ESN57" s="38"/>
      <c r="ESO57" s="38"/>
      <c r="ESP57" s="38"/>
      <c r="ESQ57" s="38"/>
      <c r="ESR57" s="38"/>
      <c r="ESS57" s="38"/>
      <c r="EST57" s="38"/>
      <c r="ESU57" s="38"/>
      <c r="ESV57" s="38"/>
      <c r="ESW57" s="38"/>
      <c r="ESX57" s="38"/>
      <c r="ESY57" s="38"/>
      <c r="ESZ57" s="38"/>
      <c r="ETA57" s="38"/>
      <c r="ETB57" s="38"/>
      <c r="ETC57" s="38"/>
      <c r="ETD57" s="38"/>
      <c r="ETE57" s="38"/>
      <c r="ETF57" s="38"/>
      <c r="ETG57" s="38"/>
      <c r="ETH57" s="38"/>
      <c r="ETI57" s="38"/>
      <c r="ETJ57" s="38"/>
      <c r="ETK57" s="38"/>
      <c r="ETL57" s="38"/>
      <c r="ETM57" s="38"/>
      <c r="ETN57" s="38"/>
      <c r="ETO57" s="38"/>
      <c r="ETP57" s="38"/>
      <c r="ETQ57" s="38"/>
      <c r="ETR57" s="38"/>
      <c r="ETS57" s="38"/>
      <c r="ETT57" s="38"/>
      <c r="ETU57" s="38"/>
      <c r="ETV57" s="38"/>
      <c r="ETW57" s="38"/>
      <c r="ETX57" s="38"/>
      <c r="ETY57" s="38"/>
      <c r="ETZ57" s="38"/>
      <c r="EUA57" s="38"/>
      <c r="EUB57" s="38"/>
      <c r="EUC57" s="38"/>
      <c r="EUD57" s="38"/>
      <c r="EUE57" s="38"/>
      <c r="EUF57" s="38"/>
      <c r="EUG57" s="38"/>
      <c r="EUH57" s="38"/>
      <c r="EUI57" s="38"/>
      <c r="EUJ57" s="38"/>
      <c r="EUK57" s="38"/>
      <c r="EUL57" s="38"/>
      <c r="EUM57" s="38"/>
      <c r="EUN57" s="38"/>
      <c r="EUO57" s="38"/>
      <c r="EUP57" s="38"/>
      <c r="EUQ57" s="38"/>
      <c r="EUR57" s="38"/>
      <c r="EUS57" s="38"/>
      <c r="EUT57" s="38"/>
      <c r="EUU57" s="38"/>
      <c r="EUV57" s="38"/>
      <c r="EUW57" s="38"/>
      <c r="EUX57" s="38"/>
      <c r="EUY57" s="38"/>
      <c r="EUZ57" s="38"/>
      <c r="EVA57" s="38"/>
      <c r="EVB57" s="38"/>
      <c r="EVC57" s="38"/>
      <c r="EVD57" s="38"/>
      <c r="EVE57" s="38"/>
      <c r="EVF57" s="38"/>
      <c r="EVG57" s="38"/>
      <c r="EVH57" s="38"/>
      <c r="EVI57" s="38"/>
      <c r="EVJ57" s="38"/>
      <c r="EVK57" s="38"/>
      <c r="EVL57" s="38"/>
      <c r="EVM57" s="38"/>
      <c r="EVN57" s="38"/>
      <c r="EVO57" s="38"/>
      <c r="EVP57" s="38"/>
      <c r="EVQ57" s="38"/>
      <c r="EVR57" s="38"/>
      <c r="EVS57" s="38"/>
      <c r="EVT57" s="38"/>
      <c r="EVU57" s="38"/>
      <c r="EVV57" s="38"/>
      <c r="EVW57" s="38"/>
      <c r="EVX57" s="38"/>
      <c r="EVY57" s="38"/>
      <c r="EVZ57" s="38"/>
      <c r="EWA57" s="38"/>
      <c r="EWB57" s="38"/>
      <c r="EWC57" s="38"/>
      <c r="EWD57" s="38"/>
      <c r="EWE57" s="38"/>
      <c r="EWF57" s="38"/>
      <c r="EWG57" s="38"/>
      <c r="EWH57" s="38"/>
      <c r="EWI57" s="38"/>
      <c r="EWJ57" s="38"/>
      <c r="EWK57" s="38"/>
      <c r="EWL57" s="38"/>
      <c r="EWM57" s="38"/>
      <c r="EWN57" s="38"/>
      <c r="EWO57" s="38"/>
      <c r="EWP57" s="38"/>
      <c r="EWQ57" s="38"/>
      <c r="EWR57" s="38"/>
      <c r="EWS57" s="38"/>
      <c r="EWT57" s="38"/>
      <c r="EWU57" s="38"/>
      <c r="EWV57" s="38"/>
      <c r="EWW57" s="38"/>
      <c r="EWX57" s="38"/>
      <c r="EWY57" s="38"/>
      <c r="EWZ57" s="38"/>
      <c r="EXA57" s="38"/>
      <c r="EXB57" s="38"/>
      <c r="EXC57" s="38"/>
      <c r="EXD57" s="38"/>
      <c r="EXE57" s="38"/>
      <c r="EXF57" s="38"/>
      <c r="EXG57" s="38"/>
      <c r="EXH57" s="38"/>
      <c r="EXI57" s="38"/>
      <c r="EXJ57" s="38"/>
      <c r="EXK57" s="38"/>
      <c r="EXL57" s="38"/>
      <c r="EXM57" s="38"/>
      <c r="EXN57" s="38"/>
      <c r="EXO57" s="38"/>
      <c r="EXP57" s="38"/>
      <c r="EXQ57" s="38"/>
      <c r="EXR57" s="38"/>
      <c r="EXS57" s="38"/>
      <c r="EXT57" s="38"/>
      <c r="EXU57" s="38"/>
      <c r="EXV57" s="38"/>
      <c r="EXW57" s="38"/>
      <c r="EXX57" s="38"/>
      <c r="EXY57" s="38"/>
      <c r="EXZ57" s="38"/>
      <c r="EYA57" s="38"/>
      <c r="EYB57" s="38"/>
      <c r="EYC57" s="38"/>
      <c r="EYD57" s="38"/>
      <c r="EYE57" s="38"/>
      <c r="EYF57" s="38"/>
      <c r="EYG57" s="38"/>
      <c r="EYH57" s="38"/>
      <c r="EYI57" s="38"/>
      <c r="EYJ57" s="38"/>
      <c r="EYK57" s="38"/>
      <c r="EYL57" s="38"/>
      <c r="EYM57" s="38"/>
      <c r="EYN57" s="38"/>
      <c r="EYO57" s="38"/>
      <c r="EYP57" s="38"/>
      <c r="EYQ57" s="38"/>
      <c r="EYR57" s="38"/>
      <c r="EYS57" s="38"/>
      <c r="EYT57" s="38"/>
      <c r="EYU57" s="38"/>
      <c r="EYV57" s="38"/>
      <c r="EYW57" s="38"/>
      <c r="EYX57" s="38"/>
      <c r="EYY57" s="38"/>
      <c r="EYZ57" s="38"/>
      <c r="EZA57" s="38"/>
      <c r="EZB57" s="38"/>
      <c r="EZC57" s="38"/>
      <c r="EZD57" s="38"/>
      <c r="EZE57" s="38"/>
      <c r="EZF57" s="38"/>
      <c r="EZG57" s="38"/>
      <c r="EZH57" s="38"/>
      <c r="EZI57" s="38"/>
      <c r="EZJ57" s="38"/>
      <c r="EZK57" s="38"/>
      <c r="EZL57" s="38"/>
      <c r="EZM57" s="38"/>
      <c r="EZN57" s="38"/>
      <c r="EZO57" s="38"/>
      <c r="EZP57" s="38"/>
      <c r="EZQ57" s="38"/>
      <c r="EZR57" s="38"/>
      <c r="EZS57" s="38"/>
      <c r="EZT57" s="38"/>
      <c r="EZU57" s="38"/>
      <c r="EZV57" s="38"/>
      <c r="EZW57" s="38"/>
      <c r="EZX57" s="38"/>
      <c r="EZY57" s="38"/>
      <c r="EZZ57" s="38"/>
      <c r="FAA57" s="38"/>
      <c r="FAB57" s="38"/>
      <c r="FAC57" s="38"/>
      <c r="FAD57" s="38"/>
      <c r="FAE57" s="38"/>
      <c r="FAF57" s="38"/>
      <c r="FAG57" s="38"/>
      <c r="FAH57" s="38"/>
      <c r="FAI57" s="38"/>
      <c r="FAJ57" s="38"/>
      <c r="FAK57" s="38"/>
      <c r="FAL57" s="38"/>
      <c r="FAM57" s="38"/>
      <c r="FAN57" s="38"/>
      <c r="FAO57" s="38"/>
      <c r="FAP57" s="38"/>
      <c r="FAQ57" s="38"/>
      <c r="FAR57" s="38"/>
      <c r="FAS57" s="38"/>
      <c r="FAT57" s="38"/>
      <c r="FAU57" s="38"/>
      <c r="FAV57" s="38"/>
      <c r="FAW57" s="38"/>
      <c r="FAX57" s="38"/>
      <c r="FAY57" s="38"/>
      <c r="FAZ57" s="38"/>
      <c r="FBA57" s="38"/>
      <c r="FBB57" s="38"/>
      <c r="FBC57" s="38"/>
      <c r="FBD57" s="38"/>
      <c r="FBE57" s="38"/>
      <c r="FBF57" s="38"/>
      <c r="FBG57" s="38"/>
      <c r="FBH57" s="38"/>
      <c r="FBI57" s="38"/>
      <c r="FBJ57" s="38"/>
      <c r="FBK57" s="38"/>
      <c r="FBL57" s="38"/>
      <c r="FBM57" s="38"/>
      <c r="FBN57" s="38"/>
      <c r="FBO57" s="38"/>
      <c r="FBP57" s="38"/>
      <c r="FBQ57" s="38"/>
      <c r="FBR57" s="38"/>
      <c r="FBS57" s="38"/>
      <c r="FBT57" s="38"/>
      <c r="FBU57" s="38"/>
      <c r="FBV57" s="38"/>
      <c r="FBW57" s="38"/>
      <c r="FBX57" s="38"/>
      <c r="FBY57" s="38"/>
      <c r="FBZ57" s="38"/>
      <c r="FCA57" s="38"/>
      <c r="FCB57" s="38"/>
      <c r="FCC57" s="38"/>
      <c r="FCD57" s="38"/>
      <c r="FCE57" s="38"/>
      <c r="FCF57" s="38"/>
      <c r="FCG57" s="38"/>
      <c r="FCH57" s="38"/>
      <c r="FCI57" s="38"/>
      <c r="FCJ57" s="38"/>
      <c r="FCK57" s="38"/>
      <c r="FCL57" s="38"/>
      <c r="FCM57" s="38"/>
      <c r="FCN57" s="38"/>
      <c r="FCO57" s="38"/>
      <c r="FCP57" s="38"/>
      <c r="FCQ57" s="38"/>
      <c r="FCR57" s="38"/>
      <c r="FCS57" s="38"/>
      <c r="FCT57" s="38"/>
      <c r="FCU57" s="38"/>
      <c r="FCV57" s="38"/>
      <c r="FCW57" s="38"/>
      <c r="FCX57" s="38"/>
      <c r="FCY57" s="38"/>
      <c r="FCZ57" s="38"/>
      <c r="FDA57" s="38"/>
      <c r="FDB57" s="38"/>
      <c r="FDC57" s="38"/>
      <c r="FDD57" s="38"/>
      <c r="FDE57" s="38"/>
      <c r="FDF57" s="38"/>
      <c r="FDG57" s="38"/>
      <c r="FDH57" s="38"/>
      <c r="FDI57" s="38"/>
      <c r="FDJ57" s="38"/>
      <c r="FDK57" s="38"/>
      <c r="FDL57" s="38"/>
      <c r="FDM57" s="38"/>
      <c r="FDN57" s="38"/>
      <c r="FDO57" s="38"/>
      <c r="FDP57" s="38"/>
      <c r="FDQ57" s="38"/>
      <c r="FDR57" s="38"/>
      <c r="FDS57" s="38"/>
      <c r="FDT57" s="38"/>
      <c r="FDU57" s="38"/>
      <c r="FDV57" s="38"/>
      <c r="FDW57" s="38"/>
      <c r="FDX57" s="38"/>
      <c r="FDY57" s="38"/>
      <c r="FDZ57" s="38"/>
      <c r="FEA57" s="38"/>
      <c r="FEB57" s="38"/>
      <c r="FEC57" s="38"/>
      <c r="FED57" s="38"/>
      <c r="FEE57" s="38"/>
      <c r="FEF57" s="38"/>
      <c r="FEG57" s="38"/>
      <c r="FEH57" s="38"/>
      <c r="FEI57" s="38"/>
      <c r="FEJ57" s="38"/>
      <c r="FEK57" s="38"/>
      <c r="FEL57" s="38"/>
      <c r="FEM57" s="38"/>
      <c r="FEN57" s="38"/>
      <c r="FEO57" s="38"/>
      <c r="FEP57" s="38"/>
      <c r="FEQ57" s="38"/>
      <c r="FER57" s="38"/>
      <c r="FES57" s="38"/>
      <c r="FET57" s="38"/>
      <c r="FEU57" s="38"/>
      <c r="FEV57" s="38"/>
      <c r="FEW57" s="38"/>
      <c r="FEX57" s="38"/>
      <c r="FEY57" s="38"/>
      <c r="FEZ57" s="38"/>
      <c r="FFA57" s="38"/>
      <c r="FFB57" s="38"/>
      <c r="FFC57" s="38"/>
      <c r="FFD57" s="38"/>
      <c r="FFE57" s="38"/>
      <c r="FFF57" s="38"/>
      <c r="FFG57" s="38"/>
      <c r="FFH57" s="38"/>
      <c r="FFI57" s="38"/>
      <c r="FFJ57" s="38"/>
      <c r="FFK57" s="38"/>
      <c r="FFL57" s="38"/>
      <c r="FFM57" s="38"/>
      <c r="FFN57" s="38"/>
      <c r="FFO57" s="38"/>
      <c r="FFP57" s="38"/>
      <c r="FFQ57" s="38"/>
      <c r="FFR57" s="38"/>
      <c r="FFS57" s="38"/>
      <c r="FFT57" s="38"/>
      <c r="FFU57" s="38"/>
      <c r="FFV57" s="38"/>
      <c r="FFW57" s="38"/>
      <c r="FFX57" s="38"/>
      <c r="FFY57" s="38"/>
      <c r="FFZ57" s="38"/>
      <c r="FGA57" s="38"/>
      <c r="FGB57" s="38"/>
      <c r="FGC57" s="38"/>
      <c r="FGD57" s="38"/>
      <c r="FGE57" s="38"/>
      <c r="FGF57" s="38"/>
      <c r="FGG57" s="38"/>
      <c r="FGH57" s="38"/>
      <c r="FGI57" s="38"/>
      <c r="FGJ57" s="38"/>
      <c r="FGK57" s="38"/>
      <c r="FGL57" s="38"/>
      <c r="FGM57" s="38"/>
      <c r="FGN57" s="38"/>
      <c r="FGO57" s="38"/>
      <c r="FGP57" s="38"/>
      <c r="FGQ57" s="38"/>
      <c r="FGR57" s="38"/>
      <c r="FGS57" s="38"/>
      <c r="FGT57" s="38"/>
      <c r="FGU57" s="38"/>
      <c r="FGV57" s="38"/>
      <c r="FGW57" s="38"/>
      <c r="FGX57" s="38"/>
      <c r="FGY57" s="38"/>
      <c r="FGZ57" s="38"/>
      <c r="FHA57" s="38"/>
      <c r="FHB57" s="38"/>
      <c r="FHC57" s="38"/>
      <c r="FHD57" s="38"/>
      <c r="FHE57" s="38"/>
      <c r="FHF57" s="38"/>
      <c r="FHG57" s="38"/>
      <c r="FHH57" s="38"/>
      <c r="FHI57" s="38"/>
      <c r="FHJ57" s="38"/>
      <c r="FHK57" s="38"/>
      <c r="FHL57" s="38"/>
      <c r="FHM57" s="38"/>
      <c r="FHN57" s="38"/>
      <c r="FHO57" s="38"/>
      <c r="FHP57" s="38"/>
      <c r="FHQ57" s="38"/>
      <c r="FHR57" s="38"/>
      <c r="FHS57" s="38"/>
      <c r="FHT57" s="38"/>
      <c r="FHU57" s="38"/>
      <c r="FHV57" s="38"/>
      <c r="FHW57" s="38"/>
      <c r="FHX57" s="38"/>
      <c r="FHY57" s="38"/>
      <c r="FHZ57" s="38"/>
      <c r="FIA57" s="38"/>
      <c r="FIB57" s="38"/>
      <c r="FIC57" s="38"/>
      <c r="FID57" s="38"/>
      <c r="FIE57" s="38"/>
      <c r="FIF57" s="38"/>
      <c r="FIG57" s="38"/>
      <c r="FIH57" s="38"/>
      <c r="FII57" s="38"/>
      <c r="FIJ57" s="38"/>
      <c r="FIK57" s="38"/>
      <c r="FIL57" s="38"/>
      <c r="FIM57" s="38"/>
      <c r="FIN57" s="38"/>
      <c r="FIO57" s="38"/>
      <c r="FIP57" s="38"/>
      <c r="FIQ57" s="38"/>
      <c r="FIR57" s="38"/>
      <c r="FIS57" s="38"/>
      <c r="FIT57" s="38"/>
      <c r="FIU57" s="38"/>
      <c r="FIV57" s="38"/>
      <c r="FIW57" s="38"/>
      <c r="FIX57" s="38"/>
      <c r="FIY57" s="38"/>
      <c r="FIZ57" s="38"/>
      <c r="FJA57" s="38"/>
      <c r="FJB57" s="38"/>
      <c r="FJC57" s="38"/>
      <c r="FJD57" s="38"/>
      <c r="FJE57" s="38"/>
      <c r="FJF57" s="38"/>
      <c r="FJG57" s="38"/>
      <c r="FJH57" s="38"/>
      <c r="FJI57" s="38"/>
      <c r="FJJ57" s="38"/>
      <c r="FJK57" s="38"/>
      <c r="FJL57" s="38"/>
      <c r="FJM57" s="38"/>
      <c r="FJN57" s="38"/>
      <c r="FJO57" s="38"/>
      <c r="FJP57" s="38"/>
      <c r="FJQ57" s="38"/>
      <c r="FJR57" s="38"/>
      <c r="FJS57" s="38"/>
      <c r="FJT57" s="38"/>
      <c r="FJU57" s="38"/>
      <c r="FJV57" s="38"/>
      <c r="FJW57" s="38"/>
      <c r="FJX57" s="38"/>
      <c r="FJY57" s="38"/>
      <c r="FJZ57" s="38"/>
      <c r="FKA57" s="38"/>
      <c r="FKB57" s="38"/>
      <c r="FKC57" s="38"/>
      <c r="FKD57" s="38"/>
      <c r="FKE57" s="38"/>
      <c r="FKF57" s="38"/>
      <c r="FKG57" s="38"/>
      <c r="FKH57" s="38"/>
      <c r="FKI57" s="38"/>
      <c r="FKJ57" s="38"/>
      <c r="FKK57" s="38"/>
      <c r="FKL57" s="38"/>
      <c r="FKM57" s="38"/>
      <c r="FKN57" s="38"/>
      <c r="FKO57" s="38"/>
      <c r="FKP57" s="38"/>
      <c r="FKQ57" s="38"/>
      <c r="FKR57" s="38"/>
      <c r="FKS57" s="38"/>
      <c r="FKT57" s="38"/>
      <c r="FKU57" s="38"/>
      <c r="FKV57" s="38"/>
      <c r="FKW57" s="38"/>
      <c r="FKX57" s="38"/>
      <c r="FKY57" s="38"/>
      <c r="FKZ57" s="38"/>
      <c r="FLA57" s="38"/>
      <c r="FLB57" s="38"/>
      <c r="FLC57" s="38"/>
      <c r="FLD57" s="38"/>
      <c r="FLE57" s="38"/>
      <c r="FLF57" s="38"/>
      <c r="FLG57" s="38"/>
      <c r="FLH57" s="38"/>
      <c r="FLI57" s="38"/>
      <c r="FLJ57" s="38"/>
      <c r="FLK57" s="38"/>
      <c r="FLL57" s="38"/>
      <c r="FLM57" s="38"/>
      <c r="FLN57" s="38"/>
      <c r="FLO57" s="38"/>
      <c r="FLP57" s="38"/>
      <c r="FLQ57" s="38"/>
      <c r="FLR57" s="38"/>
      <c r="FLS57" s="38"/>
      <c r="FLT57" s="38"/>
      <c r="FLU57" s="38"/>
      <c r="FLV57" s="38"/>
      <c r="FLW57" s="38"/>
      <c r="FLX57" s="38"/>
      <c r="FLY57" s="38"/>
      <c r="FLZ57" s="38"/>
      <c r="FMA57" s="38"/>
      <c r="FMB57" s="38"/>
      <c r="FMC57" s="38"/>
      <c r="FMD57" s="38"/>
      <c r="FME57" s="38"/>
      <c r="FMF57" s="38"/>
      <c r="FMG57" s="38"/>
      <c r="FMH57" s="38"/>
      <c r="FMI57" s="38"/>
      <c r="FMJ57" s="38"/>
      <c r="FMK57" s="38"/>
      <c r="FML57" s="38"/>
      <c r="FMM57" s="38"/>
      <c r="FMN57" s="38"/>
      <c r="FMO57" s="38"/>
      <c r="FMP57" s="38"/>
      <c r="FMQ57" s="38"/>
      <c r="FMR57" s="38"/>
      <c r="FMS57" s="38"/>
      <c r="FMT57" s="38"/>
      <c r="FMU57" s="38"/>
      <c r="FMV57" s="38"/>
      <c r="FMW57" s="38"/>
      <c r="FMX57" s="38"/>
      <c r="FMY57" s="38"/>
      <c r="FMZ57" s="38"/>
      <c r="FNA57" s="38"/>
      <c r="FNB57" s="38"/>
      <c r="FNC57" s="38"/>
      <c r="FND57" s="38"/>
      <c r="FNE57" s="38"/>
      <c r="FNF57" s="38"/>
      <c r="FNG57" s="38"/>
      <c r="FNH57" s="38"/>
      <c r="FNI57" s="38"/>
      <c r="FNJ57" s="38"/>
      <c r="FNK57" s="38"/>
      <c r="FNL57" s="38"/>
      <c r="FNM57" s="38"/>
      <c r="FNN57" s="38"/>
      <c r="FNO57" s="38"/>
      <c r="FNP57" s="38"/>
      <c r="FNQ57" s="38"/>
      <c r="FNR57" s="38"/>
      <c r="FNS57" s="38"/>
      <c r="FNT57" s="38"/>
      <c r="FNU57" s="38"/>
      <c r="FNV57" s="38"/>
      <c r="FNW57" s="38"/>
      <c r="FNX57" s="38"/>
      <c r="FNY57" s="38"/>
      <c r="FNZ57" s="38"/>
      <c r="FOA57" s="38"/>
      <c r="FOB57" s="38"/>
      <c r="FOC57" s="38"/>
      <c r="FOD57" s="38"/>
      <c r="FOE57" s="38"/>
      <c r="FOF57" s="38"/>
      <c r="FOG57" s="38"/>
      <c r="FOH57" s="38"/>
      <c r="FOI57" s="38"/>
      <c r="FOJ57" s="38"/>
      <c r="FOK57" s="38"/>
      <c r="FOL57" s="38"/>
      <c r="FOM57" s="38"/>
      <c r="FON57" s="38"/>
      <c r="FOO57" s="38"/>
      <c r="FOP57" s="38"/>
      <c r="FOQ57" s="38"/>
      <c r="FOR57" s="38"/>
      <c r="FOS57" s="38"/>
      <c r="FOT57" s="38"/>
      <c r="FOU57" s="38"/>
      <c r="FOV57" s="38"/>
      <c r="FOW57" s="38"/>
      <c r="FOX57" s="38"/>
      <c r="FOY57" s="38"/>
      <c r="FOZ57" s="38"/>
      <c r="FPA57" s="38"/>
      <c r="FPB57" s="38"/>
      <c r="FPC57" s="38"/>
      <c r="FPD57" s="38"/>
      <c r="FPE57" s="38"/>
      <c r="FPF57" s="38"/>
      <c r="FPG57" s="38"/>
      <c r="FPH57" s="38"/>
      <c r="FPI57" s="38"/>
      <c r="FPJ57" s="38"/>
      <c r="FPK57" s="38"/>
      <c r="FPL57" s="38"/>
      <c r="FPM57" s="38"/>
      <c r="FPN57" s="38"/>
      <c r="FPO57" s="38"/>
      <c r="FPP57" s="38"/>
      <c r="FPQ57" s="38"/>
      <c r="FPR57" s="38"/>
      <c r="FPS57" s="38"/>
      <c r="FPT57" s="38"/>
      <c r="FPU57" s="38"/>
      <c r="FPV57" s="38"/>
      <c r="FPW57" s="38"/>
      <c r="FPX57" s="38"/>
      <c r="FPY57" s="38"/>
      <c r="FPZ57" s="38"/>
      <c r="FQA57" s="38"/>
      <c r="FQB57" s="38"/>
      <c r="FQC57" s="38"/>
      <c r="FQD57" s="38"/>
      <c r="FQE57" s="38"/>
      <c r="FQF57" s="38"/>
      <c r="FQG57" s="38"/>
      <c r="FQH57" s="38"/>
      <c r="FQI57" s="38"/>
      <c r="FQJ57" s="38"/>
      <c r="FQK57" s="38"/>
      <c r="FQL57" s="38"/>
      <c r="FQM57" s="38"/>
      <c r="FQN57" s="38"/>
      <c r="FQO57" s="38"/>
      <c r="FQP57" s="38"/>
      <c r="FQQ57" s="38"/>
      <c r="FQR57" s="38"/>
      <c r="FQS57" s="38"/>
      <c r="FQT57" s="38"/>
      <c r="FQU57" s="38"/>
      <c r="FQV57" s="38"/>
      <c r="FQW57" s="38"/>
      <c r="FQX57" s="38"/>
      <c r="FQY57" s="38"/>
      <c r="FQZ57" s="38"/>
      <c r="FRA57" s="38"/>
      <c r="FRB57" s="38"/>
      <c r="FRC57" s="38"/>
      <c r="FRD57" s="38"/>
      <c r="FRE57" s="38"/>
      <c r="FRF57" s="38"/>
      <c r="FRG57" s="38"/>
      <c r="FRH57" s="38"/>
      <c r="FRI57" s="38"/>
      <c r="FRJ57" s="38"/>
      <c r="FRK57" s="38"/>
      <c r="FRL57" s="38"/>
      <c r="FRM57" s="38"/>
      <c r="FRN57" s="38"/>
      <c r="FRO57" s="38"/>
      <c r="FRP57" s="38"/>
      <c r="FRQ57" s="38"/>
      <c r="FRR57" s="38"/>
      <c r="FRS57" s="38"/>
      <c r="FRT57" s="38"/>
      <c r="FRU57" s="38"/>
      <c r="FRV57" s="38"/>
      <c r="FRW57" s="38"/>
      <c r="FRX57" s="38"/>
      <c r="FRY57" s="38"/>
      <c r="FRZ57" s="38"/>
      <c r="FSA57" s="38"/>
      <c r="FSB57" s="38"/>
      <c r="FSC57" s="38"/>
      <c r="FSD57" s="38"/>
      <c r="FSE57" s="38"/>
      <c r="FSF57" s="38"/>
      <c r="FSG57" s="38"/>
      <c r="FSH57" s="38"/>
      <c r="FSI57" s="38"/>
      <c r="FSJ57" s="38"/>
      <c r="FSK57" s="38"/>
      <c r="FSL57" s="38"/>
      <c r="FSM57" s="38"/>
      <c r="FSN57" s="38"/>
      <c r="FSO57" s="38"/>
      <c r="FSP57" s="38"/>
      <c r="FSQ57" s="38"/>
      <c r="FSR57" s="38"/>
      <c r="FSS57" s="38"/>
      <c r="FST57" s="38"/>
      <c r="FSU57" s="38"/>
      <c r="FSV57" s="38"/>
      <c r="FSW57" s="38"/>
      <c r="FSX57" s="38"/>
      <c r="FSY57" s="38"/>
      <c r="FSZ57" s="38"/>
      <c r="FTA57" s="38"/>
      <c r="FTB57" s="38"/>
      <c r="FTC57" s="38"/>
      <c r="FTD57" s="38"/>
      <c r="FTE57" s="38"/>
      <c r="FTF57" s="38"/>
      <c r="FTG57" s="38"/>
      <c r="FTH57" s="38"/>
      <c r="FTI57" s="38"/>
      <c r="FTJ57" s="38"/>
      <c r="FTK57" s="38"/>
      <c r="FTL57" s="38"/>
      <c r="FTM57" s="38"/>
      <c r="FTN57" s="38"/>
      <c r="FTO57" s="38"/>
      <c r="FTP57" s="38"/>
      <c r="FTQ57" s="38"/>
      <c r="FTR57" s="38"/>
      <c r="FTS57" s="38"/>
      <c r="FTT57" s="38"/>
      <c r="FTU57" s="38"/>
      <c r="FTV57" s="38"/>
      <c r="FTW57" s="38"/>
      <c r="FTX57" s="38"/>
      <c r="FTY57" s="38"/>
      <c r="FTZ57" s="38"/>
      <c r="FUA57" s="38"/>
      <c r="FUB57" s="38"/>
      <c r="FUC57" s="38"/>
      <c r="FUD57" s="38"/>
      <c r="FUE57" s="38"/>
      <c r="FUF57" s="38"/>
      <c r="FUG57" s="38"/>
      <c r="FUH57" s="38"/>
      <c r="FUI57" s="38"/>
      <c r="FUJ57" s="38"/>
      <c r="FUK57" s="38"/>
      <c r="FUL57" s="38"/>
      <c r="FUM57" s="38"/>
      <c r="FUN57" s="38"/>
      <c r="FUO57" s="38"/>
      <c r="FUP57" s="38"/>
      <c r="FUQ57" s="38"/>
      <c r="FUR57" s="38"/>
      <c r="FUS57" s="38"/>
      <c r="FUT57" s="38"/>
      <c r="FUU57" s="38"/>
      <c r="FUV57" s="38"/>
      <c r="FUW57" s="38"/>
      <c r="FUX57" s="38"/>
      <c r="FUY57" s="38"/>
      <c r="FUZ57" s="38"/>
      <c r="FVA57" s="38"/>
      <c r="FVB57" s="38"/>
      <c r="FVC57" s="38"/>
      <c r="FVD57" s="38"/>
      <c r="FVE57" s="38"/>
      <c r="FVF57" s="38"/>
      <c r="FVG57" s="38"/>
      <c r="FVH57" s="38"/>
      <c r="FVI57" s="38"/>
      <c r="FVJ57" s="38"/>
      <c r="FVK57" s="38"/>
      <c r="FVL57" s="38"/>
      <c r="FVM57" s="38"/>
      <c r="FVN57" s="38"/>
      <c r="FVO57" s="38"/>
      <c r="FVP57" s="38"/>
      <c r="FVQ57" s="38"/>
      <c r="FVR57" s="38"/>
      <c r="FVS57" s="38"/>
      <c r="FVT57" s="38"/>
      <c r="FVU57" s="38"/>
      <c r="FVV57" s="38"/>
      <c r="FVW57" s="38"/>
      <c r="FVX57" s="38"/>
      <c r="FVY57" s="38"/>
      <c r="FVZ57" s="38"/>
      <c r="FWA57" s="38"/>
      <c r="FWB57" s="38"/>
      <c r="FWC57" s="38"/>
      <c r="FWD57" s="38"/>
      <c r="FWE57" s="38"/>
      <c r="FWF57" s="38"/>
      <c r="FWG57" s="38"/>
      <c r="FWH57" s="38"/>
      <c r="FWI57" s="38"/>
      <c r="FWJ57" s="38"/>
      <c r="FWK57" s="38"/>
      <c r="FWL57" s="38"/>
      <c r="FWM57" s="38"/>
      <c r="FWN57" s="38"/>
      <c r="FWO57" s="38"/>
      <c r="FWP57" s="38"/>
      <c r="FWQ57" s="38"/>
      <c r="FWR57" s="38"/>
      <c r="FWS57" s="38"/>
      <c r="FWT57" s="38"/>
      <c r="FWU57" s="38"/>
      <c r="FWV57" s="38"/>
      <c r="FWW57" s="38"/>
      <c r="FWX57" s="38"/>
      <c r="FWY57" s="38"/>
      <c r="FWZ57" s="38"/>
      <c r="FXA57" s="38"/>
      <c r="FXB57" s="38"/>
      <c r="FXC57" s="38"/>
      <c r="FXD57" s="38"/>
      <c r="FXE57" s="38"/>
      <c r="FXF57" s="38"/>
      <c r="FXG57" s="38"/>
      <c r="FXH57" s="38"/>
      <c r="FXI57" s="38"/>
      <c r="FXJ57" s="38"/>
      <c r="FXK57" s="38"/>
      <c r="FXL57" s="38"/>
      <c r="FXM57" s="38"/>
      <c r="FXN57" s="38"/>
      <c r="FXO57" s="38"/>
      <c r="FXP57" s="38"/>
      <c r="FXQ57" s="38"/>
      <c r="FXR57" s="38"/>
      <c r="FXS57" s="38"/>
      <c r="FXT57" s="38"/>
      <c r="FXU57" s="38"/>
      <c r="FXV57" s="38"/>
      <c r="FXW57" s="38"/>
      <c r="FXX57" s="38"/>
      <c r="FXY57" s="38"/>
      <c r="FXZ57" s="38"/>
      <c r="FYA57" s="38"/>
      <c r="FYB57" s="38"/>
      <c r="FYC57" s="38"/>
      <c r="FYD57" s="38"/>
      <c r="FYE57" s="38"/>
      <c r="FYF57" s="38"/>
      <c r="FYG57" s="38"/>
      <c r="FYH57" s="38"/>
      <c r="FYI57" s="38"/>
      <c r="FYJ57" s="38"/>
      <c r="FYK57" s="38"/>
      <c r="FYL57" s="38"/>
      <c r="FYM57" s="38"/>
      <c r="FYN57" s="38"/>
      <c r="FYO57" s="38"/>
      <c r="FYP57" s="38"/>
      <c r="FYQ57" s="38"/>
      <c r="FYR57" s="38"/>
      <c r="FYS57" s="38"/>
      <c r="FYT57" s="38"/>
      <c r="FYU57" s="38"/>
      <c r="FYV57" s="38"/>
      <c r="FYW57" s="38"/>
      <c r="FYX57" s="38"/>
      <c r="FYY57" s="38"/>
      <c r="FYZ57" s="38"/>
      <c r="FZA57" s="38"/>
      <c r="FZB57" s="38"/>
      <c r="FZC57" s="38"/>
      <c r="FZD57" s="38"/>
      <c r="FZE57" s="38"/>
      <c r="FZF57" s="38"/>
      <c r="FZG57" s="38"/>
      <c r="FZH57" s="38"/>
      <c r="FZI57" s="38"/>
      <c r="FZJ57" s="38"/>
      <c r="FZK57" s="38"/>
      <c r="FZL57" s="38"/>
      <c r="FZM57" s="38"/>
      <c r="FZN57" s="38"/>
      <c r="FZO57" s="38"/>
      <c r="FZP57" s="38"/>
      <c r="FZQ57" s="38"/>
      <c r="FZR57" s="38"/>
      <c r="FZS57" s="38"/>
      <c r="FZT57" s="38"/>
      <c r="FZU57" s="38"/>
      <c r="FZV57" s="38"/>
      <c r="FZW57" s="38"/>
      <c r="FZX57" s="38"/>
      <c r="FZY57" s="38"/>
      <c r="FZZ57" s="38"/>
      <c r="GAA57" s="38"/>
      <c r="GAB57" s="38"/>
      <c r="GAC57" s="38"/>
      <c r="GAD57" s="38"/>
      <c r="GAE57" s="38"/>
      <c r="GAF57" s="38"/>
      <c r="GAG57" s="38"/>
      <c r="GAH57" s="38"/>
      <c r="GAI57" s="38"/>
      <c r="GAJ57" s="38"/>
      <c r="GAK57" s="38"/>
      <c r="GAL57" s="38"/>
      <c r="GAM57" s="38"/>
      <c r="GAN57" s="38"/>
      <c r="GAO57" s="38"/>
      <c r="GAP57" s="38"/>
      <c r="GAQ57" s="38"/>
      <c r="GAR57" s="38"/>
      <c r="GAS57" s="38"/>
      <c r="GAT57" s="38"/>
      <c r="GAU57" s="38"/>
      <c r="GAV57" s="38"/>
      <c r="GAW57" s="38"/>
      <c r="GAX57" s="38"/>
      <c r="GAY57" s="38"/>
      <c r="GAZ57" s="38"/>
      <c r="GBA57" s="38"/>
      <c r="GBB57" s="38"/>
      <c r="GBC57" s="38"/>
      <c r="GBD57" s="38"/>
      <c r="GBE57" s="38"/>
      <c r="GBF57" s="38"/>
      <c r="GBG57" s="38"/>
      <c r="GBH57" s="38"/>
      <c r="GBI57" s="38"/>
      <c r="GBJ57" s="38"/>
      <c r="GBK57" s="38"/>
      <c r="GBL57" s="38"/>
      <c r="GBM57" s="38"/>
      <c r="GBN57" s="38"/>
      <c r="GBO57" s="38"/>
      <c r="GBP57" s="38"/>
      <c r="GBQ57" s="38"/>
      <c r="GBR57" s="38"/>
      <c r="GBS57" s="38"/>
      <c r="GBT57" s="38"/>
      <c r="GBU57" s="38"/>
      <c r="GBV57" s="38"/>
      <c r="GBW57" s="38"/>
      <c r="GBX57" s="38"/>
      <c r="GBY57" s="38"/>
      <c r="GBZ57" s="38"/>
      <c r="GCA57" s="38"/>
      <c r="GCB57" s="38"/>
      <c r="GCC57" s="38"/>
      <c r="GCD57" s="38"/>
      <c r="GCE57" s="38"/>
      <c r="GCF57" s="38"/>
      <c r="GCG57" s="38"/>
      <c r="GCH57" s="38"/>
      <c r="GCI57" s="38"/>
      <c r="GCJ57" s="38"/>
      <c r="GCK57" s="38"/>
      <c r="GCL57" s="38"/>
      <c r="GCM57" s="38"/>
      <c r="GCN57" s="38"/>
      <c r="GCO57" s="38"/>
      <c r="GCP57" s="38"/>
      <c r="GCQ57" s="38"/>
      <c r="GCR57" s="38"/>
      <c r="GCS57" s="38"/>
      <c r="GCT57" s="38"/>
      <c r="GCU57" s="38"/>
      <c r="GCV57" s="38"/>
      <c r="GCW57" s="38"/>
      <c r="GCX57" s="38"/>
      <c r="GCY57" s="38"/>
      <c r="GCZ57" s="38"/>
      <c r="GDA57" s="38"/>
      <c r="GDB57" s="38"/>
      <c r="GDC57" s="38"/>
      <c r="GDD57" s="38"/>
      <c r="GDE57" s="38"/>
      <c r="GDF57" s="38"/>
      <c r="GDG57" s="38"/>
      <c r="GDH57" s="38"/>
      <c r="GDI57" s="38"/>
      <c r="GDJ57" s="38"/>
      <c r="GDK57" s="38"/>
      <c r="GDL57" s="38"/>
      <c r="GDM57" s="38"/>
      <c r="GDN57" s="38"/>
      <c r="GDO57" s="38"/>
      <c r="GDP57" s="38"/>
      <c r="GDQ57" s="38"/>
      <c r="GDR57" s="38"/>
      <c r="GDS57" s="38"/>
      <c r="GDT57" s="38"/>
      <c r="GDU57" s="38"/>
      <c r="GDV57" s="38"/>
      <c r="GDW57" s="38"/>
      <c r="GDX57" s="38"/>
      <c r="GDY57" s="38"/>
      <c r="GDZ57" s="38"/>
      <c r="GEA57" s="38"/>
      <c r="GEB57" s="38"/>
      <c r="GEC57" s="38"/>
      <c r="GED57" s="38"/>
      <c r="GEE57" s="38"/>
      <c r="GEF57" s="38"/>
      <c r="GEG57" s="38"/>
      <c r="GEH57" s="38"/>
      <c r="GEI57" s="38"/>
      <c r="GEJ57" s="38"/>
      <c r="GEK57" s="38"/>
      <c r="GEL57" s="38"/>
      <c r="GEM57" s="38"/>
      <c r="GEN57" s="38"/>
      <c r="GEO57" s="38"/>
      <c r="GEP57" s="38"/>
      <c r="GEQ57" s="38"/>
      <c r="GER57" s="38"/>
      <c r="GES57" s="38"/>
      <c r="GET57" s="38"/>
      <c r="GEU57" s="38"/>
      <c r="GEV57" s="38"/>
      <c r="GEW57" s="38"/>
      <c r="GEX57" s="38"/>
      <c r="GEY57" s="38"/>
      <c r="GEZ57" s="38"/>
      <c r="GFA57" s="38"/>
      <c r="GFB57" s="38"/>
      <c r="GFC57" s="38"/>
      <c r="GFD57" s="38"/>
      <c r="GFE57" s="38"/>
      <c r="GFF57" s="38"/>
      <c r="GFG57" s="38"/>
      <c r="GFH57" s="38"/>
      <c r="GFI57" s="38"/>
      <c r="GFJ57" s="38"/>
      <c r="GFK57" s="38"/>
      <c r="GFL57" s="38"/>
      <c r="GFM57" s="38"/>
      <c r="GFN57" s="38"/>
      <c r="GFO57" s="38"/>
      <c r="GFP57" s="38"/>
      <c r="GFQ57" s="38"/>
      <c r="GFR57" s="38"/>
      <c r="GFS57" s="38"/>
      <c r="GFT57" s="38"/>
      <c r="GFU57" s="38"/>
      <c r="GFV57" s="38"/>
      <c r="GFW57" s="38"/>
      <c r="GFX57" s="38"/>
      <c r="GFY57" s="38"/>
      <c r="GFZ57" s="38"/>
      <c r="GGA57" s="38"/>
      <c r="GGB57" s="38"/>
      <c r="GGC57" s="38"/>
      <c r="GGD57" s="38"/>
      <c r="GGE57" s="38"/>
      <c r="GGF57" s="38"/>
      <c r="GGG57" s="38"/>
      <c r="GGH57" s="38"/>
      <c r="GGI57" s="38"/>
      <c r="GGJ57" s="38"/>
      <c r="GGK57" s="38"/>
      <c r="GGL57" s="38"/>
      <c r="GGM57" s="38"/>
      <c r="GGN57" s="38"/>
      <c r="GGO57" s="38"/>
      <c r="GGP57" s="38"/>
      <c r="GGQ57" s="38"/>
      <c r="GGR57" s="38"/>
      <c r="GGS57" s="38"/>
      <c r="GGT57" s="38"/>
      <c r="GGU57" s="38"/>
      <c r="GGV57" s="38"/>
      <c r="GGW57" s="38"/>
      <c r="GGX57" s="38"/>
      <c r="GGY57" s="38"/>
      <c r="GGZ57" s="38"/>
      <c r="GHA57" s="38"/>
      <c r="GHB57" s="38"/>
      <c r="GHC57" s="38"/>
      <c r="GHD57" s="38"/>
      <c r="GHE57" s="38"/>
      <c r="GHF57" s="38"/>
      <c r="GHG57" s="38"/>
      <c r="GHH57" s="38"/>
      <c r="GHI57" s="38"/>
      <c r="GHJ57" s="38"/>
      <c r="GHK57" s="38"/>
      <c r="GHL57" s="38"/>
      <c r="GHM57" s="38"/>
      <c r="GHN57" s="38"/>
      <c r="GHO57" s="38"/>
      <c r="GHP57" s="38"/>
      <c r="GHQ57" s="38"/>
      <c r="GHR57" s="38"/>
      <c r="GHS57" s="38"/>
      <c r="GHT57" s="38"/>
      <c r="GHU57" s="38"/>
      <c r="GHV57" s="38"/>
      <c r="GHW57" s="38"/>
      <c r="GHX57" s="38"/>
      <c r="GHY57" s="38"/>
      <c r="GHZ57" s="38"/>
      <c r="GIA57" s="38"/>
      <c r="GIB57" s="38"/>
      <c r="GIC57" s="38"/>
      <c r="GID57" s="38"/>
      <c r="GIE57" s="38"/>
      <c r="GIF57" s="38"/>
      <c r="GIG57" s="38"/>
      <c r="GIH57" s="38"/>
      <c r="GII57" s="38"/>
      <c r="GIJ57" s="38"/>
      <c r="GIK57" s="38"/>
      <c r="GIL57" s="38"/>
      <c r="GIM57" s="38"/>
      <c r="GIN57" s="38"/>
      <c r="GIO57" s="38"/>
      <c r="GIP57" s="38"/>
      <c r="GIQ57" s="38"/>
      <c r="GIR57" s="38"/>
      <c r="GIS57" s="38"/>
      <c r="GIT57" s="38"/>
      <c r="GIU57" s="38"/>
      <c r="GIV57" s="38"/>
      <c r="GIW57" s="38"/>
      <c r="GIX57" s="38"/>
      <c r="GIY57" s="38"/>
      <c r="GIZ57" s="38"/>
      <c r="GJA57" s="38"/>
      <c r="GJB57" s="38"/>
      <c r="GJC57" s="38"/>
      <c r="GJD57" s="38"/>
      <c r="GJE57" s="38"/>
      <c r="GJF57" s="38"/>
      <c r="GJG57" s="38"/>
      <c r="GJH57" s="38"/>
      <c r="GJI57" s="38"/>
      <c r="GJJ57" s="38"/>
      <c r="GJK57" s="38"/>
      <c r="GJL57" s="38"/>
      <c r="GJM57" s="38"/>
      <c r="GJN57" s="38"/>
      <c r="GJO57" s="38"/>
      <c r="GJP57" s="38"/>
      <c r="GJQ57" s="38"/>
      <c r="GJR57" s="38"/>
      <c r="GJS57" s="38"/>
      <c r="GJT57" s="38"/>
      <c r="GJU57" s="38"/>
      <c r="GJV57" s="38"/>
      <c r="GJW57" s="38"/>
      <c r="GJX57" s="38"/>
      <c r="GJY57" s="38"/>
      <c r="GJZ57" s="38"/>
      <c r="GKA57" s="38"/>
      <c r="GKB57" s="38"/>
      <c r="GKC57" s="38"/>
      <c r="GKD57" s="38"/>
      <c r="GKE57" s="38"/>
      <c r="GKF57" s="38"/>
      <c r="GKG57" s="38"/>
      <c r="GKH57" s="38"/>
      <c r="GKI57" s="38"/>
      <c r="GKJ57" s="38"/>
      <c r="GKK57" s="38"/>
      <c r="GKL57" s="38"/>
      <c r="GKM57" s="38"/>
      <c r="GKN57" s="38"/>
      <c r="GKO57" s="38"/>
      <c r="GKP57" s="38"/>
      <c r="GKQ57" s="38"/>
      <c r="GKR57" s="38"/>
      <c r="GKS57" s="38"/>
      <c r="GKT57" s="38"/>
      <c r="GKU57" s="38"/>
      <c r="GKV57" s="38"/>
      <c r="GKW57" s="38"/>
      <c r="GKX57" s="38"/>
      <c r="GKY57" s="38"/>
      <c r="GKZ57" s="38"/>
      <c r="GLA57" s="38"/>
      <c r="GLB57" s="38"/>
      <c r="GLC57" s="38"/>
      <c r="GLD57" s="38"/>
      <c r="GLE57" s="38"/>
      <c r="GLF57" s="38"/>
      <c r="GLG57" s="38"/>
      <c r="GLH57" s="38"/>
      <c r="GLI57" s="38"/>
      <c r="GLJ57" s="38"/>
      <c r="GLK57" s="38"/>
      <c r="GLL57" s="38"/>
      <c r="GLM57" s="38"/>
      <c r="GLN57" s="38"/>
      <c r="GLO57" s="38"/>
      <c r="GLP57" s="38"/>
      <c r="GLQ57" s="38"/>
      <c r="GLR57" s="38"/>
      <c r="GLS57" s="38"/>
      <c r="GLT57" s="38"/>
      <c r="GLU57" s="38"/>
      <c r="GLV57" s="38"/>
      <c r="GLW57" s="38"/>
      <c r="GLX57" s="38"/>
      <c r="GLY57" s="38"/>
      <c r="GLZ57" s="38"/>
      <c r="GMA57" s="38"/>
      <c r="GMB57" s="38"/>
      <c r="GMC57" s="38"/>
      <c r="GMD57" s="38"/>
      <c r="GME57" s="38"/>
      <c r="GMF57" s="38"/>
      <c r="GMG57" s="38"/>
      <c r="GMH57" s="38"/>
      <c r="GMI57" s="38"/>
      <c r="GMJ57" s="38"/>
      <c r="GMK57" s="38"/>
      <c r="GML57" s="38"/>
      <c r="GMM57" s="38"/>
      <c r="GMN57" s="38"/>
      <c r="GMO57" s="38"/>
      <c r="GMP57" s="38"/>
      <c r="GMQ57" s="38"/>
      <c r="GMR57" s="38"/>
      <c r="GMS57" s="38"/>
      <c r="GMT57" s="38"/>
      <c r="GMU57" s="38"/>
      <c r="GMV57" s="38"/>
      <c r="GMW57" s="38"/>
      <c r="GMX57" s="38"/>
      <c r="GMY57" s="38"/>
      <c r="GMZ57" s="38"/>
      <c r="GNA57" s="38"/>
      <c r="GNB57" s="38"/>
      <c r="GNC57" s="38"/>
      <c r="GND57" s="38"/>
      <c r="GNE57" s="38"/>
      <c r="GNF57" s="38"/>
      <c r="GNG57" s="38"/>
      <c r="GNH57" s="38"/>
      <c r="GNI57" s="38"/>
      <c r="GNJ57" s="38"/>
      <c r="GNK57" s="38"/>
      <c r="GNL57" s="38"/>
      <c r="GNM57" s="38"/>
      <c r="GNN57" s="38"/>
      <c r="GNO57" s="38"/>
      <c r="GNP57" s="38"/>
      <c r="GNQ57" s="38"/>
      <c r="GNR57" s="38"/>
      <c r="GNS57" s="38"/>
      <c r="GNT57" s="38"/>
      <c r="GNU57" s="38"/>
      <c r="GNV57" s="38"/>
      <c r="GNW57" s="38"/>
      <c r="GNX57" s="38"/>
      <c r="GNY57" s="38"/>
      <c r="GNZ57" s="38"/>
      <c r="GOA57" s="38"/>
      <c r="GOB57" s="38"/>
      <c r="GOC57" s="38"/>
      <c r="GOD57" s="38"/>
      <c r="GOE57" s="38"/>
      <c r="GOF57" s="38"/>
      <c r="GOG57" s="38"/>
      <c r="GOH57" s="38"/>
      <c r="GOI57" s="38"/>
      <c r="GOJ57" s="38"/>
      <c r="GOK57" s="38"/>
      <c r="GOL57" s="38"/>
      <c r="GOM57" s="38"/>
      <c r="GON57" s="38"/>
      <c r="GOO57" s="38"/>
      <c r="GOP57" s="38"/>
      <c r="GOQ57" s="38"/>
      <c r="GOR57" s="38"/>
      <c r="GOS57" s="38"/>
      <c r="GOT57" s="38"/>
      <c r="GOU57" s="38"/>
      <c r="GOV57" s="38"/>
      <c r="GOW57" s="38"/>
      <c r="GOX57" s="38"/>
      <c r="GOY57" s="38"/>
      <c r="GOZ57" s="38"/>
      <c r="GPA57" s="38"/>
      <c r="GPB57" s="38"/>
      <c r="GPC57" s="38"/>
      <c r="GPD57" s="38"/>
      <c r="GPE57" s="38"/>
      <c r="GPF57" s="38"/>
      <c r="GPG57" s="38"/>
      <c r="GPH57" s="38"/>
      <c r="GPI57" s="38"/>
      <c r="GPJ57" s="38"/>
      <c r="GPK57" s="38"/>
      <c r="GPL57" s="38"/>
      <c r="GPM57" s="38"/>
      <c r="GPN57" s="38"/>
      <c r="GPO57" s="38"/>
      <c r="GPP57" s="38"/>
      <c r="GPQ57" s="38"/>
      <c r="GPR57" s="38"/>
      <c r="GPS57" s="38"/>
      <c r="GPT57" s="38"/>
      <c r="GPU57" s="38"/>
      <c r="GPV57" s="38"/>
      <c r="GPW57" s="38"/>
      <c r="GPX57" s="38"/>
      <c r="GPY57" s="38"/>
      <c r="GPZ57" s="38"/>
      <c r="GQA57" s="38"/>
      <c r="GQB57" s="38"/>
      <c r="GQC57" s="38"/>
      <c r="GQD57" s="38"/>
      <c r="GQE57" s="38"/>
      <c r="GQF57" s="38"/>
      <c r="GQG57" s="38"/>
      <c r="GQH57" s="38"/>
      <c r="GQI57" s="38"/>
      <c r="GQJ57" s="38"/>
      <c r="GQK57" s="38"/>
      <c r="GQL57" s="38"/>
      <c r="GQM57" s="38"/>
      <c r="GQN57" s="38"/>
      <c r="GQO57" s="38"/>
      <c r="GQP57" s="38"/>
      <c r="GQQ57" s="38"/>
      <c r="GQR57" s="38"/>
      <c r="GQS57" s="38"/>
      <c r="GQT57" s="38"/>
      <c r="GQU57" s="38"/>
      <c r="GQV57" s="38"/>
      <c r="GQW57" s="38"/>
      <c r="GQX57" s="38"/>
      <c r="GQY57" s="38"/>
      <c r="GQZ57" s="38"/>
      <c r="GRA57" s="38"/>
      <c r="GRB57" s="38"/>
      <c r="GRC57" s="38"/>
      <c r="GRD57" s="38"/>
      <c r="GRE57" s="38"/>
      <c r="GRF57" s="38"/>
      <c r="GRG57" s="38"/>
      <c r="GRH57" s="38"/>
      <c r="GRI57" s="38"/>
      <c r="GRJ57" s="38"/>
      <c r="GRK57" s="38"/>
      <c r="GRL57" s="38"/>
      <c r="GRM57" s="38"/>
      <c r="GRN57" s="38"/>
      <c r="GRO57" s="38"/>
      <c r="GRP57" s="38"/>
      <c r="GRQ57" s="38"/>
      <c r="GRR57" s="38"/>
      <c r="GRS57" s="38"/>
      <c r="GRT57" s="38"/>
      <c r="GRU57" s="38"/>
      <c r="GRV57" s="38"/>
      <c r="GRW57" s="38"/>
      <c r="GRX57" s="38"/>
      <c r="GRY57" s="38"/>
      <c r="GRZ57" s="38"/>
      <c r="GSA57" s="38"/>
      <c r="GSB57" s="38"/>
      <c r="GSC57" s="38"/>
      <c r="GSD57" s="38"/>
      <c r="GSE57" s="38"/>
      <c r="GSF57" s="38"/>
      <c r="GSG57" s="38"/>
      <c r="GSH57" s="38"/>
      <c r="GSI57" s="38"/>
      <c r="GSJ57" s="38"/>
      <c r="GSK57" s="38"/>
      <c r="GSL57" s="38"/>
      <c r="GSM57" s="38"/>
      <c r="GSN57" s="38"/>
      <c r="GSO57" s="38"/>
      <c r="GSP57" s="38"/>
      <c r="GSQ57" s="38"/>
      <c r="GSR57" s="38"/>
      <c r="GSS57" s="38"/>
      <c r="GST57" s="38"/>
      <c r="GSU57" s="38"/>
      <c r="GSV57" s="38"/>
      <c r="GSW57" s="38"/>
      <c r="GSX57" s="38"/>
      <c r="GSY57" s="38"/>
      <c r="GSZ57" s="38"/>
      <c r="GTA57" s="38"/>
      <c r="GTB57" s="38"/>
      <c r="GTC57" s="38"/>
      <c r="GTD57" s="38"/>
      <c r="GTE57" s="38"/>
      <c r="GTF57" s="38"/>
      <c r="GTG57" s="38"/>
      <c r="GTH57" s="38"/>
      <c r="GTI57" s="38"/>
      <c r="GTJ57" s="38"/>
      <c r="GTK57" s="38"/>
      <c r="GTL57" s="38"/>
      <c r="GTM57" s="38"/>
      <c r="GTN57" s="38"/>
      <c r="GTO57" s="38"/>
      <c r="GTP57" s="38"/>
      <c r="GTQ57" s="38"/>
      <c r="GTR57" s="38"/>
      <c r="GTS57" s="38"/>
      <c r="GTT57" s="38"/>
      <c r="GTU57" s="38"/>
      <c r="GTV57" s="38"/>
      <c r="GTW57" s="38"/>
      <c r="GTX57" s="38"/>
      <c r="GTY57" s="38"/>
      <c r="GTZ57" s="38"/>
      <c r="GUA57" s="38"/>
      <c r="GUB57" s="38"/>
      <c r="GUC57" s="38"/>
      <c r="GUD57" s="38"/>
      <c r="GUE57" s="38"/>
      <c r="GUF57" s="38"/>
      <c r="GUG57" s="38"/>
      <c r="GUH57" s="38"/>
      <c r="GUI57" s="38"/>
      <c r="GUJ57" s="38"/>
      <c r="GUK57" s="38"/>
      <c r="GUL57" s="38"/>
      <c r="GUM57" s="38"/>
      <c r="GUN57" s="38"/>
      <c r="GUO57" s="38"/>
      <c r="GUP57" s="38"/>
      <c r="GUQ57" s="38"/>
      <c r="GUR57" s="38"/>
      <c r="GUS57" s="38"/>
      <c r="GUT57" s="38"/>
      <c r="GUU57" s="38"/>
      <c r="GUV57" s="38"/>
      <c r="GUW57" s="38"/>
      <c r="GUX57" s="38"/>
      <c r="GUY57" s="38"/>
      <c r="GUZ57" s="38"/>
      <c r="GVA57" s="38"/>
      <c r="GVB57" s="38"/>
      <c r="GVC57" s="38"/>
      <c r="GVD57" s="38"/>
      <c r="GVE57" s="38"/>
      <c r="GVF57" s="38"/>
      <c r="GVG57" s="38"/>
      <c r="GVH57" s="38"/>
      <c r="GVI57" s="38"/>
      <c r="GVJ57" s="38"/>
      <c r="GVK57" s="38"/>
      <c r="GVL57" s="38"/>
      <c r="GVM57" s="38"/>
      <c r="GVN57" s="38"/>
      <c r="GVO57" s="38"/>
      <c r="GVP57" s="38"/>
      <c r="GVQ57" s="38"/>
      <c r="GVR57" s="38"/>
      <c r="GVS57" s="38"/>
      <c r="GVT57" s="38"/>
      <c r="GVU57" s="38"/>
      <c r="GVV57" s="38"/>
      <c r="GVW57" s="38"/>
      <c r="GVX57" s="38"/>
      <c r="GVY57" s="38"/>
      <c r="GVZ57" s="38"/>
      <c r="GWA57" s="38"/>
      <c r="GWB57" s="38"/>
      <c r="GWC57" s="38"/>
      <c r="GWD57" s="38"/>
      <c r="GWE57" s="38"/>
      <c r="GWF57" s="38"/>
      <c r="GWG57" s="38"/>
      <c r="GWH57" s="38"/>
      <c r="GWI57" s="38"/>
      <c r="GWJ57" s="38"/>
      <c r="GWK57" s="38"/>
      <c r="GWL57" s="38"/>
      <c r="GWM57" s="38"/>
      <c r="GWN57" s="38"/>
      <c r="GWO57" s="38"/>
      <c r="GWP57" s="38"/>
      <c r="GWQ57" s="38"/>
      <c r="GWR57" s="38"/>
      <c r="GWS57" s="38"/>
      <c r="GWT57" s="38"/>
      <c r="GWU57" s="38"/>
      <c r="GWV57" s="38"/>
      <c r="GWW57" s="38"/>
      <c r="GWX57" s="38"/>
      <c r="GWY57" s="38"/>
      <c r="GWZ57" s="38"/>
      <c r="GXA57" s="38"/>
      <c r="GXB57" s="38"/>
      <c r="GXC57" s="38"/>
      <c r="GXD57" s="38"/>
      <c r="GXE57" s="38"/>
      <c r="GXF57" s="38"/>
      <c r="GXG57" s="38"/>
      <c r="GXH57" s="38"/>
      <c r="GXI57" s="38"/>
      <c r="GXJ57" s="38"/>
      <c r="GXK57" s="38"/>
      <c r="GXL57" s="38"/>
      <c r="GXM57" s="38"/>
      <c r="GXN57" s="38"/>
      <c r="GXO57" s="38"/>
      <c r="GXP57" s="38"/>
      <c r="GXQ57" s="38"/>
      <c r="GXR57" s="38"/>
      <c r="GXS57" s="38"/>
      <c r="GXT57" s="38"/>
      <c r="GXU57" s="38"/>
      <c r="GXV57" s="38"/>
      <c r="GXW57" s="38"/>
      <c r="GXX57" s="38"/>
      <c r="GXY57" s="38"/>
      <c r="GXZ57" s="38"/>
      <c r="GYA57" s="38"/>
      <c r="GYB57" s="38"/>
      <c r="GYC57" s="38"/>
      <c r="GYD57" s="38"/>
      <c r="GYE57" s="38"/>
      <c r="GYF57" s="38"/>
      <c r="GYG57" s="38"/>
      <c r="GYH57" s="38"/>
      <c r="GYI57" s="38"/>
      <c r="GYJ57" s="38"/>
      <c r="GYK57" s="38"/>
      <c r="GYL57" s="38"/>
      <c r="GYM57" s="38"/>
      <c r="GYN57" s="38"/>
      <c r="GYO57" s="38"/>
      <c r="GYP57" s="38"/>
      <c r="GYQ57" s="38"/>
      <c r="GYR57" s="38"/>
      <c r="GYS57" s="38"/>
      <c r="GYT57" s="38"/>
      <c r="GYU57" s="38"/>
      <c r="GYV57" s="38"/>
      <c r="GYW57" s="38"/>
      <c r="GYX57" s="38"/>
      <c r="GYY57" s="38"/>
      <c r="GYZ57" s="38"/>
      <c r="GZA57" s="38"/>
      <c r="GZB57" s="38"/>
      <c r="GZC57" s="38"/>
      <c r="GZD57" s="38"/>
      <c r="GZE57" s="38"/>
      <c r="GZF57" s="38"/>
      <c r="GZG57" s="38"/>
      <c r="GZH57" s="38"/>
      <c r="GZI57" s="38"/>
      <c r="GZJ57" s="38"/>
      <c r="GZK57" s="38"/>
      <c r="GZL57" s="38"/>
      <c r="GZM57" s="38"/>
      <c r="GZN57" s="38"/>
      <c r="GZO57" s="38"/>
      <c r="GZP57" s="38"/>
      <c r="GZQ57" s="38"/>
      <c r="GZR57" s="38"/>
      <c r="GZS57" s="38"/>
      <c r="GZT57" s="38"/>
      <c r="GZU57" s="38"/>
      <c r="GZV57" s="38"/>
      <c r="GZW57" s="38"/>
      <c r="GZX57" s="38"/>
      <c r="GZY57" s="38"/>
      <c r="GZZ57" s="38"/>
      <c r="HAA57" s="38"/>
      <c r="HAB57" s="38"/>
      <c r="HAC57" s="38"/>
      <c r="HAD57" s="38"/>
      <c r="HAE57" s="38"/>
      <c r="HAF57" s="38"/>
      <c r="HAG57" s="38"/>
      <c r="HAH57" s="38"/>
      <c r="HAI57" s="38"/>
      <c r="HAJ57" s="38"/>
      <c r="HAK57" s="38"/>
      <c r="HAL57" s="38"/>
      <c r="HAM57" s="38"/>
      <c r="HAN57" s="38"/>
      <c r="HAO57" s="38"/>
      <c r="HAP57" s="38"/>
      <c r="HAQ57" s="38"/>
      <c r="HAR57" s="38"/>
      <c r="HAS57" s="38"/>
      <c r="HAT57" s="38"/>
      <c r="HAU57" s="38"/>
      <c r="HAV57" s="38"/>
      <c r="HAW57" s="38"/>
      <c r="HAX57" s="38"/>
      <c r="HAY57" s="38"/>
      <c r="HAZ57" s="38"/>
      <c r="HBA57" s="38"/>
      <c r="HBB57" s="38"/>
      <c r="HBC57" s="38"/>
      <c r="HBD57" s="38"/>
      <c r="HBE57" s="38"/>
      <c r="HBF57" s="38"/>
      <c r="HBG57" s="38"/>
      <c r="HBH57" s="38"/>
      <c r="HBI57" s="38"/>
      <c r="HBJ57" s="38"/>
      <c r="HBK57" s="38"/>
      <c r="HBL57" s="38"/>
      <c r="HBM57" s="38"/>
      <c r="HBN57" s="38"/>
      <c r="HBO57" s="38"/>
      <c r="HBP57" s="38"/>
      <c r="HBQ57" s="38"/>
      <c r="HBR57" s="38"/>
      <c r="HBS57" s="38"/>
      <c r="HBT57" s="38"/>
      <c r="HBU57" s="38"/>
      <c r="HBV57" s="38"/>
      <c r="HBW57" s="38"/>
      <c r="HBX57" s="38"/>
      <c r="HBY57" s="38"/>
      <c r="HBZ57" s="38"/>
      <c r="HCA57" s="38"/>
      <c r="HCB57" s="38"/>
      <c r="HCC57" s="38"/>
      <c r="HCD57" s="38"/>
      <c r="HCE57" s="38"/>
      <c r="HCF57" s="38"/>
      <c r="HCG57" s="38"/>
      <c r="HCH57" s="38"/>
      <c r="HCI57" s="38"/>
      <c r="HCJ57" s="38"/>
      <c r="HCK57" s="38"/>
      <c r="HCL57" s="38"/>
      <c r="HCM57" s="38"/>
      <c r="HCN57" s="38"/>
      <c r="HCO57" s="38"/>
      <c r="HCP57" s="38"/>
      <c r="HCQ57" s="38"/>
      <c r="HCR57" s="38"/>
      <c r="HCS57" s="38"/>
      <c r="HCT57" s="38"/>
      <c r="HCU57" s="38"/>
      <c r="HCV57" s="38"/>
      <c r="HCW57" s="38"/>
      <c r="HCX57" s="38"/>
      <c r="HCY57" s="38"/>
      <c r="HCZ57" s="38"/>
      <c r="HDA57" s="38"/>
      <c r="HDB57" s="38"/>
      <c r="HDC57" s="38"/>
      <c r="HDD57" s="38"/>
      <c r="HDE57" s="38"/>
      <c r="HDF57" s="38"/>
      <c r="HDG57" s="38"/>
      <c r="HDH57" s="38"/>
      <c r="HDI57" s="38"/>
      <c r="HDJ57" s="38"/>
      <c r="HDK57" s="38"/>
      <c r="HDL57" s="38"/>
      <c r="HDM57" s="38"/>
      <c r="HDN57" s="38"/>
      <c r="HDO57" s="38"/>
      <c r="HDP57" s="38"/>
      <c r="HDQ57" s="38"/>
      <c r="HDR57" s="38"/>
      <c r="HDS57" s="38"/>
      <c r="HDT57" s="38"/>
      <c r="HDU57" s="38"/>
      <c r="HDV57" s="38"/>
      <c r="HDW57" s="38"/>
      <c r="HDX57" s="38"/>
      <c r="HDY57" s="38"/>
      <c r="HDZ57" s="38"/>
      <c r="HEA57" s="38"/>
      <c r="HEB57" s="38"/>
      <c r="HEC57" s="38"/>
      <c r="HED57" s="38"/>
      <c r="HEE57" s="38"/>
      <c r="HEF57" s="38"/>
      <c r="HEG57" s="38"/>
      <c r="HEH57" s="38"/>
      <c r="HEI57" s="38"/>
      <c r="HEJ57" s="38"/>
      <c r="HEK57" s="38"/>
      <c r="HEL57" s="38"/>
      <c r="HEM57" s="38"/>
      <c r="HEN57" s="38"/>
      <c r="HEO57" s="38"/>
      <c r="HEP57" s="38"/>
      <c r="HEQ57" s="38"/>
      <c r="HER57" s="38"/>
      <c r="HES57" s="38"/>
      <c r="HET57" s="38"/>
      <c r="HEU57" s="38"/>
      <c r="HEV57" s="38"/>
      <c r="HEW57" s="38"/>
      <c r="HEX57" s="38"/>
      <c r="HEY57" s="38"/>
      <c r="HEZ57" s="38"/>
      <c r="HFA57" s="38"/>
      <c r="HFB57" s="38"/>
      <c r="HFC57" s="38"/>
      <c r="HFD57" s="38"/>
      <c r="HFE57" s="38"/>
      <c r="HFF57" s="38"/>
      <c r="HFG57" s="38"/>
      <c r="HFH57" s="38"/>
      <c r="HFI57" s="38"/>
      <c r="HFJ57" s="38"/>
      <c r="HFK57" s="38"/>
      <c r="HFL57" s="38"/>
      <c r="HFM57" s="38"/>
      <c r="HFN57" s="38"/>
      <c r="HFO57" s="38"/>
      <c r="HFP57" s="38"/>
      <c r="HFQ57" s="38"/>
      <c r="HFR57" s="38"/>
      <c r="HFS57" s="38"/>
      <c r="HFT57" s="38"/>
      <c r="HFU57" s="38"/>
      <c r="HFV57" s="38"/>
      <c r="HFW57" s="38"/>
      <c r="HFX57" s="38"/>
      <c r="HFY57" s="38"/>
      <c r="HFZ57" s="38"/>
      <c r="HGA57" s="38"/>
      <c r="HGB57" s="38"/>
      <c r="HGC57" s="38"/>
      <c r="HGD57" s="38"/>
      <c r="HGE57" s="38"/>
      <c r="HGF57" s="38"/>
      <c r="HGG57" s="38"/>
      <c r="HGH57" s="38"/>
      <c r="HGI57" s="38"/>
      <c r="HGJ57" s="38"/>
      <c r="HGK57" s="38"/>
      <c r="HGL57" s="38"/>
      <c r="HGM57" s="38"/>
      <c r="HGN57" s="38"/>
      <c r="HGO57" s="38"/>
      <c r="HGP57" s="38"/>
      <c r="HGQ57" s="38"/>
      <c r="HGR57" s="38"/>
      <c r="HGS57" s="38"/>
      <c r="HGT57" s="38"/>
      <c r="HGU57" s="38"/>
      <c r="HGV57" s="38"/>
      <c r="HGW57" s="38"/>
      <c r="HGX57" s="38"/>
      <c r="HGY57" s="38"/>
      <c r="HGZ57" s="38"/>
      <c r="HHA57" s="38"/>
      <c r="HHB57" s="38"/>
      <c r="HHC57" s="38"/>
      <c r="HHD57" s="38"/>
      <c r="HHE57" s="38"/>
      <c r="HHF57" s="38"/>
      <c r="HHG57" s="38"/>
      <c r="HHH57" s="38"/>
      <c r="HHI57" s="38"/>
      <c r="HHJ57" s="38"/>
      <c r="HHK57" s="38"/>
      <c r="HHL57" s="38"/>
      <c r="HHM57" s="38"/>
      <c r="HHN57" s="38"/>
      <c r="HHO57" s="38"/>
      <c r="HHP57" s="38"/>
      <c r="HHQ57" s="38"/>
      <c r="HHR57" s="38"/>
      <c r="HHS57" s="38"/>
      <c r="HHT57" s="38"/>
      <c r="HHU57" s="38"/>
      <c r="HHV57" s="38"/>
      <c r="HHW57" s="38"/>
      <c r="HHX57" s="38"/>
      <c r="HHY57" s="38"/>
      <c r="HHZ57" s="38"/>
      <c r="HIA57" s="38"/>
      <c r="HIB57" s="38"/>
      <c r="HIC57" s="38"/>
      <c r="HID57" s="38"/>
      <c r="HIE57" s="38"/>
      <c r="HIF57" s="38"/>
      <c r="HIG57" s="38"/>
      <c r="HIH57" s="38"/>
      <c r="HII57" s="38"/>
      <c r="HIJ57" s="38"/>
      <c r="HIK57" s="38"/>
      <c r="HIL57" s="38"/>
      <c r="HIM57" s="38"/>
      <c r="HIN57" s="38"/>
      <c r="HIO57" s="38"/>
      <c r="HIP57" s="38"/>
      <c r="HIQ57" s="38"/>
      <c r="HIR57" s="38"/>
      <c r="HIS57" s="38"/>
      <c r="HIT57" s="38"/>
      <c r="HIU57" s="38"/>
      <c r="HIV57" s="38"/>
      <c r="HIW57" s="38"/>
      <c r="HIX57" s="38"/>
      <c r="HIY57" s="38"/>
      <c r="HIZ57" s="38"/>
      <c r="HJA57" s="38"/>
      <c r="HJB57" s="38"/>
      <c r="HJC57" s="38"/>
      <c r="HJD57" s="38"/>
      <c r="HJE57" s="38"/>
      <c r="HJF57" s="38"/>
      <c r="HJG57" s="38"/>
      <c r="HJH57" s="38"/>
      <c r="HJI57" s="38"/>
      <c r="HJJ57" s="38"/>
      <c r="HJK57" s="38"/>
      <c r="HJL57" s="38"/>
      <c r="HJM57" s="38"/>
      <c r="HJN57" s="38"/>
      <c r="HJO57" s="38"/>
      <c r="HJP57" s="38"/>
      <c r="HJQ57" s="38"/>
      <c r="HJR57" s="38"/>
      <c r="HJS57" s="38"/>
      <c r="HJT57" s="38"/>
      <c r="HJU57" s="38"/>
      <c r="HJV57" s="38"/>
      <c r="HJW57" s="38"/>
      <c r="HJX57" s="38"/>
      <c r="HJY57" s="38"/>
      <c r="HJZ57" s="38"/>
      <c r="HKA57" s="38"/>
      <c r="HKB57" s="38"/>
      <c r="HKC57" s="38"/>
      <c r="HKD57" s="38"/>
      <c r="HKE57" s="38"/>
      <c r="HKF57" s="38"/>
      <c r="HKG57" s="38"/>
      <c r="HKH57" s="38"/>
      <c r="HKI57" s="38"/>
      <c r="HKJ57" s="38"/>
      <c r="HKK57" s="38"/>
      <c r="HKL57" s="38"/>
      <c r="HKM57" s="38"/>
      <c r="HKN57" s="38"/>
      <c r="HKO57" s="38"/>
      <c r="HKP57" s="38"/>
      <c r="HKQ57" s="38"/>
      <c r="HKR57" s="38"/>
      <c r="HKS57" s="38"/>
      <c r="HKT57" s="38"/>
      <c r="HKU57" s="38"/>
      <c r="HKV57" s="38"/>
      <c r="HKW57" s="38"/>
      <c r="HKX57" s="38"/>
      <c r="HKY57" s="38"/>
      <c r="HKZ57" s="38"/>
      <c r="HLA57" s="38"/>
      <c r="HLB57" s="38"/>
      <c r="HLC57" s="38"/>
      <c r="HLD57" s="38"/>
      <c r="HLE57" s="38"/>
      <c r="HLF57" s="38"/>
      <c r="HLG57" s="38"/>
      <c r="HLH57" s="38"/>
      <c r="HLI57" s="38"/>
      <c r="HLJ57" s="38"/>
      <c r="HLK57" s="38"/>
      <c r="HLL57" s="38"/>
      <c r="HLM57" s="38"/>
      <c r="HLN57" s="38"/>
      <c r="HLO57" s="38"/>
      <c r="HLP57" s="38"/>
      <c r="HLQ57" s="38"/>
      <c r="HLR57" s="38"/>
      <c r="HLS57" s="38"/>
      <c r="HLT57" s="38"/>
      <c r="HLU57" s="38"/>
      <c r="HLV57" s="38"/>
      <c r="HLW57" s="38"/>
      <c r="HLX57" s="38"/>
      <c r="HLY57" s="38"/>
      <c r="HLZ57" s="38"/>
      <c r="HMA57" s="38"/>
      <c r="HMB57" s="38"/>
      <c r="HMC57" s="38"/>
      <c r="HMD57" s="38"/>
      <c r="HME57" s="38"/>
      <c r="HMF57" s="38"/>
      <c r="HMG57" s="38"/>
      <c r="HMH57" s="38"/>
      <c r="HMI57" s="38"/>
      <c r="HMJ57" s="38"/>
      <c r="HMK57" s="38"/>
      <c r="HML57" s="38"/>
      <c r="HMM57" s="38"/>
      <c r="HMN57" s="38"/>
      <c r="HMO57" s="38"/>
      <c r="HMP57" s="38"/>
      <c r="HMQ57" s="38"/>
      <c r="HMR57" s="38"/>
      <c r="HMS57" s="38"/>
      <c r="HMT57" s="38"/>
      <c r="HMU57" s="38"/>
      <c r="HMV57" s="38"/>
      <c r="HMW57" s="38"/>
      <c r="HMX57" s="38"/>
      <c r="HMY57" s="38"/>
      <c r="HMZ57" s="38"/>
      <c r="HNA57" s="38"/>
      <c r="HNB57" s="38"/>
      <c r="HNC57" s="38"/>
      <c r="HND57" s="38"/>
      <c r="HNE57" s="38"/>
      <c r="HNF57" s="38"/>
      <c r="HNG57" s="38"/>
      <c r="HNH57" s="38"/>
      <c r="HNI57" s="38"/>
      <c r="HNJ57" s="38"/>
      <c r="HNK57" s="38"/>
      <c r="HNL57" s="38"/>
      <c r="HNM57" s="38"/>
      <c r="HNN57" s="38"/>
      <c r="HNO57" s="38"/>
      <c r="HNP57" s="38"/>
      <c r="HNQ57" s="38"/>
      <c r="HNR57" s="38"/>
      <c r="HNS57" s="38"/>
      <c r="HNT57" s="38"/>
      <c r="HNU57" s="38"/>
      <c r="HNV57" s="38"/>
      <c r="HNW57" s="38"/>
      <c r="HNX57" s="38"/>
      <c r="HNY57" s="38"/>
      <c r="HNZ57" s="38"/>
      <c r="HOA57" s="38"/>
      <c r="HOB57" s="38"/>
      <c r="HOC57" s="38"/>
      <c r="HOD57" s="38"/>
      <c r="HOE57" s="38"/>
      <c r="HOF57" s="38"/>
      <c r="HOG57" s="38"/>
      <c r="HOH57" s="38"/>
      <c r="HOI57" s="38"/>
      <c r="HOJ57" s="38"/>
      <c r="HOK57" s="38"/>
      <c r="HOL57" s="38"/>
      <c r="HOM57" s="38"/>
      <c r="HON57" s="38"/>
      <c r="HOO57" s="38"/>
      <c r="HOP57" s="38"/>
      <c r="HOQ57" s="38"/>
      <c r="HOR57" s="38"/>
      <c r="HOS57" s="38"/>
      <c r="HOT57" s="38"/>
      <c r="HOU57" s="38"/>
      <c r="HOV57" s="38"/>
      <c r="HOW57" s="38"/>
      <c r="HOX57" s="38"/>
      <c r="HOY57" s="38"/>
      <c r="HOZ57" s="38"/>
      <c r="HPA57" s="38"/>
      <c r="HPB57" s="38"/>
      <c r="HPC57" s="38"/>
      <c r="HPD57" s="38"/>
      <c r="HPE57" s="38"/>
      <c r="HPF57" s="38"/>
      <c r="HPG57" s="38"/>
      <c r="HPH57" s="38"/>
      <c r="HPI57" s="38"/>
      <c r="HPJ57" s="38"/>
      <c r="HPK57" s="38"/>
      <c r="HPL57" s="38"/>
      <c r="HPM57" s="38"/>
      <c r="HPN57" s="38"/>
      <c r="HPO57" s="38"/>
      <c r="HPP57" s="38"/>
      <c r="HPQ57" s="38"/>
      <c r="HPR57" s="38"/>
      <c r="HPS57" s="38"/>
      <c r="HPT57" s="38"/>
      <c r="HPU57" s="38"/>
      <c r="HPV57" s="38"/>
      <c r="HPW57" s="38"/>
      <c r="HPX57" s="38"/>
      <c r="HPY57" s="38"/>
      <c r="HPZ57" s="38"/>
      <c r="HQA57" s="38"/>
      <c r="HQB57" s="38"/>
      <c r="HQC57" s="38"/>
      <c r="HQD57" s="38"/>
      <c r="HQE57" s="38"/>
      <c r="HQF57" s="38"/>
      <c r="HQG57" s="38"/>
      <c r="HQH57" s="38"/>
      <c r="HQI57" s="38"/>
      <c r="HQJ57" s="38"/>
      <c r="HQK57" s="38"/>
      <c r="HQL57" s="38"/>
      <c r="HQM57" s="38"/>
      <c r="HQN57" s="38"/>
      <c r="HQO57" s="38"/>
      <c r="HQP57" s="38"/>
      <c r="HQQ57" s="38"/>
      <c r="HQR57" s="38"/>
      <c r="HQS57" s="38"/>
      <c r="HQT57" s="38"/>
      <c r="HQU57" s="38"/>
      <c r="HQV57" s="38"/>
      <c r="HQW57" s="38"/>
      <c r="HQX57" s="38"/>
      <c r="HQY57" s="38"/>
      <c r="HQZ57" s="38"/>
      <c r="HRA57" s="38"/>
      <c r="HRB57" s="38"/>
      <c r="HRC57" s="38"/>
      <c r="HRD57" s="38"/>
      <c r="HRE57" s="38"/>
      <c r="HRF57" s="38"/>
      <c r="HRG57" s="38"/>
      <c r="HRH57" s="38"/>
      <c r="HRI57" s="38"/>
      <c r="HRJ57" s="38"/>
      <c r="HRK57" s="38"/>
      <c r="HRL57" s="38"/>
      <c r="HRM57" s="38"/>
      <c r="HRN57" s="38"/>
      <c r="HRO57" s="38"/>
      <c r="HRP57" s="38"/>
      <c r="HRQ57" s="38"/>
      <c r="HRR57" s="38"/>
      <c r="HRS57" s="38"/>
      <c r="HRT57" s="38"/>
      <c r="HRU57" s="38"/>
      <c r="HRV57" s="38"/>
      <c r="HRW57" s="38"/>
      <c r="HRX57" s="38"/>
      <c r="HRY57" s="38"/>
      <c r="HRZ57" s="38"/>
      <c r="HSA57" s="38"/>
      <c r="HSB57" s="38"/>
      <c r="HSC57" s="38"/>
      <c r="HSD57" s="38"/>
      <c r="HSE57" s="38"/>
      <c r="HSF57" s="38"/>
      <c r="HSG57" s="38"/>
      <c r="HSH57" s="38"/>
      <c r="HSI57" s="38"/>
      <c r="HSJ57" s="38"/>
      <c r="HSK57" s="38"/>
      <c r="HSL57" s="38"/>
      <c r="HSM57" s="38"/>
      <c r="HSN57" s="38"/>
      <c r="HSO57" s="38"/>
      <c r="HSP57" s="38"/>
      <c r="HSQ57" s="38"/>
      <c r="HSR57" s="38"/>
      <c r="HSS57" s="38"/>
      <c r="HST57" s="38"/>
      <c r="HSU57" s="38"/>
      <c r="HSV57" s="38"/>
      <c r="HSW57" s="38"/>
      <c r="HSX57" s="38"/>
      <c r="HSY57" s="38"/>
      <c r="HSZ57" s="38"/>
      <c r="HTA57" s="38"/>
      <c r="HTB57" s="38"/>
      <c r="HTC57" s="38"/>
      <c r="HTD57" s="38"/>
      <c r="HTE57" s="38"/>
      <c r="HTF57" s="38"/>
      <c r="HTG57" s="38"/>
      <c r="HTH57" s="38"/>
      <c r="HTI57" s="38"/>
      <c r="HTJ57" s="38"/>
      <c r="HTK57" s="38"/>
      <c r="HTL57" s="38"/>
      <c r="HTM57" s="38"/>
      <c r="HTN57" s="38"/>
      <c r="HTO57" s="38"/>
      <c r="HTP57" s="38"/>
      <c r="HTQ57" s="38"/>
      <c r="HTR57" s="38"/>
      <c r="HTS57" s="38"/>
      <c r="HTT57" s="38"/>
      <c r="HTU57" s="38"/>
      <c r="HTV57" s="38"/>
      <c r="HTW57" s="38"/>
      <c r="HTX57" s="38"/>
      <c r="HTY57" s="38"/>
      <c r="HTZ57" s="38"/>
      <c r="HUA57" s="38"/>
      <c r="HUB57" s="38"/>
      <c r="HUC57" s="38"/>
      <c r="HUD57" s="38"/>
      <c r="HUE57" s="38"/>
      <c r="HUF57" s="38"/>
      <c r="HUG57" s="38"/>
      <c r="HUH57" s="38"/>
      <c r="HUI57" s="38"/>
      <c r="HUJ57" s="38"/>
      <c r="HUK57" s="38"/>
      <c r="HUL57" s="38"/>
      <c r="HUM57" s="38"/>
      <c r="HUN57" s="38"/>
      <c r="HUO57" s="38"/>
      <c r="HUP57" s="38"/>
      <c r="HUQ57" s="38"/>
      <c r="HUR57" s="38"/>
      <c r="HUS57" s="38"/>
      <c r="HUT57" s="38"/>
      <c r="HUU57" s="38"/>
      <c r="HUV57" s="38"/>
      <c r="HUW57" s="38"/>
      <c r="HUX57" s="38"/>
      <c r="HUY57" s="38"/>
      <c r="HUZ57" s="38"/>
      <c r="HVA57" s="38"/>
      <c r="HVB57" s="38"/>
      <c r="HVC57" s="38"/>
      <c r="HVD57" s="38"/>
      <c r="HVE57" s="38"/>
      <c r="HVF57" s="38"/>
      <c r="HVG57" s="38"/>
      <c r="HVH57" s="38"/>
      <c r="HVI57" s="38"/>
      <c r="HVJ57" s="38"/>
      <c r="HVK57" s="38"/>
      <c r="HVL57" s="38"/>
      <c r="HVM57" s="38"/>
      <c r="HVN57" s="38"/>
      <c r="HVO57" s="38"/>
      <c r="HVP57" s="38"/>
      <c r="HVQ57" s="38"/>
      <c r="HVR57" s="38"/>
      <c r="HVS57" s="38"/>
      <c r="HVT57" s="38"/>
      <c r="HVU57" s="38"/>
      <c r="HVV57" s="38"/>
      <c r="HVW57" s="38"/>
      <c r="HVX57" s="38"/>
      <c r="HVY57" s="38"/>
      <c r="HVZ57" s="38"/>
      <c r="HWA57" s="38"/>
      <c r="HWB57" s="38"/>
      <c r="HWC57" s="38"/>
      <c r="HWD57" s="38"/>
      <c r="HWE57" s="38"/>
      <c r="HWF57" s="38"/>
      <c r="HWG57" s="38"/>
      <c r="HWH57" s="38"/>
      <c r="HWI57" s="38"/>
      <c r="HWJ57" s="38"/>
      <c r="HWK57" s="38"/>
      <c r="HWL57" s="38"/>
      <c r="HWM57" s="38"/>
      <c r="HWN57" s="38"/>
      <c r="HWO57" s="38"/>
      <c r="HWP57" s="38"/>
      <c r="HWQ57" s="38"/>
      <c r="HWR57" s="38"/>
      <c r="HWS57" s="38"/>
      <c r="HWT57" s="38"/>
      <c r="HWU57" s="38"/>
      <c r="HWV57" s="38"/>
      <c r="HWW57" s="38"/>
      <c r="HWX57" s="38"/>
      <c r="HWY57" s="38"/>
      <c r="HWZ57" s="38"/>
      <c r="HXA57" s="38"/>
      <c r="HXB57" s="38"/>
      <c r="HXC57" s="38"/>
      <c r="HXD57" s="38"/>
      <c r="HXE57" s="38"/>
      <c r="HXF57" s="38"/>
      <c r="HXG57" s="38"/>
      <c r="HXH57" s="38"/>
      <c r="HXI57" s="38"/>
      <c r="HXJ57" s="38"/>
      <c r="HXK57" s="38"/>
      <c r="HXL57" s="38"/>
      <c r="HXM57" s="38"/>
      <c r="HXN57" s="38"/>
      <c r="HXO57" s="38"/>
      <c r="HXP57" s="38"/>
      <c r="HXQ57" s="38"/>
      <c r="HXR57" s="38"/>
      <c r="HXS57" s="38"/>
      <c r="HXT57" s="38"/>
      <c r="HXU57" s="38"/>
      <c r="HXV57" s="38"/>
      <c r="HXW57" s="38"/>
      <c r="HXX57" s="38"/>
      <c r="HXY57" s="38"/>
      <c r="HXZ57" s="38"/>
      <c r="HYA57" s="38"/>
      <c r="HYB57" s="38"/>
      <c r="HYC57" s="38"/>
      <c r="HYD57" s="38"/>
      <c r="HYE57" s="38"/>
      <c r="HYF57" s="38"/>
      <c r="HYG57" s="38"/>
      <c r="HYH57" s="38"/>
      <c r="HYI57" s="38"/>
      <c r="HYJ57" s="38"/>
      <c r="HYK57" s="38"/>
      <c r="HYL57" s="38"/>
      <c r="HYM57" s="38"/>
      <c r="HYN57" s="38"/>
      <c r="HYO57" s="38"/>
      <c r="HYP57" s="38"/>
      <c r="HYQ57" s="38"/>
      <c r="HYR57" s="38"/>
      <c r="HYS57" s="38"/>
      <c r="HYT57" s="38"/>
      <c r="HYU57" s="38"/>
      <c r="HYV57" s="38"/>
      <c r="HYW57" s="38"/>
      <c r="HYX57" s="38"/>
      <c r="HYY57" s="38"/>
      <c r="HYZ57" s="38"/>
      <c r="HZA57" s="38"/>
      <c r="HZB57" s="38"/>
      <c r="HZC57" s="38"/>
      <c r="HZD57" s="38"/>
      <c r="HZE57" s="38"/>
      <c r="HZF57" s="38"/>
      <c r="HZG57" s="38"/>
      <c r="HZH57" s="38"/>
      <c r="HZI57" s="38"/>
      <c r="HZJ57" s="38"/>
      <c r="HZK57" s="38"/>
      <c r="HZL57" s="38"/>
      <c r="HZM57" s="38"/>
      <c r="HZN57" s="38"/>
      <c r="HZO57" s="38"/>
      <c r="HZP57" s="38"/>
      <c r="HZQ57" s="38"/>
      <c r="HZR57" s="38"/>
      <c r="HZS57" s="38"/>
      <c r="HZT57" s="38"/>
      <c r="HZU57" s="38"/>
      <c r="HZV57" s="38"/>
      <c r="HZW57" s="38"/>
      <c r="HZX57" s="38"/>
      <c r="HZY57" s="38"/>
      <c r="HZZ57" s="38"/>
      <c r="IAA57" s="38"/>
      <c r="IAB57" s="38"/>
      <c r="IAC57" s="38"/>
      <c r="IAD57" s="38"/>
      <c r="IAE57" s="38"/>
      <c r="IAF57" s="38"/>
      <c r="IAG57" s="38"/>
      <c r="IAH57" s="38"/>
      <c r="IAI57" s="38"/>
      <c r="IAJ57" s="38"/>
      <c r="IAK57" s="38"/>
      <c r="IAL57" s="38"/>
      <c r="IAM57" s="38"/>
      <c r="IAN57" s="38"/>
      <c r="IAO57" s="38"/>
      <c r="IAP57" s="38"/>
      <c r="IAQ57" s="38"/>
      <c r="IAR57" s="38"/>
      <c r="IAS57" s="38"/>
      <c r="IAT57" s="38"/>
      <c r="IAU57" s="38"/>
      <c r="IAV57" s="38"/>
      <c r="IAW57" s="38"/>
      <c r="IAX57" s="38"/>
      <c r="IAY57" s="38"/>
      <c r="IAZ57" s="38"/>
      <c r="IBA57" s="38"/>
      <c r="IBB57" s="38"/>
      <c r="IBC57" s="38"/>
      <c r="IBD57" s="38"/>
      <c r="IBE57" s="38"/>
      <c r="IBF57" s="38"/>
      <c r="IBG57" s="38"/>
      <c r="IBH57" s="38"/>
      <c r="IBI57" s="38"/>
      <c r="IBJ57" s="38"/>
      <c r="IBK57" s="38"/>
      <c r="IBL57" s="38"/>
      <c r="IBM57" s="38"/>
      <c r="IBN57" s="38"/>
      <c r="IBO57" s="38"/>
      <c r="IBP57" s="38"/>
      <c r="IBQ57" s="38"/>
      <c r="IBR57" s="38"/>
      <c r="IBS57" s="38"/>
      <c r="IBT57" s="38"/>
      <c r="IBU57" s="38"/>
      <c r="IBV57" s="38"/>
      <c r="IBW57" s="38"/>
      <c r="IBX57" s="38"/>
      <c r="IBY57" s="38"/>
      <c r="IBZ57" s="38"/>
      <c r="ICA57" s="38"/>
      <c r="ICB57" s="38"/>
      <c r="ICC57" s="38"/>
      <c r="ICD57" s="38"/>
      <c r="ICE57" s="38"/>
      <c r="ICF57" s="38"/>
      <c r="ICG57" s="38"/>
      <c r="ICH57" s="38"/>
      <c r="ICI57" s="38"/>
      <c r="ICJ57" s="38"/>
      <c r="ICK57" s="38"/>
      <c r="ICL57" s="38"/>
      <c r="ICM57" s="38"/>
      <c r="ICN57" s="38"/>
      <c r="ICO57" s="38"/>
      <c r="ICP57" s="38"/>
      <c r="ICQ57" s="38"/>
      <c r="ICR57" s="38"/>
      <c r="ICS57" s="38"/>
      <c r="ICT57" s="38"/>
      <c r="ICU57" s="38"/>
      <c r="ICV57" s="38"/>
      <c r="ICW57" s="38"/>
      <c r="ICX57" s="38"/>
      <c r="ICY57" s="38"/>
      <c r="ICZ57" s="38"/>
      <c r="IDA57" s="38"/>
      <c r="IDB57" s="38"/>
      <c r="IDC57" s="38"/>
      <c r="IDD57" s="38"/>
      <c r="IDE57" s="38"/>
      <c r="IDF57" s="38"/>
      <c r="IDG57" s="38"/>
      <c r="IDH57" s="38"/>
      <c r="IDI57" s="38"/>
      <c r="IDJ57" s="38"/>
      <c r="IDK57" s="38"/>
      <c r="IDL57" s="38"/>
      <c r="IDM57" s="38"/>
      <c r="IDN57" s="38"/>
      <c r="IDO57" s="38"/>
      <c r="IDP57" s="38"/>
      <c r="IDQ57" s="38"/>
      <c r="IDR57" s="38"/>
      <c r="IDS57" s="38"/>
      <c r="IDT57" s="38"/>
      <c r="IDU57" s="38"/>
      <c r="IDV57" s="38"/>
      <c r="IDW57" s="38"/>
      <c r="IDX57" s="38"/>
      <c r="IDY57" s="38"/>
      <c r="IDZ57" s="38"/>
      <c r="IEA57" s="38"/>
      <c r="IEB57" s="38"/>
      <c r="IEC57" s="38"/>
      <c r="IED57" s="38"/>
      <c r="IEE57" s="38"/>
      <c r="IEF57" s="38"/>
      <c r="IEG57" s="38"/>
      <c r="IEH57" s="38"/>
      <c r="IEI57" s="38"/>
      <c r="IEJ57" s="38"/>
      <c r="IEK57" s="38"/>
      <c r="IEL57" s="38"/>
      <c r="IEM57" s="38"/>
      <c r="IEN57" s="38"/>
      <c r="IEO57" s="38"/>
      <c r="IEP57" s="38"/>
      <c r="IEQ57" s="38"/>
      <c r="IER57" s="38"/>
      <c r="IES57" s="38"/>
      <c r="IET57" s="38"/>
      <c r="IEU57" s="38"/>
      <c r="IEV57" s="38"/>
      <c r="IEW57" s="38"/>
      <c r="IEX57" s="38"/>
      <c r="IEY57" s="38"/>
      <c r="IEZ57" s="38"/>
      <c r="IFA57" s="38"/>
      <c r="IFB57" s="38"/>
      <c r="IFC57" s="38"/>
      <c r="IFD57" s="38"/>
      <c r="IFE57" s="38"/>
      <c r="IFF57" s="38"/>
      <c r="IFG57" s="38"/>
      <c r="IFH57" s="38"/>
      <c r="IFI57" s="38"/>
      <c r="IFJ57" s="38"/>
      <c r="IFK57" s="38"/>
      <c r="IFL57" s="38"/>
      <c r="IFM57" s="38"/>
      <c r="IFN57" s="38"/>
      <c r="IFO57" s="38"/>
      <c r="IFP57" s="38"/>
      <c r="IFQ57" s="38"/>
      <c r="IFR57" s="38"/>
      <c r="IFS57" s="38"/>
      <c r="IFT57" s="38"/>
      <c r="IFU57" s="38"/>
      <c r="IFV57" s="38"/>
      <c r="IFW57" s="38"/>
      <c r="IFX57" s="38"/>
      <c r="IFY57" s="38"/>
      <c r="IFZ57" s="38"/>
      <c r="IGA57" s="38"/>
      <c r="IGB57" s="38"/>
      <c r="IGC57" s="38"/>
      <c r="IGD57" s="38"/>
      <c r="IGE57" s="38"/>
      <c r="IGF57" s="38"/>
      <c r="IGG57" s="38"/>
      <c r="IGH57" s="38"/>
      <c r="IGI57" s="38"/>
      <c r="IGJ57" s="38"/>
      <c r="IGK57" s="38"/>
      <c r="IGL57" s="38"/>
      <c r="IGM57" s="38"/>
      <c r="IGN57" s="38"/>
      <c r="IGO57" s="38"/>
      <c r="IGP57" s="38"/>
      <c r="IGQ57" s="38"/>
      <c r="IGR57" s="38"/>
      <c r="IGS57" s="38"/>
      <c r="IGT57" s="38"/>
      <c r="IGU57" s="38"/>
      <c r="IGV57" s="38"/>
      <c r="IGW57" s="38"/>
      <c r="IGX57" s="38"/>
      <c r="IGY57" s="38"/>
      <c r="IGZ57" s="38"/>
      <c r="IHA57" s="38"/>
      <c r="IHB57" s="38"/>
      <c r="IHC57" s="38"/>
      <c r="IHD57" s="38"/>
      <c r="IHE57" s="38"/>
      <c r="IHF57" s="38"/>
      <c r="IHG57" s="38"/>
      <c r="IHH57" s="38"/>
      <c r="IHI57" s="38"/>
      <c r="IHJ57" s="38"/>
      <c r="IHK57" s="38"/>
      <c r="IHL57" s="38"/>
      <c r="IHM57" s="38"/>
      <c r="IHN57" s="38"/>
      <c r="IHO57" s="38"/>
      <c r="IHP57" s="38"/>
      <c r="IHQ57" s="38"/>
      <c r="IHR57" s="38"/>
      <c r="IHS57" s="38"/>
      <c r="IHT57" s="38"/>
      <c r="IHU57" s="38"/>
      <c r="IHV57" s="38"/>
      <c r="IHW57" s="38"/>
      <c r="IHX57" s="38"/>
      <c r="IHY57" s="38"/>
      <c r="IHZ57" s="38"/>
      <c r="IIA57" s="38"/>
      <c r="IIB57" s="38"/>
      <c r="IIC57" s="38"/>
      <c r="IID57" s="38"/>
      <c r="IIE57" s="38"/>
      <c r="IIF57" s="38"/>
      <c r="IIG57" s="38"/>
      <c r="IIH57" s="38"/>
      <c r="III57" s="38"/>
      <c r="IIJ57" s="38"/>
      <c r="IIK57" s="38"/>
      <c r="IIL57" s="38"/>
      <c r="IIM57" s="38"/>
      <c r="IIN57" s="38"/>
      <c r="IIO57" s="38"/>
      <c r="IIP57" s="38"/>
      <c r="IIQ57" s="38"/>
      <c r="IIR57" s="38"/>
      <c r="IIS57" s="38"/>
      <c r="IIT57" s="38"/>
      <c r="IIU57" s="38"/>
      <c r="IIV57" s="38"/>
      <c r="IIW57" s="38"/>
      <c r="IIX57" s="38"/>
      <c r="IIY57" s="38"/>
      <c r="IIZ57" s="38"/>
      <c r="IJA57" s="38"/>
      <c r="IJB57" s="38"/>
      <c r="IJC57" s="38"/>
      <c r="IJD57" s="38"/>
      <c r="IJE57" s="38"/>
      <c r="IJF57" s="38"/>
      <c r="IJG57" s="38"/>
      <c r="IJH57" s="38"/>
      <c r="IJI57" s="38"/>
      <c r="IJJ57" s="38"/>
      <c r="IJK57" s="38"/>
      <c r="IJL57" s="38"/>
      <c r="IJM57" s="38"/>
      <c r="IJN57" s="38"/>
      <c r="IJO57" s="38"/>
      <c r="IJP57" s="38"/>
      <c r="IJQ57" s="38"/>
      <c r="IJR57" s="38"/>
      <c r="IJS57" s="38"/>
      <c r="IJT57" s="38"/>
      <c r="IJU57" s="38"/>
      <c r="IJV57" s="38"/>
      <c r="IJW57" s="38"/>
      <c r="IJX57" s="38"/>
      <c r="IJY57" s="38"/>
      <c r="IJZ57" s="38"/>
      <c r="IKA57" s="38"/>
      <c r="IKB57" s="38"/>
      <c r="IKC57" s="38"/>
      <c r="IKD57" s="38"/>
      <c r="IKE57" s="38"/>
      <c r="IKF57" s="38"/>
      <c r="IKG57" s="38"/>
      <c r="IKH57" s="38"/>
      <c r="IKI57" s="38"/>
      <c r="IKJ57" s="38"/>
      <c r="IKK57" s="38"/>
      <c r="IKL57" s="38"/>
      <c r="IKM57" s="38"/>
      <c r="IKN57" s="38"/>
      <c r="IKO57" s="38"/>
      <c r="IKP57" s="38"/>
      <c r="IKQ57" s="38"/>
      <c r="IKR57" s="38"/>
      <c r="IKS57" s="38"/>
      <c r="IKT57" s="38"/>
      <c r="IKU57" s="38"/>
      <c r="IKV57" s="38"/>
      <c r="IKW57" s="38"/>
      <c r="IKX57" s="38"/>
      <c r="IKY57" s="38"/>
      <c r="IKZ57" s="38"/>
      <c r="ILA57" s="38"/>
      <c r="ILB57" s="38"/>
      <c r="ILC57" s="38"/>
      <c r="ILD57" s="38"/>
      <c r="ILE57" s="38"/>
      <c r="ILF57" s="38"/>
      <c r="ILG57" s="38"/>
      <c r="ILH57" s="38"/>
      <c r="ILI57" s="38"/>
      <c r="ILJ57" s="38"/>
      <c r="ILK57" s="38"/>
      <c r="ILL57" s="38"/>
      <c r="ILM57" s="38"/>
      <c r="ILN57" s="38"/>
      <c r="ILO57" s="38"/>
      <c r="ILP57" s="38"/>
      <c r="ILQ57" s="38"/>
      <c r="ILR57" s="38"/>
      <c r="ILS57" s="38"/>
      <c r="ILT57" s="38"/>
      <c r="ILU57" s="38"/>
      <c r="ILV57" s="38"/>
      <c r="ILW57" s="38"/>
      <c r="ILX57" s="38"/>
      <c r="ILY57" s="38"/>
      <c r="ILZ57" s="38"/>
      <c r="IMA57" s="38"/>
      <c r="IMB57" s="38"/>
      <c r="IMC57" s="38"/>
      <c r="IMD57" s="38"/>
      <c r="IME57" s="38"/>
      <c r="IMF57" s="38"/>
      <c r="IMG57" s="38"/>
      <c r="IMH57" s="38"/>
      <c r="IMI57" s="38"/>
      <c r="IMJ57" s="38"/>
      <c r="IMK57" s="38"/>
      <c r="IML57" s="38"/>
      <c r="IMM57" s="38"/>
      <c r="IMN57" s="38"/>
      <c r="IMO57" s="38"/>
      <c r="IMP57" s="38"/>
      <c r="IMQ57" s="38"/>
      <c r="IMR57" s="38"/>
      <c r="IMS57" s="38"/>
      <c r="IMT57" s="38"/>
      <c r="IMU57" s="38"/>
      <c r="IMV57" s="38"/>
      <c r="IMW57" s="38"/>
      <c r="IMX57" s="38"/>
      <c r="IMY57" s="38"/>
      <c r="IMZ57" s="38"/>
      <c r="INA57" s="38"/>
      <c r="INB57" s="38"/>
      <c r="INC57" s="38"/>
      <c r="IND57" s="38"/>
      <c r="INE57" s="38"/>
      <c r="INF57" s="38"/>
      <c r="ING57" s="38"/>
      <c r="INH57" s="38"/>
      <c r="INI57" s="38"/>
      <c r="INJ57" s="38"/>
      <c r="INK57" s="38"/>
      <c r="INL57" s="38"/>
      <c r="INM57" s="38"/>
      <c r="INN57" s="38"/>
      <c r="INO57" s="38"/>
      <c r="INP57" s="38"/>
      <c r="INQ57" s="38"/>
      <c r="INR57" s="38"/>
      <c r="INS57" s="38"/>
      <c r="INT57" s="38"/>
      <c r="INU57" s="38"/>
      <c r="INV57" s="38"/>
      <c r="INW57" s="38"/>
      <c r="INX57" s="38"/>
      <c r="INY57" s="38"/>
      <c r="INZ57" s="38"/>
      <c r="IOA57" s="38"/>
      <c r="IOB57" s="38"/>
      <c r="IOC57" s="38"/>
      <c r="IOD57" s="38"/>
      <c r="IOE57" s="38"/>
      <c r="IOF57" s="38"/>
      <c r="IOG57" s="38"/>
      <c r="IOH57" s="38"/>
      <c r="IOI57" s="38"/>
      <c r="IOJ57" s="38"/>
      <c r="IOK57" s="38"/>
      <c r="IOL57" s="38"/>
      <c r="IOM57" s="38"/>
      <c r="ION57" s="38"/>
      <c r="IOO57" s="38"/>
      <c r="IOP57" s="38"/>
      <c r="IOQ57" s="38"/>
      <c r="IOR57" s="38"/>
      <c r="IOS57" s="38"/>
      <c r="IOT57" s="38"/>
      <c r="IOU57" s="38"/>
      <c r="IOV57" s="38"/>
      <c r="IOW57" s="38"/>
      <c r="IOX57" s="38"/>
      <c r="IOY57" s="38"/>
      <c r="IOZ57" s="38"/>
      <c r="IPA57" s="38"/>
      <c r="IPB57" s="38"/>
      <c r="IPC57" s="38"/>
      <c r="IPD57" s="38"/>
      <c r="IPE57" s="38"/>
      <c r="IPF57" s="38"/>
      <c r="IPG57" s="38"/>
      <c r="IPH57" s="38"/>
      <c r="IPI57" s="38"/>
      <c r="IPJ57" s="38"/>
      <c r="IPK57" s="38"/>
      <c r="IPL57" s="38"/>
      <c r="IPM57" s="38"/>
      <c r="IPN57" s="38"/>
      <c r="IPO57" s="38"/>
      <c r="IPP57" s="38"/>
      <c r="IPQ57" s="38"/>
      <c r="IPR57" s="38"/>
      <c r="IPS57" s="38"/>
      <c r="IPT57" s="38"/>
      <c r="IPU57" s="38"/>
      <c r="IPV57" s="38"/>
      <c r="IPW57" s="38"/>
      <c r="IPX57" s="38"/>
      <c r="IPY57" s="38"/>
      <c r="IPZ57" s="38"/>
      <c r="IQA57" s="38"/>
      <c r="IQB57" s="38"/>
      <c r="IQC57" s="38"/>
      <c r="IQD57" s="38"/>
      <c r="IQE57" s="38"/>
      <c r="IQF57" s="38"/>
      <c r="IQG57" s="38"/>
      <c r="IQH57" s="38"/>
      <c r="IQI57" s="38"/>
      <c r="IQJ57" s="38"/>
      <c r="IQK57" s="38"/>
      <c r="IQL57" s="38"/>
      <c r="IQM57" s="38"/>
      <c r="IQN57" s="38"/>
      <c r="IQO57" s="38"/>
      <c r="IQP57" s="38"/>
      <c r="IQQ57" s="38"/>
      <c r="IQR57" s="38"/>
      <c r="IQS57" s="38"/>
      <c r="IQT57" s="38"/>
      <c r="IQU57" s="38"/>
      <c r="IQV57" s="38"/>
      <c r="IQW57" s="38"/>
      <c r="IQX57" s="38"/>
      <c r="IQY57" s="38"/>
      <c r="IQZ57" s="38"/>
      <c r="IRA57" s="38"/>
      <c r="IRB57" s="38"/>
      <c r="IRC57" s="38"/>
      <c r="IRD57" s="38"/>
      <c r="IRE57" s="38"/>
      <c r="IRF57" s="38"/>
      <c r="IRG57" s="38"/>
      <c r="IRH57" s="38"/>
      <c r="IRI57" s="38"/>
      <c r="IRJ57" s="38"/>
      <c r="IRK57" s="38"/>
      <c r="IRL57" s="38"/>
      <c r="IRM57" s="38"/>
      <c r="IRN57" s="38"/>
      <c r="IRO57" s="38"/>
      <c r="IRP57" s="38"/>
      <c r="IRQ57" s="38"/>
      <c r="IRR57" s="38"/>
      <c r="IRS57" s="38"/>
      <c r="IRT57" s="38"/>
      <c r="IRU57" s="38"/>
      <c r="IRV57" s="38"/>
      <c r="IRW57" s="38"/>
      <c r="IRX57" s="38"/>
      <c r="IRY57" s="38"/>
      <c r="IRZ57" s="38"/>
      <c r="ISA57" s="38"/>
      <c r="ISB57" s="38"/>
      <c r="ISC57" s="38"/>
      <c r="ISD57" s="38"/>
      <c r="ISE57" s="38"/>
      <c r="ISF57" s="38"/>
      <c r="ISG57" s="38"/>
      <c r="ISH57" s="38"/>
      <c r="ISI57" s="38"/>
      <c r="ISJ57" s="38"/>
      <c r="ISK57" s="38"/>
      <c r="ISL57" s="38"/>
      <c r="ISM57" s="38"/>
      <c r="ISN57" s="38"/>
      <c r="ISO57" s="38"/>
      <c r="ISP57" s="38"/>
      <c r="ISQ57" s="38"/>
      <c r="ISR57" s="38"/>
      <c r="ISS57" s="38"/>
      <c r="IST57" s="38"/>
      <c r="ISU57" s="38"/>
      <c r="ISV57" s="38"/>
      <c r="ISW57" s="38"/>
      <c r="ISX57" s="38"/>
      <c r="ISY57" s="38"/>
      <c r="ISZ57" s="38"/>
      <c r="ITA57" s="38"/>
      <c r="ITB57" s="38"/>
      <c r="ITC57" s="38"/>
      <c r="ITD57" s="38"/>
      <c r="ITE57" s="38"/>
      <c r="ITF57" s="38"/>
      <c r="ITG57" s="38"/>
      <c r="ITH57" s="38"/>
      <c r="ITI57" s="38"/>
      <c r="ITJ57" s="38"/>
      <c r="ITK57" s="38"/>
      <c r="ITL57" s="38"/>
      <c r="ITM57" s="38"/>
      <c r="ITN57" s="38"/>
      <c r="ITO57" s="38"/>
      <c r="ITP57" s="38"/>
      <c r="ITQ57" s="38"/>
      <c r="ITR57" s="38"/>
      <c r="ITS57" s="38"/>
      <c r="ITT57" s="38"/>
      <c r="ITU57" s="38"/>
      <c r="ITV57" s="38"/>
      <c r="ITW57" s="38"/>
      <c r="ITX57" s="38"/>
      <c r="ITY57" s="38"/>
      <c r="ITZ57" s="38"/>
      <c r="IUA57" s="38"/>
      <c r="IUB57" s="38"/>
      <c r="IUC57" s="38"/>
      <c r="IUD57" s="38"/>
      <c r="IUE57" s="38"/>
      <c r="IUF57" s="38"/>
      <c r="IUG57" s="38"/>
      <c r="IUH57" s="38"/>
      <c r="IUI57" s="38"/>
      <c r="IUJ57" s="38"/>
      <c r="IUK57" s="38"/>
      <c r="IUL57" s="38"/>
      <c r="IUM57" s="38"/>
      <c r="IUN57" s="38"/>
      <c r="IUO57" s="38"/>
      <c r="IUP57" s="38"/>
      <c r="IUQ57" s="38"/>
      <c r="IUR57" s="38"/>
      <c r="IUS57" s="38"/>
      <c r="IUT57" s="38"/>
      <c r="IUU57" s="38"/>
      <c r="IUV57" s="38"/>
      <c r="IUW57" s="38"/>
      <c r="IUX57" s="38"/>
      <c r="IUY57" s="38"/>
      <c r="IUZ57" s="38"/>
      <c r="IVA57" s="38"/>
      <c r="IVB57" s="38"/>
      <c r="IVC57" s="38"/>
      <c r="IVD57" s="38"/>
      <c r="IVE57" s="38"/>
      <c r="IVF57" s="38"/>
      <c r="IVG57" s="38"/>
      <c r="IVH57" s="38"/>
      <c r="IVI57" s="38"/>
      <c r="IVJ57" s="38"/>
      <c r="IVK57" s="38"/>
      <c r="IVL57" s="38"/>
      <c r="IVM57" s="38"/>
      <c r="IVN57" s="38"/>
      <c r="IVO57" s="38"/>
      <c r="IVP57" s="38"/>
      <c r="IVQ57" s="38"/>
      <c r="IVR57" s="38"/>
      <c r="IVS57" s="38"/>
      <c r="IVT57" s="38"/>
      <c r="IVU57" s="38"/>
      <c r="IVV57" s="38"/>
      <c r="IVW57" s="38"/>
      <c r="IVX57" s="38"/>
      <c r="IVY57" s="38"/>
      <c r="IVZ57" s="38"/>
      <c r="IWA57" s="38"/>
      <c r="IWB57" s="38"/>
      <c r="IWC57" s="38"/>
      <c r="IWD57" s="38"/>
      <c r="IWE57" s="38"/>
      <c r="IWF57" s="38"/>
      <c r="IWG57" s="38"/>
      <c r="IWH57" s="38"/>
      <c r="IWI57" s="38"/>
      <c r="IWJ57" s="38"/>
      <c r="IWK57" s="38"/>
      <c r="IWL57" s="38"/>
      <c r="IWM57" s="38"/>
      <c r="IWN57" s="38"/>
      <c r="IWO57" s="38"/>
      <c r="IWP57" s="38"/>
      <c r="IWQ57" s="38"/>
      <c r="IWR57" s="38"/>
      <c r="IWS57" s="38"/>
      <c r="IWT57" s="38"/>
      <c r="IWU57" s="38"/>
      <c r="IWV57" s="38"/>
      <c r="IWW57" s="38"/>
      <c r="IWX57" s="38"/>
      <c r="IWY57" s="38"/>
      <c r="IWZ57" s="38"/>
      <c r="IXA57" s="38"/>
      <c r="IXB57" s="38"/>
      <c r="IXC57" s="38"/>
      <c r="IXD57" s="38"/>
      <c r="IXE57" s="38"/>
      <c r="IXF57" s="38"/>
      <c r="IXG57" s="38"/>
      <c r="IXH57" s="38"/>
      <c r="IXI57" s="38"/>
      <c r="IXJ57" s="38"/>
      <c r="IXK57" s="38"/>
      <c r="IXL57" s="38"/>
      <c r="IXM57" s="38"/>
      <c r="IXN57" s="38"/>
      <c r="IXO57" s="38"/>
      <c r="IXP57" s="38"/>
      <c r="IXQ57" s="38"/>
      <c r="IXR57" s="38"/>
      <c r="IXS57" s="38"/>
      <c r="IXT57" s="38"/>
      <c r="IXU57" s="38"/>
      <c r="IXV57" s="38"/>
      <c r="IXW57" s="38"/>
      <c r="IXX57" s="38"/>
      <c r="IXY57" s="38"/>
      <c r="IXZ57" s="38"/>
      <c r="IYA57" s="38"/>
      <c r="IYB57" s="38"/>
      <c r="IYC57" s="38"/>
      <c r="IYD57" s="38"/>
      <c r="IYE57" s="38"/>
      <c r="IYF57" s="38"/>
      <c r="IYG57" s="38"/>
      <c r="IYH57" s="38"/>
      <c r="IYI57" s="38"/>
      <c r="IYJ57" s="38"/>
      <c r="IYK57" s="38"/>
      <c r="IYL57" s="38"/>
      <c r="IYM57" s="38"/>
      <c r="IYN57" s="38"/>
      <c r="IYO57" s="38"/>
      <c r="IYP57" s="38"/>
      <c r="IYQ57" s="38"/>
      <c r="IYR57" s="38"/>
      <c r="IYS57" s="38"/>
      <c r="IYT57" s="38"/>
      <c r="IYU57" s="38"/>
      <c r="IYV57" s="38"/>
      <c r="IYW57" s="38"/>
      <c r="IYX57" s="38"/>
      <c r="IYY57" s="38"/>
      <c r="IYZ57" s="38"/>
      <c r="IZA57" s="38"/>
      <c r="IZB57" s="38"/>
      <c r="IZC57" s="38"/>
      <c r="IZD57" s="38"/>
      <c r="IZE57" s="38"/>
      <c r="IZF57" s="38"/>
      <c r="IZG57" s="38"/>
      <c r="IZH57" s="38"/>
      <c r="IZI57" s="38"/>
      <c r="IZJ57" s="38"/>
      <c r="IZK57" s="38"/>
      <c r="IZL57" s="38"/>
      <c r="IZM57" s="38"/>
      <c r="IZN57" s="38"/>
      <c r="IZO57" s="38"/>
      <c r="IZP57" s="38"/>
      <c r="IZQ57" s="38"/>
      <c r="IZR57" s="38"/>
      <c r="IZS57" s="38"/>
      <c r="IZT57" s="38"/>
      <c r="IZU57" s="38"/>
      <c r="IZV57" s="38"/>
      <c r="IZW57" s="38"/>
      <c r="IZX57" s="38"/>
      <c r="IZY57" s="38"/>
      <c r="IZZ57" s="38"/>
      <c r="JAA57" s="38"/>
      <c r="JAB57" s="38"/>
      <c r="JAC57" s="38"/>
      <c r="JAD57" s="38"/>
      <c r="JAE57" s="38"/>
      <c r="JAF57" s="38"/>
      <c r="JAG57" s="38"/>
      <c r="JAH57" s="38"/>
      <c r="JAI57" s="38"/>
      <c r="JAJ57" s="38"/>
      <c r="JAK57" s="38"/>
      <c r="JAL57" s="38"/>
      <c r="JAM57" s="38"/>
      <c r="JAN57" s="38"/>
      <c r="JAO57" s="38"/>
      <c r="JAP57" s="38"/>
      <c r="JAQ57" s="38"/>
      <c r="JAR57" s="38"/>
      <c r="JAS57" s="38"/>
      <c r="JAT57" s="38"/>
      <c r="JAU57" s="38"/>
      <c r="JAV57" s="38"/>
      <c r="JAW57" s="38"/>
      <c r="JAX57" s="38"/>
      <c r="JAY57" s="38"/>
      <c r="JAZ57" s="38"/>
      <c r="JBA57" s="38"/>
      <c r="JBB57" s="38"/>
      <c r="JBC57" s="38"/>
      <c r="JBD57" s="38"/>
      <c r="JBE57" s="38"/>
      <c r="JBF57" s="38"/>
      <c r="JBG57" s="38"/>
      <c r="JBH57" s="38"/>
      <c r="JBI57" s="38"/>
      <c r="JBJ57" s="38"/>
      <c r="JBK57" s="38"/>
      <c r="JBL57" s="38"/>
      <c r="JBM57" s="38"/>
      <c r="JBN57" s="38"/>
      <c r="JBO57" s="38"/>
      <c r="JBP57" s="38"/>
      <c r="JBQ57" s="38"/>
      <c r="JBR57" s="38"/>
      <c r="JBS57" s="38"/>
      <c r="JBT57" s="38"/>
      <c r="JBU57" s="38"/>
      <c r="JBV57" s="38"/>
      <c r="JBW57" s="38"/>
      <c r="JBX57" s="38"/>
      <c r="JBY57" s="38"/>
      <c r="JBZ57" s="38"/>
      <c r="JCA57" s="38"/>
      <c r="JCB57" s="38"/>
      <c r="JCC57" s="38"/>
      <c r="JCD57" s="38"/>
      <c r="JCE57" s="38"/>
      <c r="JCF57" s="38"/>
      <c r="JCG57" s="38"/>
      <c r="JCH57" s="38"/>
      <c r="JCI57" s="38"/>
      <c r="JCJ57" s="38"/>
      <c r="JCK57" s="38"/>
      <c r="JCL57" s="38"/>
      <c r="JCM57" s="38"/>
      <c r="JCN57" s="38"/>
      <c r="JCO57" s="38"/>
      <c r="JCP57" s="38"/>
      <c r="JCQ57" s="38"/>
      <c r="JCR57" s="38"/>
      <c r="JCS57" s="38"/>
      <c r="JCT57" s="38"/>
      <c r="JCU57" s="38"/>
      <c r="JCV57" s="38"/>
      <c r="JCW57" s="38"/>
      <c r="JCX57" s="38"/>
      <c r="JCY57" s="38"/>
      <c r="JCZ57" s="38"/>
      <c r="JDA57" s="38"/>
      <c r="JDB57" s="38"/>
      <c r="JDC57" s="38"/>
      <c r="JDD57" s="38"/>
      <c r="JDE57" s="38"/>
      <c r="JDF57" s="38"/>
      <c r="JDG57" s="38"/>
      <c r="JDH57" s="38"/>
      <c r="JDI57" s="38"/>
      <c r="JDJ57" s="38"/>
      <c r="JDK57" s="38"/>
      <c r="JDL57" s="38"/>
      <c r="JDM57" s="38"/>
      <c r="JDN57" s="38"/>
      <c r="JDO57" s="38"/>
      <c r="JDP57" s="38"/>
      <c r="JDQ57" s="38"/>
      <c r="JDR57" s="38"/>
      <c r="JDS57" s="38"/>
      <c r="JDT57" s="38"/>
      <c r="JDU57" s="38"/>
      <c r="JDV57" s="38"/>
      <c r="JDW57" s="38"/>
      <c r="JDX57" s="38"/>
      <c r="JDY57" s="38"/>
      <c r="JDZ57" s="38"/>
      <c r="JEA57" s="38"/>
      <c r="JEB57" s="38"/>
      <c r="JEC57" s="38"/>
      <c r="JED57" s="38"/>
      <c r="JEE57" s="38"/>
      <c r="JEF57" s="38"/>
      <c r="JEG57" s="38"/>
      <c r="JEH57" s="38"/>
      <c r="JEI57" s="38"/>
      <c r="JEJ57" s="38"/>
      <c r="JEK57" s="38"/>
      <c r="JEL57" s="38"/>
      <c r="JEM57" s="38"/>
      <c r="JEN57" s="38"/>
      <c r="JEO57" s="38"/>
      <c r="JEP57" s="38"/>
      <c r="JEQ57" s="38"/>
      <c r="JER57" s="38"/>
      <c r="JES57" s="38"/>
      <c r="JET57" s="38"/>
      <c r="JEU57" s="38"/>
      <c r="JEV57" s="38"/>
      <c r="JEW57" s="38"/>
      <c r="JEX57" s="38"/>
      <c r="JEY57" s="38"/>
      <c r="JEZ57" s="38"/>
      <c r="JFA57" s="38"/>
      <c r="JFB57" s="38"/>
      <c r="JFC57" s="38"/>
      <c r="JFD57" s="38"/>
      <c r="JFE57" s="38"/>
      <c r="JFF57" s="38"/>
      <c r="JFG57" s="38"/>
      <c r="JFH57" s="38"/>
      <c r="JFI57" s="38"/>
      <c r="JFJ57" s="38"/>
      <c r="JFK57" s="38"/>
      <c r="JFL57" s="38"/>
      <c r="JFM57" s="38"/>
      <c r="JFN57" s="38"/>
      <c r="JFO57" s="38"/>
      <c r="JFP57" s="38"/>
      <c r="JFQ57" s="38"/>
      <c r="JFR57" s="38"/>
      <c r="JFS57" s="38"/>
      <c r="JFT57" s="38"/>
      <c r="JFU57" s="38"/>
      <c r="JFV57" s="38"/>
      <c r="JFW57" s="38"/>
      <c r="JFX57" s="38"/>
      <c r="JFY57" s="38"/>
      <c r="JFZ57" s="38"/>
      <c r="JGA57" s="38"/>
      <c r="JGB57" s="38"/>
      <c r="JGC57" s="38"/>
      <c r="JGD57" s="38"/>
      <c r="JGE57" s="38"/>
      <c r="JGF57" s="38"/>
      <c r="JGG57" s="38"/>
      <c r="JGH57" s="38"/>
      <c r="JGI57" s="38"/>
      <c r="JGJ57" s="38"/>
      <c r="JGK57" s="38"/>
      <c r="JGL57" s="38"/>
      <c r="JGM57" s="38"/>
      <c r="JGN57" s="38"/>
      <c r="JGO57" s="38"/>
      <c r="JGP57" s="38"/>
      <c r="JGQ57" s="38"/>
      <c r="JGR57" s="38"/>
      <c r="JGS57" s="38"/>
      <c r="JGT57" s="38"/>
      <c r="JGU57" s="38"/>
      <c r="JGV57" s="38"/>
      <c r="JGW57" s="38"/>
      <c r="JGX57" s="38"/>
      <c r="JGY57" s="38"/>
      <c r="JGZ57" s="38"/>
      <c r="JHA57" s="38"/>
      <c r="JHB57" s="38"/>
      <c r="JHC57" s="38"/>
      <c r="JHD57" s="38"/>
      <c r="JHE57" s="38"/>
      <c r="JHF57" s="38"/>
      <c r="JHG57" s="38"/>
      <c r="JHH57" s="38"/>
      <c r="JHI57" s="38"/>
      <c r="JHJ57" s="38"/>
      <c r="JHK57" s="38"/>
      <c r="JHL57" s="38"/>
      <c r="JHM57" s="38"/>
      <c r="JHN57" s="38"/>
      <c r="JHO57" s="38"/>
      <c r="JHP57" s="38"/>
      <c r="JHQ57" s="38"/>
      <c r="JHR57" s="38"/>
      <c r="JHS57" s="38"/>
      <c r="JHT57" s="38"/>
      <c r="JHU57" s="38"/>
      <c r="JHV57" s="38"/>
      <c r="JHW57" s="38"/>
      <c r="JHX57" s="38"/>
      <c r="JHY57" s="38"/>
      <c r="JHZ57" s="38"/>
      <c r="JIA57" s="38"/>
      <c r="JIB57" s="38"/>
      <c r="JIC57" s="38"/>
      <c r="JID57" s="38"/>
      <c r="JIE57" s="38"/>
      <c r="JIF57" s="38"/>
      <c r="JIG57" s="38"/>
      <c r="JIH57" s="38"/>
      <c r="JII57" s="38"/>
      <c r="JIJ57" s="38"/>
      <c r="JIK57" s="38"/>
      <c r="JIL57" s="38"/>
      <c r="JIM57" s="38"/>
      <c r="JIN57" s="38"/>
      <c r="JIO57" s="38"/>
      <c r="JIP57" s="38"/>
      <c r="JIQ57" s="38"/>
      <c r="JIR57" s="38"/>
      <c r="JIS57" s="38"/>
      <c r="JIT57" s="38"/>
      <c r="JIU57" s="38"/>
      <c r="JIV57" s="38"/>
      <c r="JIW57" s="38"/>
      <c r="JIX57" s="38"/>
      <c r="JIY57" s="38"/>
      <c r="JIZ57" s="38"/>
      <c r="JJA57" s="38"/>
      <c r="JJB57" s="38"/>
      <c r="JJC57" s="38"/>
      <c r="JJD57" s="38"/>
      <c r="JJE57" s="38"/>
      <c r="JJF57" s="38"/>
      <c r="JJG57" s="38"/>
      <c r="JJH57" s="38"/>
      <c r="JJI57" s="38"/>
      <c r="JJJ57" s="38"/>
      <c r="JJK57" s="38"/>
      <c r="JJL57" s="38"/>
      <c r="JJM57" s="38"/>
      <c r="JJN57" s="38"/>
      <c r="JJO57" s="38"/>
      <c r="JJP57" s="38"/>
      <c r="JJQ57" s="38"/>
      <c r="JJR57" s="38"/>
      <c r="JJS57" s="38"/>
      <c r="JJT57" s="38"/>
      <c r="JJU57" s="38"/>
      <c r="JJV57" s="38"/>
      <c r="JJW57" s="38"/>
      <c r="JJX57" s="38"/>
      <c r="JJY57" s="38"/>
      <c r="JJZ57" s="38"/>
      <c r="JKA57" s="38"/>
      <c r="JKB57" s="38"/>
      <c r="JKC57" s="38"/>
      <c r="JKD57" s="38"/>
      <c r="JKE57" s="38"/>
      <c r="JKF57" s="38"/>
      <c r="JKG57" s="38"/>
      <c r="JKH57" s="38"/>
      <c r="JKI57" s="38"/>
      <c r="JKJ57" s="38"/>
      <c r="JKK57" s="38"/>
      <c r="JKL57" s="38"/>
      <c r="JKM57" s="38"/>
      <c r="JKN57" s="38"/>
      <c r="JKO57" s="38"/>
      <c r="JKP57" s="38"/>
      <c r="JKQ57" s="38"/>
      <c r="JKR57" s="38"/>
      <c r="JKS57" s="38"/>
      <c r="JKT57" s="38"/>
      <c r="JKU57" s="38"/>
      <c r="JKV57" s="38"/>
      <c r="JKW57" s="38"/>
      <c r="JKX57" s="38"/>
      <c r="JKY57" s="38"/>
      <c r="JKZ57" s="38"/>
      <c r="JLA57" s="38"/>
      <c r="JLB57" s="38"/>
      <c r="JLC57" s="38"/>
      <c r="JLD57" s="38"/>
      <c r="JLE57" s="38"/>
      <c r="JLF57" s="38"/>
      <c r="JLG57" s="38"/>
      <c r="JLH57" s="38"/>
      <c r="JLI57" s="38"/>
      <c r="JLJ57" s="38"/>
      <c r="JLK57" s="38"/>
      <c r="JLL57" s="38"/>
      <c r="JLM57" s="38"/>
      <c r="JLN57" s="38"/>
      <c r="JLO57" s="38"/>
      <c r="JLP57" s="38"/>
      <c r="JLQ57" s="38"/>
      <c r="JLR57" s="38"/>
      <c r="JLS57" s="38"/>
      <c r="JLT57" s="38"/>
      <c r="JLU57" s="38"/>
      <c r="JLV57" s="38"/>
      <c r="JLW57" s="38"/>
      <c r="JLX57" s="38"/>
      <c r="JLY57" s="38"/>
      <c r="JLZ57" s="38"/>
      <c r="JMA57" s="38"/>
      <c r="JMB57" s="38"/>
      <c r="JMC57" s="38"/>
      <c r="JMD57" s="38"/>
      <c r="JME57" s="38"/>
      <c r="JMF57" s="38"/>
      <c r="JMG57" s="38"/>
      <c r="JMH57" s="38"/>
      <c r="JMI57" s="38"/>
      <c r="JMJ57" s="38"/>
      <c r="JMK57" s="38"/>
      <c r="JML57" s="38"/>
      <c r="JMM57" s="38"/>
      <c r="JMN57" s="38"/>
      <c r="JMO57" s="38"/>
      <c r="JMP57" s="38"/>
      <c r="JMQ57" s="38"/>
      <c r="JMR57" s="38"/>
      <c r="JMS57" s="38"/>
      <c r="JMT57" s="38"/>
      <c r="JMU57" s="38"/>
      <c r="JMV57" s="38"/>
      <c r="JMW57" s="38"/>
      <c r="JMX57" s="38"/>
      <c r="JMY57" s="38"/>
      <c r="JMZ57" s="38"/>
      <c r="JNA57" s="38"/>
      <c r="JNB57" s="38"/>
      <c r="JNC57" s="38"/>
      <c r="JND57" s="38"/>
      <c r="JNE57" s="38"/>
      <c r="JNF57" s="38"/>
      <c r="JNG57" s="38"/>
      <c r="JNH57" s="38"/>
      <c r="JNI57" s="38"/>
      <c r="JNJ57" s="38"/>
      <c r="JNK57" s="38"/>
      <c r="JNL57" s="38"/>
      <c r="JNM57" s="38"/>
      <c r="JNN57" s="38"/>
      <c r="JNO57" s="38"/>
      <c r="JNP57" s="38"/>
      <c r="JNQ57" s="38"/>
      <c r="JNR57" s="38"/>
      <c r="JNS57" s="38"/>
      <c r="JNT57" s="38"/>
      <c r="JNU57" s="38"/>
      <c r="JNV57" s="38"/>
      <c r="JNW57" s="38"/>
      <c r="JNX57" s="38"/>
      <c r="JNY57" s="38"/>
      <c r="JNZ57" s="38"/>
      <c r="JOA57" s="38"/>
      <c r="JOB57" s="38"/>
      <c r="JOC57" s="38"/>
      <c r="JOD57" s="38"/>
      <c r="JOE57" s="38"/>
      <c r="JOF57" s="38"/>
      <c r="JOG57" s="38"/>
      <c r="JOH57" s="38"/>
      <c r="JOI57" s="38"/>
      <c r="JOJ57" s="38"/>
      <c r="JOK57" s="38"/>
      <c r="JOL57" s="38"/>
      <c r="JOM57" s="38"/>
      <c r="JON57" s="38"/>
      <c r="JOO57" s="38"/>
      <c r="JOP57" s="38"/>
      <c r="JOQ57" s="38"/>
      <c r="JOR57" s="38"/>
      <c r="JOS57" s="38"/>
      <c r="JOT57" s="38"/>
      <c r="JOU57" s="38"/>
      <c r="JOV57" s="38"/>
      <c r="JOW57" s="38"/>
      <c r="JOX57" s="38"/>
      <c r="JOY57" s="38"/>
      <c r="JOZ57" s="38"/>
      <c r="JPA57" s="38"/>
      <c r="JPB57" s="38"/>
      <c r="JPC57" s="38"/>
      <c r="JPD57" s="38"/>
      <c r="JPE57" s="38"/>
      <c r="JPF57" s="38"/>
      <c r="JPG57" s="38"/>
      <c r="JPH57" s="38"/>
      <c r="JPI57" s="38"/>
      <c r="JPJ57" s="38"/>
      <c r="JPK57" s="38"/>
      <c r="JPL57" s="38"/>
      <c r="JPM57" s="38"/>
      <c r="JPN57" s="38"/>
      <c r="JPO57" s="38"/>
      <c r="JPP57" s="38"/>
      <c r="JPQ57" s="38"/>
      <c r="JPR57" s="38"/>
      <c r="JPS57" s="38"/>
      <c r="JPT57" s="38"/>
      <c r="JPU57" s="38"/>
      <c r="JPV57" s="38"/>
      <c r="JPW57" s="38"/>
      <c r="JPX57" s="38"/>
      <c r="JPY57" s="38"/>
      <c r="JPZ57" s="38"/>
      <c r="JQA57" s="38"/>
      <c r="JQB57" s="38"/>
      <c r="JQC57" s="38"/>
      <c r="JQD57" s="38"/>
      <c r="JQE57" s="38"/>
      <c r="JQF57" s="38"/>
      <c r="JQG57" s="38"/>
      <c r="JQH57" s="38"/>
      <c r="JQI57" s="38"/>
      <c r="JQJ57" s="38"/>
      <c r="JQK57" s="38"/>
      <c r="JQL57" s="38"/>
      <c r="JQM57" s="38"/>
      <c r="JQN57" s="38"/>
      <c r="JQO57" s="38"/>
      <c r="JQP57" s="38"/>
      <c r="JQQ57" s="38"/>
      <c r="JQR57" s="38"/>
      <c r="JQS57" s="38"/>
      <c r="JQT57" s="38"/>
      <c r="JQU57" s="38"/>
      <c r="JQV57" s="38"/>
      <c r="JQW57" s="38"/>
      <c r="JQX57" s="38"/>
      <c r="JQY57" s="38"/>
      <c r="JQZ57" s="38"/>
      <c r="JRA57" s="38"/>
      <c r="JRB57" s="38"/>
      <c r="JRC57" s="38"/>
      <c r="JRD57" s="38"/>
      <c r="JRE57" s="38"/>
      <c r="JRF57" s="38"/>
      <c r="JRG57" s="38"/>
      <c r="JRH57" s="38"/>
      <c r="JRI57" s="38"/>
      <c r="JRJ57" s="38"/>
      <c r="JRK57" s="38"/>
      <c r="JRL57" s="38"/>
      <c r="JRM57" s="38"/>
      <c r="JRN57" s="38"/>
      <c r="JRO57" s="38"/>
      <c r="JRP57" s="38"/>
      <c r="JRQ57" s="38"/>
      <c r="JRR57" s="38"/>
      <c r="JRS57" s="38"/>
      <c r="JRT57" s="38"/>
      <c r="JRU57" s="38"/>
      <c r="JRV57" s="38"/>
      <c r="JRW57" s="38"/>
      <c r="JRX57" s="38"/>
      <c r="JRY57" s="38"/>
      <c r="JRZ57" s="38"/>
      <c r="JSA57" s="38"/>
      <c r="JSB57" s="38"/>
      <c r="JSC57" s="38"/>
      <c r="JSD57" s="38"/>
      <c r="JSE57" s="38"/>
      <c r="JSF57" s="38"/>
      <c r="JSG57" s="38"/>
      <c r="JSH57" s="38"/>
      <c r="JSI57" s="38"/>
      <c r="JSJ57" s="38"/>
      <c r="JSK57" s="38"/>
      <c r="JSL57" s="38"/>
      <c r="JSM57" s="38"/>
      <c r="JSN57" s="38"/>
      <c r="JSO57" s="38"/>
      <c r="JSP57" s="38"/>
      <c r="JSQ57" s="38"/>
      <c r="JSR57" s="38"/>
      <c r="JSS57" s="38"/>
      <c r="JST57" s="38"/>
      <c r="JSU57" s="38"/>
      <c r="JSV57" s="38"/>
      <c r="JSW57" s="38"/>
      <c r="JSX57" s="38"/>
      <c r="JSY57" s="38"/>
      <c r="JSZ57" s="38"/>
      <c r="JTA57" s="38"/>
      <c r="JTB57" s="38"/>
      <c r="JTC57" s="38"/>
      <c r="JTD57" s="38"/>
      <c r="JTE57" s="38"/>
      <c r="JTF57" s="38"/>
      <c r="JTG57" s="38"/>
      <c r="JTH57" s="38"/>
      <c r="JTI57" s="38"/>
      <c r="JTJ57" s="38"/>
      <c r="JTK57" s="38"/>
      <c r="JTL57" s="38"/>
      <c r="JTM57" s="38"/>
      <c r="JTN57" s="38"/>
      <c r="JTO57" s="38"/>
      <c r="JTP57" s="38"/>
      <c r="JTQ57" s="38"/>
      <c r="JTR57" s="38"/>
      <c r="JTS57" s="38"/>
      <c r="JTT57" s="38"/>
      <c r="JTU57" s="38"/>
      <c r="JTV57" s="38"/>
      <c r="JTW57" s="38"/>
      <c r="JTX57" s="38"/>
      <c r="JTY57" s="38"/>
      <c r="JTZ57" s="38"/>
      <c r="JUA57" s="38"/>
      <c r="JUB57" s="38"/>
      <c r="JUC57" s="38"/>
      <c r="JUD57" s="38"/>
      <c r="JUE57" s="38"/>
      <c r="JUF57" s="38"/>
      <c r="JUG57" s="38"/>
      <c r="JUH57" s="38"/>
      <c r="JUI57" s="38"/>
      <c r="JUJ57" s="38"/>
      <c r="JUK57" s="38"/>
      <c r="JUL57" s="38"/>
      <c r="JUM57" s="38"/>
      <c r="JUN57" s="38"/>
      <c r="JUO57" s="38"/>
      <c r="JUP57" s="38"/>
      <c r="JUQ57" s="38"/>
      <c r="JUR57" s="38"/>
      <c r="JUS57" s="38"/>
      <c r="JUT57" s="38"/>
      <c r="JUU57" s="38"/>
      <c r="JUV57" s="38"/>
      <c r="JUW57" s="38"/>
      <c r="JUX57" s="38"/>
      <c r="JUY57" s="38"/>
      <c r="JUZ57" s="38"/>
      <c r="JVA57" s="38"/>
      <c r="JVB57" s="38"/>
      <c r="JVC57" s="38"/>
      <c r="JVD57" s="38"/>
      <c r="JVE57" s="38"/>
      <c r="JVF57" s="38"/>
      <c r="JVG57" s="38"/>
      <c r="JVH57" s="38"/>
      <c r="JVI57" s="38"/>
      <c r="JVJ57" s="38"/>
      <c r="JVK57" s="38"/>
      <c r="JVL57" s="38"/>
      <c r="JVM57" s="38"/>
      <c r="JVN57" s="38"/>
      <c r="JVO57" s="38"/>
      <c r="JVP57" s="38"/>
      <c r="JVQ57" s="38"/>
      <c r="JVR57" s="38"/>
      <c r="JVS57" s="38"/>
      <c r="JVT57" s="38"/>
      <c r="JVU57" s="38"/>
      <c r="JVV57" s="38"/>
      <c r="JVW57" s="38"/>
      <c r="JVX57" s="38"/>
      <c r="JVY57" s="38"/>
      <c r="JVZ57" s="38"/>
      <c r="JWA57" s="38"/>
      <c r="JWB57" s="38"/>
      <c r="JWC57" s="38"/>
      <c r="JWD57" s="38"/>
      <c r="JWE57" s="38"/>
      <c r="JWF57" s="38"/>
      <c r="JWG57" s="38"/>
      <c r="JWH57" s="38"/>
      <c r="JWI57" s="38"/>
      <c r="JWJ57" s="38"/>
      <c r="JWK57" s="38"/>
      <c r="JWL57" s="38"/>
      <c r="JWM57" s="38"/>
      <c r="JWN57" s="38"/>
      <c r="JWO57" s="38"/>
      <c r="JWP57" s="38"/>
      <c r="JWQ57" s="38"/>
      <c r="JWR57" s="38"/>
      <c r="JWS57" s="38"/>
      <c r="JWT57" s="38"/>
      <c r="JWU57" s="38"/>
      <c r="JWV57" s="38"/>
      <c r="JWW57" s="38"/>
      <c r="JWX57" s="38"/>
      <c r="JWY57" s="38"/>
      <c r="JWZ57" s="38"/>
      <c r="JXA57" s="38"/>
      <c r="JXB57" s="38"/>
      <c r="JXC57" s="38"/>
      <c r="JXD57" s="38"/>
      <c r="JXE57" s="38"/>
      <c r="JXF57" s="38"/>
      <c r="JXG57" s="38"/>
      <c r="JXH57" s="38"/>
      <c r="JXI57" s="38"/>
      <c r="JXJ57" s="38"/>
      <c r="JXK57" s="38"/>
      <c r="JXL57" s="38"/>
      <c r="JXM57" s="38"/>
      <c r="JXN57" s="38"/>
      <c r="JXO57" s="38"/>
      <c r="JXP57" s="38"/>
      <c r="JXQ57" s="38"/>
      <c r="JXR57" s="38"/>
      <c r="JXS57" s="38"/>
      <c r="JXT57" s="38"/>
      <c r="JXU57" s="38"/>
      <c r="JXV57" s="38"/>
      <c r="JXW57" s="38"/>
      <c r="JXX57" s="38"/>
      <c r="JXY57" s="38"/>
      <c r="JXZ57" s="38"/>
      <c r="JYA57" s="38"/>
      <c r="JYB57" s="38"/>
      <c r="JYC57" s="38"/>
      <c r="JYD57" s="38"/>
      <c r="JYE57" s="38"/>
      <c r="JYF57" s="38"/>
      <c r="JYG57" s="38"/>
      <c r="JYH57" s="38"/>
      <c r="JYI57" s="38"/>
      <c r="JYJ57" s="38"/>
      <c r="JYK57" s="38"/>
      <c r="JYL57" s="38"/>
      <c r="JYM57" s="38"/>
      <c r="JYN57" s="38"/>
      <c r="JYO57" s="38"/>
      <c r="JYP57" s="38"/>
      <c r="JYQ57" s="38"/>
      <c r="JYR57" s="38"/>
      <c r="JYS57" s="38"/>
      <c r="JYT57" s="38"/>
      <c r="JYU57" s="38"/>
      <c r="JYV57" s="38"/>
      <c r="JYW57" s="38"/>
      <c r="JYX57" s="38"/>
      <c r="JYY57" s="38"/>
      <c r="JYZ57" s="38"/>
      <c r="JZA57" s="38"/>
      <c r="JZB57" s="38"/>
      <c r="JZC57" s="38"/>
      <c r="JZD57" s="38"/>
      <c r="JZE57" s="38"/>
      <c r="JZF57" s="38"/>
      <c r="JZG57" s="38"/>
      <c r="JZH57" s="38"/>
      <c r="JZI57" s="38"/>
      <c r="JZJ57" s="38"/>
      <c r="JZK57" s="38"/>
      <c r="JZL57" s="38"/>
      <c r="JZM57" s="38"/>
      <c r="JZN57" s="38"/>
      <c r="JZO57" s="38"/>
      <c r="JZP57" s="38"/>
      <c r="JZQ57" s="38"/>
      <c r="JZR57" s="38"/>
      <c r="JZS57" s="38"/>
      <c r="JZT57" s="38"/>
      <c r="JZU57" s="38"/>
      <c r="JZV57" s="38"/>
      <c r="JZW57" s="38"/>
      <c r="JZX57" s="38"/>
      <c r="JZY57" s="38"/>
      <c r="JZZ57" s="38"/>
      <c r="KAA57" s="38"/>
      <c r="KAB57" s="38"/>
      <c r="KAC57" s="38"/>
      <c r="KAD57" s="38"/>
      <c r="KAE57" s="38"/>
      <c r="KAF57" s="38"/>
      <c r="KAG57" s="38"/>
      <c r="KAH57" s="38"/>
      <c r="KAI57" s="38"/>
      <c r="KAJ57" s="38"/>
      <c r="KAK57" s="38"/>
      <c r="KAL57" s="38"/>
      <c r="KAM57" s="38"/>
      <c r="KAN57" s="38"/>
      <c r="KAO57" s="38"/>
      <c r="KAP57" s="38"/>
      <c r="KAQ57" s="38"/>
      <c r="KAR57" s="38"/>
      <c r="KAS57" s="38"/>
      <c r="KAT57" s="38"/>
      <c r="KAU57" s="38"/>
      <c r="KAV57" s="38"/>
      <c r="KAW57" s="38"/>
      <c r="KAX57" s="38"/>
      <c r="KAY57" s="38"/>
      <c r="KAZ57" s="38"/>
      <c r="KBA57" s="38"/>
      <c r="KBB57" s="38"/>
      <c r="KBC57" s="38"/>
      <c r="KBD57" s="38"/>
      <c r="KBE57" s="38"/>
      <c r="KBF57" s="38"/>
      <c r="KBG57" s="38"/>
      <c r="KBH57" s="38"/>
      <c r="KBI57" s="38"/>
      <c r="KBJ57" s="38"/>
      <c r="KBK57" s="38"/>
      <c r="KBL57" s="38"/>
      <c r="KBM57" s="38"/>
      <c r="KBN57" s="38"/>
      <c r="KBO57" s="38"/>
      <c r="KBP57" s="38"/>
      <c r="KBQ57" s="38"/>
      <c r="KBR57" s="38"/>
      <c r="KBS57" s="38"/>
      <c r="KBT57" s="38"/>
      <c r="KBU57" s="38"/>
      <c r="KBV57" s="38"/>
      <c r="KBW57" s="38"/>
      <c r="KBX57" s="38"/>
      <c r="KBY57" s="38"/>
      <c r="KBZ57" s="38"/>
      <c r="KCA57" s="38"/>
      <c r="KCB57" s="38"/>
      <c r="KCC57" s="38"/>
      <c r="KCD57" s="38"/>
      <c r="KCE57" s="38"/>
      <c r="KCF57" s="38"/>
      <c r="KCG57" s="38"/>
      <c r="KCH57" s="38"/>
      <c r="KCI57" s="38"/>
      <c r="KCJ57" s="38"/>
      <c r="KCK57" s="38"/>
      <c r="KCL57" s="38"/>
      <c r="KCM57" s="38"/>
      <c r="KCN57" s="38"/>
      <c r="KCO57" s="38"/>
      <c r="KCP57" s="38"/>
      <c r="KCQ57" s="38"/>
      <c r="KCR57" s="38"/>
      <c r="KCS57" s="38"/>
      <c r="KCT57" s="38"/>
      <c r="KCU57" s="38"/>
      <c r="KCV57" s="38"/>
      <c r="KCW57" s="38"/>
      <c r="KCX57" s="38"/>
      <c r="KCY57" s="38"/>
      <c r="KCZ57" s="38"/>
      <c r="KDA57" s="38"/>
      <c r="KDB57" s="38"/>
      <c r="KDC57" s="38"/>
      <c r="KDD57" s="38"/>
      <c r="KDE57" s="38"/>
      <c r="KDF57" s="38"/>
      <c r="KDG57" s="38"/>
      <c r="KDH57" s="38"/>
      <c r="KDI57" s="38"/>
      <c r="KDJ57" s="38"/>
      <c r="KDK57" s="38"/>
      <c r="KDL57" s="38"/>
      <c r="KDM57" s="38"/>
      <c r="KDN57" s="38"/>
      <c r="KDO57" s="38"/>
      <c r="KDP57" s="38"/>
      <c r="KDQ57" s="38"/>
      <c r="KDR57" s="38"/>
      <c r="KDS57" s="38"/>
      <c r="KDT57" s="38"/>
      <c r="KDU57" s="38"/>
      <c r="KDV57" s="38"/>
      <c r="KDW57" s="38"/>
      <c r="KDX57" s="38"/>
      <c r="KDY57" s="38"/>
      <c r="KDZ57" s="38"/>
      <c r="KEA57" s="38"/>
      <c r="KEB57" s="38"/>
      <c r="KEC57" s="38"/>
      <c r="KED57" s="38"/>
      <c r="KEE57" s="38"/>
      <c r="KEF57" s="38"/>
      <c r="KEG57" s="38"/>
      <c r="KEH57" s="38"/>
      <c r="KEI57" s="38"/>
      <c r="KEJ57" s="38"/>
      <c r="KEK57" s="38"/>
      <c r="KEL57" s="38"/>
      <c r="KEM57" s="38"/>
      <c r="KEN57" s="38"/>
      <c r="KEO57" s="38"/>
      <c r="KEP57" s="38"/>
      <c r="KEQ57" s="38"/>
      <c r="KER57" s="38"/>
      <c r="KES57" s="38"/>
      <c r="KET57" s="38"/>
      <c r="KEU57" s="38"/>
      <c r="KEV57" s="38"/>
      <c r="KEW57" s="38"/>
      <c r="KEX57" s="38"/>
      <c r="KEY57" s="38"/>
      <c r="KEZ57" s="38"/>
      <c r="KFA57" s="38"/>
      <c r="KFB57" s="38"/>
      <c r="KFC57" s="38"/>
      <c r="KFD57" s="38"/>
      <c r="KFE57" s="38"/>
      <c r="KFF57" s="38"/>
      <c r="KFG57" s="38"/>
      <c r="KFH57" s="38"/>
      <c r="KFI57" s="38"/>
      <c r="KFJ57" s="38"/>
      <c r="KFK57" s="38"/>
      <c r="KFL57" s="38"/>
      <c r="KFM57" s="38"/>
      <c r="KFN57" s="38"/>
      <c r="KFO57" s="38"/>
      <c r="KFP57" s="38"/>
      <c r="KFQ57" s="38"/>
      <c r="KFR57" s="38"/>
      <c r="KFS57" s="38"/>
      <c r="KFT57" s="38"/>
      <c r="KFU57" s="38"/>
      <c r="KFV57" s="38"/>
      <c r="KFW57" s="38"/>
      <c r="KFX57" s="38"/>
      <c r="KFY57" s="38"/>
      <c r="KFZ57" s="38"/>
      <c r="KGA57" s="38"/>
      <c r="KGB57" s="38"/>
      <c r="KGC57" s="38"/>
      <c r="KGD57" s="38"/>
      <c r="KGE57" s="38"/>
      <c r="KGF57" s="38"/>
      <c r="KGG57" s="38"/>
      <c r="KGH57" s="38"/>
      <c r="KGI57" s="38"/>
      <c r="KGJ57" s="38"/>
      <c r="KGK57" s="38"/>
      <c r="KGL57" s="38"/>
      <c r="KGM57" s="38"/>
      <c r="KGN57" s="38"/>
      <c r="KGO57" s="38"/>
      <c r="KGP57" s="38"/>
      <c r="KGQ57" s="38"/>
      <c r="KGR57" s="38"/>
      <c r="KGS57" s="38"/>
      <c r="KGT57" s="38"/>
      <c r="KGU57" s="38"/>
      <c r="KGV57" s="38"/>
      <c r="KGW57" s="38"/>
      <c r="KGX57" s="38"/>
      <c r="KGY57" s="38"/>
      <c r="KGZ57" s="38"/>
      <c r="KHA57" s="38"/>
      <c r="KHB57" s="38"/>
      <c r="KHC57" s="38"/>
      <c r="KHD57" s="38"/>
      <c r="KHE57" s="38"/>
      <c r="KHF57" s="38"/>
      <c r="KHG57" s="38"/>
      <c r="KHH57" s="38"/>
      <c r="KHI57" s="38"/>
      <c r="KHJ57" s="38"/>
      <c r="KHK57" s="38"/>
      <c r="KHL57" s="38"/>
      <c r="KHM57" s="38"/>
      <c r="KHN57" s="38"/>
      <c r="KHO57" s="38"/>
      <c r="KHP57" s="38"/>
      <c r="KHQ57" s="38"/>
      <c r="KHR57" s="38"/>
      <c r="KHS57" s="38"/>
      <c r="KHT57" s="38"/>
      <c r="KHU57" s="38"/>
      <c r="KHV57" s="38"/>
      <c r="KHW57" s="38"/>
      <c r="KHX57" s="38"/>
      <c r="KHY57" s="38"/>
      <c r="KHZ57" s="38"/>
      <c r="KIA57" s="38"/>
      <c r="KIB57" s="38"/>
      <c r="KIC57" s="38"/>
      <c r="KID57" s="38"/>
      <c r="KIE57" s="38"/>
      <c r="KIF57" s="38"/>
      <c r="KIG57" s="38"/>
      <c r="KIH57" s="38"/>
      <c r="KII57" s="38"/>
      <c r="KIJ57" s="38"/>
      <c r="KIK57" s="38"/>
      <c r="KIL57" s="38"/>
      <c r="KIM57" s="38"/>
      <c r="KIN57" s="38"/>
      <c r="KIO57" s="38"/>
      <c r="KIP57" s="38"/>
      <c r="KIQ57" s="38"/>
      <c r="KIR57" s="38"/>
      <c r="KIS57" s="38"/>
      <c r="KIT57" s="38"/>
      <c r="KIU57" s="38"/>
      <c r="KIV57" s="38"/>
      <c r="KIW57" s="38"/>
      <c r="KIX57" s="38"/>
      <c r="KIY57" s="38"/>
      <c r="KIZ57" s="38"/>
      <c r="KJA57" s="38"/>
      <c r="KJB57" s="38"/>
      <c r="KJC57" s="38"/>
      <c r="KJD57" s="38"/>
      <c r="KJE57" s="38"/>
      <c r="KJF57" s="38"/>
      <c r="KJG57" s="38"/>
      <c r="KJH57" s="38"/>
      <c r="KJI57" s="38"/>
      <c r="KJJ57" s="38"/>
      <c r="KJK57" s="38"/>
      <c r="KJL57" s="38"/>
      <c r="KJM57" s="38"/>
      <c r="KJN57" s="38"/>
      <c r="KJO57" s="38"/>
      <c r="KJP57" s="38"/>
      <c r="KJQ57" s="38"/>
      <c r="KJR57" s="38"/>
      <c r="KJS57" s="38"/>
      <c r="KJT57" s="38"/>
      <c r="KJU57" s="38"/>
      <c r="KJV57" s="38"/>
      <c r="KJW57" s="38"/>
      <c r="KJX57" s="38"/>
      <c r="KJY57" s="38"/>
      <c r="KJZ57" s="38"/>
      <c r="KKA57" s="38"/>
      <c r="KKB57" s="38"/>
      <c r="KKC57" s="38"/>
      <c r="KKD57" s="38"/>
      <c r="KKE57" s="38"/>
      <c r="KKF57" s="38"/>
      <c r="KKG57" s="38"/>
      <c r="KKH57" s="38"/>
      <c r="KKI57" s="38"/>
      <c r="KKJ57" s="38"/>
      <c r="KKK57" s="38"/>
      <c r="KKL57" s="38"/>
      <c r="KKM57" s="38"/>
      <c r="KKN57" s="38"/>
      <c r="KKO57" s="38"/>
      <c r="KKP57" s="38"/>
      <c r="KKQ57" s="38"/>
      <c r="KKR57" s="38"/>
      <c r="KKS57" s="38"/>
      <c r="KKT57" s="38"/>
      <c r="KKU57" s="38"/>
      <c r="KKV57" s="38"/>
      <c r="KKW57" s="38"/>
      <c r="KKX57" s="38"/>
      <c r="KKY57" s="38"/>
      <c r="KKZ57" s="38"/>
      <c r="KLA57" s="38"/>
      <c r="KLB57" s="38"/>
      <c r="KLC57" s="38"/>
      <c r="KLD57" s="38"/>
      <c r="KLE57" s="38"/>
      <c r="KLF57" s="38"/>
      <c r="KLG57" s="38"/>
      <c r="KLH57" s="38"/>
      <c r="KLI57" s="38"/>
      <c r="KLJ57" s="38"/>
      <c r="KLK57" s="38"/>
      <c r="KLL57" s="38"/>
      <c r="KLM57" s="38"/>
      <c r="KLN57" s="38"/>
      <c r="KLO57" s="38"/>
      <c r="KLP57" s="38"/>
      <c r="KLQ57" s="38"/>
      <c r="KLR57" s="38"/>
      <c r="KLS57" s="38"/>
      <c r="KLT57" s="38"/>
      <c r="KLU57" s="38"/>
      <c r="KLV57" s="38"/>
      <c r="KLW57" s="38"/>
      <c r="KLX57" s="38"/>
      <c r="KLY57" s="38"/>
      <c r="KLZ57" s="38"/>
      <c r="KMA57" s="38"/>
      <c r="KMB57" s="38"/>
      <c r="KMC57" s="38"/>
      <c r="KMD57" s="38"/>
      <c r="KME57" s="38"/>
      <c r="KMF57" s="38"/>
      <c r="KMG57" s="38"/>
      <c r="KMH57" s="38"/>
      <c r="KMI57" s="38"/>
      <c r="KMJ57" s="38"/>
      <c r="KMK57" s="38"/>
      <c r="KML57" s="38"/>
      <c r="KMM57" s="38"/>
      <c r="KMN57" s="38"/>
      <c r="KMO57" s="38"/>
      <c r="KMP57" s="38"/>
      <c r="KMQ57" s="38"/>
      <c r="KMR57" s="38"/>
      <c r="KMS57" s="38"/>
      <c r="KMT57" s="38"/>
      <c r="KMU57" s="38"/>
      <c r="KMV57" s="38"/>
      <c r="KMW57" s="38"/>
      <c r="KMX57" s="38"/>
      <c r="KMY57" s="38"/>
      <c r="KMZ57" s="38"/>
      <c r="KNA57" s="38"/>
      <c r="KNB57" s="38"/>
      <c r="KNC57" s="38"/>
      <c r="KND57" s="38"/>
      <c r="KNE57" s="38"/>
      <c r="KNF57" s="38"/>
      <c r="KNG57" s="38"/>
      <c r="KNH57" s="38"/>
      <c r="KNI57" s="38"/>
      <c r="KNJ57" s="38"/>
      <c r="KNK57" s="38"/>
      <c r="KNL57" s="38"/>
      <c r="KNM57" s="38"/>
      <c r="KNN57" s="38"/>
      <c r="KNO57" s="38"/>
      <c r="KNP57" s="38"/>
      <c r="KNQ57" s="38"/>
      <c r="KNR57" s="38"/>
      <c r="KNS57" s="38"/>
      <c r="KNT57" s="38"/>
      <c r="KNU57" s="38"/>
      <c r="KNV57" s="38"/>
      <c r="KNW57" s="38"/>
      <c r="KNX57" s="38"/>
      <c r="KNY57" s="38"/>
      <c r="KNZ57" s="38"/>
      <c r="KOA57" s="38"/>
      <c r="KOB57" s="38"/>
      <c r="KOC57" s="38"/>
      <c r="KOD57" s="38"/>
      <c r="KOE57" s="38"/>
      <c r="KOF57" s="38"/>
      <c r="KOG57" s="38"/>
      <c r="KOH57" s="38"/>
      <c r="KOI57" s="38"/>
      <c r="KOJ57" s="38"/>
      <c r="KOK57" s="38"/>
      <c r="KOL57" s="38"/>
      <c r="KOM57" s="38"/>
      <c r="KON57" s="38"/>
      <c r="KOO57" s="38"/>
      <c r="KOP57" s="38"/>
      <c r="KOQ57" s="38"/>
      <c r="KOR57" s="38"/>
      <c r="KOS57" s="38"/>
      <c r="KOT57" s="38"/>
      <c r="KOU57" s="38"/>
      <c r="KOV57" s="38"/>
      <c r="KOW57" s="38"/>
      <c r="KOX57" s="38"/>
      <c r="KOY57" s="38"/>
      <c r="KOZ57" s="38"/>
      <c r="KPA57" s="38"/>
      <c r="KPB57" s="38"/>
      <c r="KPC57" s="38"/>
      <c r="KPD57" s="38"/>
      <c r="KPE57" s="38"/>
      <c r="KPF57" s="38"/>
      <c r="KPG57" s="38"/>
      <c r="KPH57" s="38"/>
      <c r="KPI57" s="38"/>
      <c r="KPJ57" s="38"/>
      <c r="KPK57" s="38"/>
      <c r="KPL57" s="38"/>
      <c r="KPM57" s="38"/>
      <c r="KPN57" s="38"/>
      <c r="KPO57" s="38"/>
      <c r="KPP57" s="38"/>
      <c r="KPQ57" s="38"/>
      <c r="KPR57" s="38"/>
      <c r="KPS57" s="38"/>
      <c r="KPT57" s="38"/>
      <c r="KPU57" s="38"/>
      <c r="KPV57" s="38"/>
      <c r="KPW57" s="38"/>
      <c r="KPX57" s="38"/>
      <c r="KPY57" s="38"/>
      <c r="KPZ57" s="38"/>
      <c r="KQA57" s="38"/>
      <c r="KQB57" s="38"/>
      <c r="KQC57" s="38"/>
      <c r="KQD57" s="38"/>
      <c r="KQE57" s="38"/>
      <c r="KQF57" s="38"/>
      <c r="KQG57" s="38"/>
      <c r="KQH57" s="38"/>
      <c r="KQI57" s="38"/>
      <c r="KQJ57" s="38"/>
      <c r="KQK57" s="38"/>
      <c r="KQL57" s="38"/>
      <c r="KQM57" s="38"/>
      <c r="KQN57" s="38"/>
      <c r="KQO57" s="38"/>
      <c r="KQP57" s="38"/>
      <c r="KQQ57" s="38"/>
      <c r="KQR57" s="38"/>
      <c r="KQS57" s="38"/>
      <c r="KQT57" s="38"/>
      <c r="KQU57" s="38"/>
      <c r="KQV57" s="38"/>
      <c r="KQW57" s="38"/>
      <c r="KQX57" s="38"/>
      <c r="KQY57" s="38"/>
      <c r="KQZ57" s="38"/>
      <c r="KRA57" s="38"/>
      <c r="KRB57" s="38"/>
      <c r="KRC57" s="38"/>
      <c r="KRD57" s="38"/>
      <c r="KRE57" s="38"/>
      <c r="KRF57" s="38"/>
      <c r="KRG57" s="38"/>
      <c r="KRH57" s="38"/>
      <c r="KRI57" s="38"/>
      <c r="KRJ57" s="38"/>
      <c r="KRK57" s="38"/>
      <c r="KRL57" s="38"/>
      <c r="KRM57" s="38"/>
      <c r="KRN57" s="38"/>
      <c r="KRO57" s="38"/>
      <c r="KRP57" s="38"/>
      <c r="KRQ57" s="38"/>
      <c r="KRR57" s="38"/>
      <c r="KRS57" s="38"/>
      <c r="KRT57" s="38"/>
      <c r="KRU57" s="38"/>
      <c r="KRV57" s="38"/>
      <c r="KRW57" s="38"/>
      <c r="KRX57" s="38"/>
      <c r="KRY57" s="38"/>
      <c r="KRZ57" s="38"/>
      <c r="KSA57" s="38"/>
      <c r="KSB57" s="38"/>
      <c r="KSC57" s="38"/>
      <c r="KSD57" s="38"/>
      <c r="KSE57" s="38"/>
      <c r="KSF57" s="38"/>
      <c r="KSG57" s="38"/>
      <c r="KSH57" s="38"/>
      <c r="KSI57" s="38"/>
      <c r="KSJ57" s="38"/>
      <c r="KSK57" s="38"/>
      <c r="KSL57" s="38"/>
      <c r="KSM57" s="38"/>
      <c r="KSN57" s="38"/>
      <c r="KSO57" s="38"/>
      <c r="KSP57" s="38"/>
      <c r="KSQ57" s="38"/>
      <c r="KSR57" s="38"/>
      <c r="KSS57" s="38"/>
      <c r="KST57" s="38"/>
      <c r="KSU57" s="38"/>
      <c r="KSV57" s="38"/>
      <c r="KSW57" s="38"/>
      <c r="KSX57" s="38"/>
      <c r="KSY57" s="38"/>
      <c r="KSZ57" s="38"/>
      <c r="KTA57" s="38"/>
      <c r="KTB57" s="38"/>
      <c r="KTC57" s="38"/>
      <c r="KTD57" s="38"/>
      <c r="KTE57" s="38"/>
      <c r="KTF57" s="38"/>
      <c r="KTG57" s="38"/>
      <c r="KTH57" s="38"/>
      <c r="KTI57" s="38"/>
      <c r="KTJ57" s="38"/>
      <c r="KTK57" s="38"/>
      <c r="KTL57" s="38"/>
      <c r="KTM57" s="38"/>
      <c r="KTN57" s="38"/>
      <c r="KTO57" s="38"/>
      <c r="KTP57" s="38"/>
      <c r="KTQ57" s="38"/>
      <c r="KTR57" s="38"/>
      <c r="KTS57" s="38"/>
      <c r="KTT57" s="38"/>
      <c r="KTU57" s="38"/>
      <c r="KTV57" s="38"/>
      <c r="KTW57" s="38"/>
      <c r="KTX57" s="38"/>
      <c r="KTY57" s="38"/>
      <c r="KTZ57" s="38"/>
      <c r="KUA57" s="38"/>
      <c r="KUB57" s="38"/>
      <c r="KUC57" s="38"/>
      <c r="KUD57" s="38"/>
      <c r="KUE57" s="38"/>
      <c r="KUF57" s="38"/>
      <c r="KUG57" s="38"/>
      <c r="KUH57" s="38"/>
      <c r="KUI57" s="38"/>
      <c r="KUJ57" s="38"/>
      <c r="KUK57" s="38"/>
      <c r="KUL57" s="38"/>
      <c r="KUM57" s="38"/>
      <c r="KUN57" s="38"/>
      <c r="KUO57" s="38"/>
      <c r="KUP57" s="38"/>
      <c r="KUQ57" s="38"/>
      <c r="KUR57" s="38"/>
      <c r="KUS57" s="38"/>
      <c r="KUT57" s="38"/>
      <c r="KUU57" s="38"/>
      <c r="KUV57" s="38"/>
      <c r="KUW57" s="38"/>
      <c r="KUX57" s="38"/>
      <c r="KUY57" s="38"/>
      <c r="KUZ57" s="38"/>
      <c r="KVA57" s="38"/>
      <c r="KVB57" s="38"/>
      <c r="KVC57" s="38"/>
      <c r="KVD57" s="38"/>
      <c r="KVE57" s="38"/>
      <c r="KVF57" s="38"/>
      <c r="KVG57" s="38"/>
      <c r="KVH57" s="38"/>
      <c r="KVI57" s="38"/>
      <c r="KVJ57" s="38"/>
      <c r="KVK57" s="38"/>
      <c r="KVL57" s="38"/>
      <c r="KVM57" s="38"/>
      <c r="KVN57" s="38"/>
      <c r="KVO57" s="38"/>
      <c r="KVP57" s="38"/>
      <c r="KVQ57" s="38"/>
      <c r="KVR57" s="38"/>
      <c r="KVS57" s="38"/>
      <c r="KVT57" s="38"/>
      <c r="KVU57" s="38"/>
      <c r="KVV57" s="38"/>
      <c r="KVW57" s="38"/>
      <c r="KVX57" s="38"/>
      <c r="KVY57" s="38"/>
      <c r="KVZ57" s="38"/>
      <c r="KWA57" s="38"/>
      <c r="KWB57" s="38"/>
      <c r="KWC57" s="38"/>
      <c r="KWD57" s="38"/>
      <c r="KWE57" s="38"/>
      <c r="KWF57" s="38"/>
      <c r="KWG57" s="38"/>
      <c r="KWH57" s="38"/>
      <c r="KWI57" s="38"/>
      <c r="KWJ57" s="38"/>
      <c r="KWK57" s="38"/>
      <c r="KWL57" s="38"/>
      <c r="KWM57" s="38"/>
      <c r="KWN57" s="38"/>
      <c r="KWO57" s="38"/>
      <c r="KWP57" s="38"/>
      <c r="KWQ57" s="38"/>
      <c r="KWR57" s="38"/>
      <c r="KWS57" s="38"/>
      <c r="KWT57" s="38"/>
      <c r="KWU57" s="38"/>
      <c r="KWV57" s="38"/>
      <c r="KWW57" s="38"/>
      <c r="KWX57" s="38"/>
      <c r="KWY57" s="38"/>
      <c r="KWZ57" s="38"/>
      <c r="KXA57" s="38"/>
      <c r="KXB57" s="38"/>
      <c r="KXC57" s="38"/>
      <c r="KXD57" s="38"/>
      <c r="KXE57" s="38"/>
      <c r="KXF57" s="38"/>
      <c r="KXG57" s="38"/>
      <c r="KXH57" s="38"/>
      <c r="KXI57" s="38"/>
      <c r="KXJ57" s="38"/>
      <c r="KXK57" s="38"/>
      <c r="KXL57" s="38"/>
      <c r="KXM57" s="38"/>
      <c r="KXN57" s="38"/>
      <c r="KXO57" s="38"/>
      <c r="KXP57" s="38"/>
      <c r="KXQ57" s="38"/>
      <c r="KXR57" s="38"/>
      <c r="KXS57" s="38"/>
      <c r="KXT57" s="38"/>
      <c r="KXU57" s="38"/>
      <c r="KXV57" s="38"/>
      <c r="KXW57" s="38"/>
      <c r="KXX57" s="38"/>
      <c r="KXY57" s="38"/>
      <c r="KXZ57" s="38"/>
      <c r="KYA57" s="38"/>
      <c r="KYB57" s="38"/>
      <c r="KYC57" s="38"/>
      <c r="KYD57" s="38"/>
      <c r="KYE57" s="38"/>
      <c r="KYF57" s="38"/>
      <c r="KYG57" s="38"/>
      <c r="KYH57" s="38"/>
      <c r="KYI57" s="38"/>
      <c r="KYJ57" s="38"/>
      <c r="KYK57" s="38"/>
      <c r="KYL57" s="38"/>
      <c r="KYM57" s="38"/>
      <c r="KYN57" s="38"/>
      <c r="KYO57" s="38"/>
      <c r="KYP57" s="38"/>
      <c r="KYQ57" s="38"/>
      <c r="KYR57" s="38"/>
      <c r="KYS57" s="38"/>
      <c r="KYT57" s="38"/>
      <c r="KYU57" s="38"/>
      <c r="KYV57" s="38"/>
      <c r="KYW57" s="38"/>
      <c r="KYX57" s="38"/>
      <c r="KYY57" s="38"/>
      <c r="KYZ57" s="38"/>
      <c r="KZA57" s="38"/>
      <c r="KZB57" s="38"/>
      <c r="KZC57" s="38"/>
      <c r="KZD57" s="38"/>
      <c r="KZE57" s="38"/>
      <c r="KZF57" s="38"/>
      <c r="KZG57" s="38"/>
      <c r="KZH57" s="38"/>
      <c r="KZI57" s="38"/>
      <c r="KZJ57" s="38"/>
      <c r="KZK57" s="38"/>
      <c r="KZL57" s="38"/>
      <c r="KZM57" s="38"/>
      <c r="KZN57" s="38"/>
      <c r="KZO57" s="38"/>
      <c r="KZP57" s="38"/>
      <c r="KZQ57" s="38"/>
      <c r="KZR57" s="38"/>
      <c r="KZS57" s="38"/>
      <c r="KZT57" s="38"/>
      <c r="KZU57" s="38"/>
      <c r="KZV57" s="38"/>
      <c r="KZW57" s="38"/>
      <c r="KZX57" s="38"/>
      <c r="KZY57" s="38"/>
      <c r="KZZ57" s="38"/>
      <c r="LAA57" s="38"/>
      <c r="LAB57" s="38"/>
      <c r="LAC57" s="38"/>
      <c r="LAD57" s="38"/>
      <c r="LAE57" s="38"/>
      <c r="LAF57" s="38"/>
      <c r="LAG57" s="38"/>
      <c r="LAH57" s="38"/>
      <c r="LAI57" s="38"/>
      <c r="LAJ57" s="38"/>
      <c r="LAK57" s="38"/>
      <c r="LAL57" s="38"/>
      <c r="LAM57" s="38"/>
      <c r="LAN57" s="38"/>
      <c r="LAO57" s="38"/>
      <c r="LAP57" s="38"/>
      <c r="LAQ57" s="38"/>
      <c r="LAR57" s="38"/>
      <c r="LAS57" s="38"/>
      <c r="LAT57" s="38"/>
      <c r="LAU57" s="38"/>
      <c r="LAV57" s="38"/>
      <c r="LAW57" s="38"/>
      <c r="LAX57" s="38"/>
      <c r="LAY57" s="38"/>
      <c r="LAZ57" s="38"/>
      <c r="LBA57" s="38"/>
      <c r="LBB57" s="38"/>
      <c r="LBC57" s="38"/>
      <c r="LBD57" s="38"/>
      <c r="LBE57" s="38"/>
      <c r="LBF57" s="38"/>
      <c r="LBG57" s="38"/>
      <c r="LBH57" s="38"/>
      <c r="LBI57" s="38"/>
      <c r="LBJ57" s="38"/>
      <c r="LBK57" s="38"/>
      <c r="LBL57" s="38"/>
      <c r="LBM57" s="38"/>
      <c r="LBN57" s="38"/>
      <c r="LBO57" s="38"/>
      <c r="LBP57" s="38"/>
      <c r="LBQ57" s="38"/>
      <c r="LBR57" s="38"/>
      <c r="LBS57" s="38"/>
      <c r="LBT57" s="38"/>
      <c r="LBU57" s="38"/>
      <c r="LBV57" s="38"/>
      <c r="LBW57" s="38"/>
      <c r="LBX57" s="38"/>
      <c r="LBY57" s="38"/>
      <c r="LBZ57" s="38"/>
      <c r="LCA57" s="38"/>
      <c r="LCB57" s="38"/>
      <c r="LCC57" s="38"/>
      <c r="LCD57" s="38"/>
      <c r="LCE57" s="38"/>
      <c r="LCF57" s="38"/>
      <c r="LCG57" s="38"/>
      <c r="LCH57" s="38"/>
      <c r="LCI57" s="38"/>
      <c r="LCJ57" s="38"/>
      <c r="LCK57" s="38"/>
      <c r="LCL57" s="38"/>
      <c r="LCM57" s="38"/>
      <c r="LCN57" s="38"/>
      <c r="LCO57" s="38"/>
      <c r="LCP57" s="38"/>
      <c r="LCQ57" s="38"/>
      <c r="LCR57" s="38"/>
      <c r="LCS57" s="38"/>
      <c r="LCT57" s="38"/>
      <c r="LCU57" s="38"/>
      <c r="LCV57" s="38"/>
      <c r="LCW57" s="38"/>
      <c r="LCX57" s="38"/>
      <c r="LCY57" s="38"/>
      <c r="LCZ57" s="38"/>
      <c r="LDA57" s="38"/>
      <c r="LDB57" s="38"/>
      <c r="LDC57" s="38"/>
      <c r="LDD57" s="38"/>
      <c r="LDE57" s="38"/>
      <c r="LDF57" s="38"/>
      <c r="LDG57" s="38"/>
      <c r="LDH57" s="38"/>
      <c r="LDI57" s="38"/>
      <c r="LDJ57" s="38"/>
      <c r="LDK57" s="38"/>
      <c r="LDL57" s="38"/>
      <c r="LDM57" s="38"/>
      <c r="LDN57" s="38"/>
      <c r="LDO57" s="38"/>
      <c r="LDP57" s="38"/>
      <c r="LDQ57" s="38"/>
      <c r="LDR57" s="38"/>
      <c r="LDS57" s="38"/>
      <c r="LDT57" s="38"/>
      <c r="LDU57" s="38"/>
      <c r="LDV57" s="38"/>
      <c r="LDW57" s="38"/>
      <c r="LDX57" s="38"/>
      <c r="LDY57" s="38"/>
      <c r="LDZ57" s="38"/>
      <c r="LEA57" s="38"/>
      <c r="LEB57" s="38"/>
      <c r="LEC57" s="38"/>
      <c r="LED57" s="38"/>
      <c r="LEE57" s="38"/>
      <c r="LEF57" s="38"/>
      <c r="LEG57" s="38"/>
      <c r="LEH57" s="38"/>
      <c r="LEI57" s="38"/>
      <c r="LEJ57" s="38"/>
      <c r="LEK57" s="38"/>
      <c r="LEL57" s="38"/>
      <c r="LEM57" s="38"/>
      <c r="LEN57" s="38"/>
      <c r="LEO57" s="38"/>
      <c r="LEP57" s="38"/>
      <c r="LEQ57" s="38"/>
      <c r="LER57" s="38"/>
      <c r="LES57" s="38"/>
      <c r="LET57" s="38"/>
      <c r="LEU57" s="38"/>
      <c r="LEV57" s="38"/>
      <c r="LEW57" s="38"/>
      <c r="LEX57" s="38"/>
      <c r="LEY57" s="38"/>
      <c r="LEZ57" s="38"/>
      <c r="LFA57" s="38"/>
      <c r="LFB57" s="38"/>
      <c r="LFC57" s="38"/>
      <c r="LFD57" s="38"/>
      <c r="LFE57" s="38"/>
      <c r="LFF57" s="38"/>
      <c r="LFG57" s="38"/>
      <c r="LFH57" s="38"/>
      <c r="LFI57" s="38"/>
      <c r="LFJ57" s="38"/>
      <c r="LFK57" s="38"/>
      <c r="LFL57" s="38"/>
      <c r="LFM57" s="38"/>
      <c r="LFN57" s="38"/>
      <c r="LFO57" s="38"/>
      <c r="LFP57" s="38"/>
      <c r="LFQ57" s="38"/>
      <c r="LFR57" s="38"/>
      <c r="LFS57" s="38"/>
      <c r="LFT57" s="38"/>
      <c r="LFU57" s="38"/>
      <c r="LFV57" s="38"/>
      <c r="LFW57" s="38"/>
      <c r="LFX57" s="38"/>
      <c r="LFY57" s="38"/>
      <c r="LFZ57" s="38"/>
      <c r="LGA57" s="38"/>
      <c r="LGB57" s="38"/>
      <c r="LGC57" s="38"/>
      <c r="LGD57" s="38"/>
      <c r="LGE57" s="38"/>
      <c r="LGF57" s="38"/>
      <c r="LGG57" s="38"/>
      <c r="LGH57" s="38"/>
      <c r="LGI57" s="38"/>
      <c r="LGJ57" s="38"/>
      <c r="LGK57" s="38"/>
      <c r="LGL57" s="38"/>
      <c r="LGM57" s="38"/>
      <c r="LGN57" s="38"/>
      <c r="LGO57" s="38"/>
      <c r="LGP57" s="38"/>
      <c r="LGQ57" s="38"/>
      <c r="LGR57" s="38"/>
      <c r="LGS57" s="38"/>
      <c r="LGT57" s="38"/>
      <c r="LGU57" s="38"/>
      <c r="LGV57" s="38"/>
      <c r="LGW57" s="38"/>
      <c r="LGX57" s="38"/>
      <c r="LGY57" s="38"/>
      <c r="LGZ57" s="38"/>
      <c r="LHA57" s="38"/>
      <c r="LHB57" s="38"/>
      <c r="LHC57" s="38"/>
      <c r="LHD57" s="38"/>
      <c r="LHE57" s="38"/>
      <c r="LHF57" s="38"/>
      <c r="LHG57" s="38"/>
      <c r="LHH57" s="38"/>
      <c r="LHI57" s="38"/>
      <c r="LHJ57" s="38"/>
      <c r="LHK57" s="38"/>
      <c r="LHL57" s="38"/>
      <c r="LHM57" s="38"/>
      <c r="LHN57" s="38"/>
      <c r="LHO57" s="38"/>
      <c r="LHP57" s="38"/>
      <c r="LHQ57" s="38"/>
      <c r="LHR57" s="38"/>
      <c r="LHS57" s="38"/>
      <c r="LHT57" s="38"/>
      <c r="LHU57" s="38"/>
      <c r="LHV57" s="38"/>
      <c r="LHW57" s="38"/>
      <c r="LHX57" s="38"/>
      <c r="LHY57" s="38"/>
      <c r="LHZ57" s="38"/>
      <c r="LIA57" s="38"/>
      <c r="LIB57" s="38"/>
      <c r="LIC57" s="38"/>
      <c r="LID57" s="38"/>
      <c r="LIE57" s="38"/>
      <c r="LIF57" s="38"/>
      <c r="LIG57" s="38"/>
      <c r="LIH57" s="38"/>
      <c r="LII57" s="38"/>
      <c r="LIJ57" s="38"/>
      <c r="LIK57" s="38"/>
      <c r="LIL57" s="38"/>
      <c r="LIM57" s="38"/>
      <c r="LIN57" s="38"/>
      <c r="LIO57" s="38"/>
      <c r="LIP57" s="38"/>
      <c r="LIQ57" s="38"/>
      <c r="LIR57" s="38"/>
      <c r="LIS57" s="38"/>
      <c r="LIT57" s="38"/>
      <c r="LIU57" s="38"/>
      <c r="LIV57" s="38"/>
      <c r="LIW57" s="38"/>
      <c r="LIX57" s="38"/>
      <c r="LIY57" s="38"/>
      <c r="LIZ57" s="38"/>
      <c r="LJA57" s="38"/>
      <c r="LJB57" s="38"/>
      <c r="LJC57" s="38"/>
      <c r="LJD57" s="38"/>
      <c r="LJE57" s="38"/>
      <c r="LJF57" s="38"/>
      <c r="LJG57" s="38"/>
      <c r="LJH57" s="38"/>
      <c r="LJI57" s="38"/>
      <c r="LJJ57" s="38"/>
      <c r="LJK57" s="38"/>
      <c r="LJL57" s="38"/>
      <c r="LJM57" s="38"/>
      <c r="LJN57" s="38"/>
      <c r="LJO57" s="38"/>
      <c r="LJP57" s="38"/>
      <c r="LJQ57" s="38"/>
      <c r="LJR57" s="38"/>
      <c r="LJS57" s="38"/>
      <c r="LJT57" s="38"/>
      <c r="LJU57" s="38"/>
      <c r="LJV57" s="38"/>
      <c r="LJW57" s="38"/>
      <c r="LJX57" s="38"/>
      <c r="LJY57" s="38"/>
      <c r="LJZ57" s="38"/>
      <c r="LKA57" s="38"/>
      <c r="LKB57" s="38"/>
      <c r="LKC57" s="38"/>
      <c r="LKD57" s="38"/>
      <c r="LKE57" s="38"/>
      <c r="LKF57" s="38"/>
      <c r="LKG57" s="38"/>
      <c r="LKH57" s="38"/>
      <c r="LKI57" s="38"/>
      <c r="LKJ57" s="38"/>
      <c r="LKK57" s="38"/>
      <c r="LKL57" s="38"/>
      <c r="LKM57" s="38"/>
      <c r="LKN57" s="38"/>
      <c r="LKO57" s="38"/>
      <c r="LKP57" s="38"/>
      <c r="LKQ57" s="38"/>
      <c r="LKR57" s="38"/>
      <c r="LKS57" s="38"/>
      <c r="LKT57" s="38"/>
      <c r="LKU57" s="38"/>
      <c r="LKV57" s="38"/>
      <c r="LKW57" s="38"/>
      <c r="LKX57" s="38"/>
      <c r="LKY57" s="38"/>
      <c r="LKZ57" s="38"/>
      <c r="LLA57" s="38"/>
      <c r="LLB57" s="38"/>
      <c r="LLC57" s="38"/>
      <c r="LLD57" s="38"/>
      <c r="LLE57" s="38"/>
      <c r="LLF57" s="38"/>
      <c r="LLG57" s="38"/>
      <c r="LLH57" s="38"/>
      <c r="LLI57" s="38"/>
      <c r="LLJ57" s="38"/>
      <c r="LLK57" s="38"/>
      <c r="LLL57" s="38"/>
      <c r="LLM57" s="38"/>
      <c r="LLN57" s="38"/>
      <c r="LLO57" s="38"/>
      <c r="LLP57" s="38"/>
      <c r="LLQ57" s="38"/>
      <c r="LLR57" s="38"/>
      <c r="LLS57" s="38"/>
      <c r="LLT57" s="38"/>
      <c r="LLU57" s="38"/>
      <c r="LLV57" s="38"/>
      <c r="LLW57" s="38"/>
      <c r="LLX57" s="38"/>
      <c r="LLY57" s="38"/>
      <c r="LLZ57" s="38"/>
      <c r="LMA57" s="38"/>
      <c r="LMB57" s="38"/>
      <c r="LMC57" s="38"/>
      <c r="LMD57" s="38"/>
      <c r="LME57" s="38"/>
      <c r="LMF57" s="38"/>
      <c r="LMG57" s="38"/>
      <c r="LMH57" s="38"/>
      <c r="LMI57" s="38"/>
      <c r="LMJ57" s="38"/>
      <c r="LMK57" s="38"/>
      <c r="LML57" s="38"/>
      <c r="LMM57" s="38"/>
      <c r="LMN57" s="38"/>
      <c r="LMO57" s="38"/>
      <c r="LMP57" s="38"/>
      <c r="LMQ57" s="38"/>
      <c r="LMR57" s="38"/>
      <c r="LMS57" s="38"/>
      <c r="LMT57" s="38"/>
      <c r="LMU57" s="38"/>
      <c r="LMV57" s="38"/>
      <c r="LMW57" s="38"/>
      <c r="LMX57" s="38"/>
      <c r="LMY57" s="38"/>
      <c r="LMZ57" s="38"/>
      <c r="LNA57" s="38"/>
      <c r="LNB57" s="38"/>
      <c r="LNC57" s="38"/>
      <c r="LND57" s="38"/>
      <c r="LNE57" s="38"/>
      <c r="LNF57" s="38"/>
      <c r="LNG57" s="38"/>
      <c r="LNH57" s="38"/>
      <c r="LNI57" s="38"/>
      <c r="LNJ57" s="38"/>
      <c r="LNK57" s="38"/>
      <c r="LNL57" s="38"/>
      <c r="LNM57" s="38"/>
      <c r="LNN57" s="38"/>
      <c r="LNO57" s="38"/>
      <c r="LNP57" s="38"/>
      <c r="LNQ57" s="38"/>
      <c r="LNR57" s="38"/>
      <c r="LNS57" s="38"/>
      <c r="LNT57" s="38"/>
      <c r="LNU57" s="38"/>
      <c r="LNV57" s="38"/>
      <c r="LNW57" s="38"/>
      <c r="LNX57" s="38"/>
      <c r="LNY57" s="38"/>
      <c r="LNZ57" s="38"/>
      <c r="LOA57" s="38"/>
      <c r="LOB57" s="38"/>
      <c r="LOC57" s="38"/>
      <c r="LOD57" s="38"/>
      <c r="LOE57" s="38"/>
      <c r="LOF57" s="38"/>
      <c r="LOG57" s="38"/>
      <c r="LOH57" s="38"/>
      <c r="LOI57" s="38"/>
      <c r="LOJ57" s="38"/>
      <c r="LOK57" s="38"/>
      <c r="LOL57" s="38"/>
      <c r="LOM57" s="38"/>
      <c r="LON57" s="38"/>
      <c r="LOO57" s="38"/>
      <c r="LOP57" s="38"/>
      <c r="LOQ57" s="38"/>
      <c r="LOR57" s="38"/>
      <c r="LOS57" s="38"/>
      <c r="LOT57" s="38"/>
      <c r="LOU57" s="38"/>
      <c r="LOV57" s="38"/>
      <c r="LOW57" s="38"/>
      <c r="LOX57" s="38"/>
      <c r="LOY57" s="38"/>
      <c r="LOZ57" s="38"/>
      <c r="LPA57" s="38"/>
      <c r="LPB57" s="38"/>
      <c r="LPC57" s="38"/>
      <c r="LPD57" s="38"/>
      <c r="LPE57" s="38"/>
      <c r="LPF57" s="38"/>
      <c r="LPG57" s="38"/>
      <c r="LPH57" s="38"/>
      <c r="LPI57" s="38"/>
      <c r="LPJ57" s="38"/>
      <c r="LPK57" s="38"/>
      <c r="LPL57" s="38"/>
      <c r="LPM57" s="38"/>
      <c r="LPN57" s="38"/>
      <c r="LPO57" s="38"/>
      <c r="LPP57" s="38"/>
      <c r="LPQ57" s="38"/>
      <c r="LPR57" s="38"/>
      <c r="LPS57" s="38"/>
      <c r="LPT57" s="38"/>
      <c r="LPU57" s="38"/>
      <c r="LPV57" s="38"/>
      <c r="LPW57" s="38"/>
      <c r="LPX57" s="38"/>
      <c r="LPY57" s="38"/>
      <c r="LPZ57" s="38"/>
      <c r="LQA57" s="38"/>
      <c r="LQB57" s="38"/>
      <c r="LQC57" s="38"/>
      <c r="LQD57" s="38"/>
      <c r="LQE57" s="38"/>
      <c r="LQF57" s="38"/>
      <c r="LQG57" s="38"/>
      <c r="LQH57" s="38"/>
      <c r="LQI57" s="38"/>
      <c r="LQJ57" s="38"/>
      <c r="LQK57" s="38"/>
      <c r="LQL57" s="38"/>
      <c r="LQM57" s="38"/>
      <c r="LQN57" s="38"/>
      <c r="LQO57" s="38"/>
      <c r="LQP57" s="38"/>
      <c r="LQQ57" s="38"/>
      <c r="LQR57" s="38"/>
      <c r="LQS57" s="38"/>
      <c r="LQT57" s="38"/>
      <c r="LQU57" s="38"/>
      <c r="LQV57" s="38"/>
      <c r="LQW57" s="38"/>
      <c r="LQX57" s="38"/>
      <c r="LQY57" s="38"/>
      <c r="LQZ57" s="38"/>
      <c r="LRA57" s="38"/>
      <c r="LRB57" s="38"/>
      <c r="LRC57" s="38"/>
      <c r="LRD57" s="38"/>
      <c r="LRE57" s="38"/>
      <c r="LRF57" s="38"/>
      <c r="LRG57" s="38"/>
      <c r="LRH57" s="38"/>
      <c r="LRI57" s="38"/>
      <c r="LRJ57" s="38"/>
      <c r="LRK57" s="38"/>
      <c r="LRL57" s="38"/>
      <c r="LRM57" s="38"/>
      <c r="LRN57" s="38"/>
      <c r="LRO57" s="38"/>
      <c r="LRP57" s="38"/>
      <c r="LRQ57" s="38"/>
      <c r="LRR57" s="38"/>
      <c r="LRS57" s="38"/>
      <c r="LRT57" s="38"/>
      <c r="LRU57" s="38"/>
      <c r="LRV57" s="38"/>
      <c r="LRW57" s="38"/>
      <c r="LRX57" s="38"/>
      <c r="LRY57" s="38"/>
      <c r="LRZ57" s="38"/>
      <c r="LSA57" s="38"/>
      <c r="LSB57" s="38"/>
      <c r="LSC57" s="38"/>
      <c r="LSD57" s="38"/>
      <c r="LSE57" s="38"/>
      <c r="LSF57" s="38"/>
      <c r="LSG57" s="38"/>
      <c r="LSH57" s="38"/>
      <c r="LSI57" s="38"/>
      <c r="LSJ57" s="38"/>
      <c r="LSK57" s="38"/>
      <c r="LSL57" s="38"/>
      <c r="LSM57" s="38"/>
      <c r="LSN57" s="38"/>
      <c r="LSO57" s="38"/>
      <c r="LSP57" s="38"/>
      <c r="LSQ57" s="38"/>
      <c r="LSR57" s="38"/>
      <c r="LSS57" s="38"/>
      <c r="LST57" s="38"/>
      <c r="LSU57" s="38"/>
      <c r="LSV57" s="38"/>
      <c r="LSW57" s="38"/>
      <c r="LSX57" s="38"/>
      <c r="LSY57" s="38"/>
      <c r="LSZ57" s="38"/>
      <c r="LTA57" s="38"/>
      <c r="LTB57" s="38"/>
      <c r="LTC57" s="38"/>
      <c r="LTD57" s="38"/>
      <c r="LTE57" s="38"/>
      <c r="LTF57" s="38"/>
      <c r="LTG57" s="38"/>
      <c r="LTH57" s="38"/>
      <c r="LTI57" s="38"/>
      <c r="LTJ57" s="38"/>
      <c r="LTK57" s="38"/>
      <c r="LTL57" s="38"/>
      <c r="LTM57" s="38"/>
      <c r="LTN57" s="38"/>
      <c r="LTO57" s="38"/>
      <c r="LTP57" s="38"/>
      <c r="LTQ57" s="38"/>
      <c r="LTR57" s="38"/>
      <c r="LTS57" s="38"/>
      <c r="LTT57" s="38"/>
      <c r="LTU57" s="38"/>
      <c r="LTV57" s="38"/>
      <c r="LTW57" s="38"/>
      <c r="LTX57" s="38"/>
      <c r="LTY57" s="38"/>
      <c r="LTZ57" s="38"/>
      <c r="LUA57" s="38"/>
      <c r="LUB57" s="38"/>
      <c r="LUC57" s="38"/>
      <c r="LUD57" s="38"/>
      <c r="LUE57" s="38"/>
      <c r="LUF57" s="38"/>
      <c r="LUG57" s="38"/>
      <c r="LUH57" s="38"/>
      <c r="LUI57" s="38"/>
      <c r="LUJ57" s="38"/>
      <c r="LUK57" s="38"/>
      <c r="LUL57" s="38"/>
      <c r="LUM57" s="38"/>
      <c r="LUN57" s="38"/>
      <c r="LUO57" s="38"/>
      <c r="LUP57" s="38"/>
      <c r="LUQ57" s="38"/>
      <c r="LUR57" s="38"/>
      <c r="LUS57" s="38"/>
      <c r="LUT57" s="38"/>
      <c r="LUU57" s="38"/>
      <c r="LUV57" s="38"/>
      <c r="LUW57" s="38"/>
      <c r="LUX57" s="38"/>
      <c r="LUY57" s="38"/>
      <c r="LUZ57" s="38"/>
      <c r="LVA57" s="38"/>
      <c r="LVB57" s="38"/>
      <c r="LVC57" s="38"/>
      <c r="LVD57" s="38"/>
      <c r="LVE57" s="38"/>
      <c r="LVF57" s="38"/>
      <c r="LVG57" s="38"/>
      <c r="LVH57" s="38"/>
      <c r="LVI57" s="38"/>
      <c r="LVJ57" s="38"/>
      <c r="LVK57" s="38"/>
      <c r="LVL57" s="38"/>
      <c r="LVM57" s="38"/>
      <c r="LVN57" s="38"/>
      <c r="LVO57" s="38"/>
      <c r="LVP57" s="38"/>
      <c r="LVQ57" s="38"/>
      <c r="LVR57" s="38"/>
      <c r="LVS57" s="38"/>
      <c r="LVT57" s="38"/>
      <c r="LVU57" s="38"/>
      <c r="LVV57" s="38"/>
      <c r="LVW57" s="38"/>
      <c r="LVX57" s="38"/>
      <c r="LVY57" s="38"/>
      <c r="LVZ57" s="38"/>
      <c r="LWA57" s="38"/>
      <c r="LWB57" s="38"/>
      <c r="LWC57" s="38"/>
      <c r="LWD57" s="38"/>
      <c r="LWE57" s="38"/>
      <c r="LWF57" s="38"/>
      <c r="LWG57" s="38"/>
      <c r="LWH57" s="38"/>
      <c r="LWI57" s="38"/>
      <c r="LWJ57" s="38"/>
      <c r="LWK57" s="38"/>
      <c r="LWL57" s="38"/>
      <c r="LWM57" s="38"/>
      <c r="LWN57" s="38"/>
      <c r="LWO57" s="38"/>
      <c r="LWP57" s="38"/>
      <c r="LWQ57" s="38"/>
      <c r="LWR57" s="38"/>
      <c r="LWS57" s="38"/>
      <c r="LWT57" s="38"/>
      <c r="LWU57" s="38"/>
      <c r="LWV57" s="38"/>
      <c r="LWW57" s="38"/>
      <c r="LWX57" s="38"/>
      <c r="LWY57" s="38"/>
      <c r="LWZ57" s="38"/>
      <c r="LXA57" s="38"/>
      <c r="LXB57" s="38"/>
      <c r="LXC57" s="38"/>
      <c r="LXD57" s="38"/>
      <c r="LXE57" s="38"/>
      <c r="LXF57" s="38"/>
      <c r="LXG57" s="38"/>
      <c r="LXH57" s="38"/>
      <c r="LXI57" s="38"/>
      <c r="LXJ57" s="38"/>
      <c r="LXK57" s="38"/>
      <c r="LXL57" s="38"/>
      <c r="LXM57" s="38"/>
      <c r="LXN57" s="38"/>
      <c r="LXO57" s="38"/>
      <c r="LXP57" s="38"/>
      <c r="LXQ57" s="38"/>
      <c r="LXR57" s="38"/>
      <c r="LXS57" s="38"/>
      <c r="LXT57" s="38"/>
      <c r="LXU57" s="38"/>
      <c r="LXV57" s="38"/>
      <c r="LXW57" s="38"/>
      <c r="LXX57" s="38"/>
      <c r="LXY57" s="38"/>
      <c r="LXZ57" s="38"/>
      <c r="LYA57" s="38"/>
      <c r="LYB57" s="38"/>
      <c r="LYC57" s="38"/>
      <c r="LYD57" s="38"/>
      <c r="LYE57" s="38"/>
      <c r="LYF57" s="38"/>
      <c r="LYG57" s="38"/>
      <c r="LYH57" s="38"/>
      <c r="LYI57" s="38"/>
      <c r="LYJ57" s="38"/>
      <c r="LYK57" s="38"/>
      <c r="LYL57" s="38"/>
      <c r="LYM57" s="38"/>
      <c r="LYN57" s="38"/>
      <c r="LYO57" s="38"/>
      <c r="LYP57" s="38"/>
      <c r="LYQ57" s="38"/>
      <c r="LYR57" s="38"/>
      <c r="LYS57" s="38"/>
      <c r="LYT57" s="38"/>
      <c r="LYU57" s="38"/>
      <c r="LYV57" s="38"/>
      <c r="LYW57" s="38"/>
      <c r="LYX57" s="38"/>
      <c r="LYY57" s="38"/>
      <c r="LYZ57" s="38"/>
      <c r="LZA57" s="38"/>
      <c r="LZB57" s="38"/>
      <c r="LZC57" s="38"/>
      <c r="LZD57" s="38"/>
      <c r="LZE57" s="38"/>
      <c r="LZF57" s="38"/>
      <c r="LZG57" s="38"/>
      <c r="LZH57" s="38"/>
      <c r="LZI57" s="38"/>
      <c r="LZJ57" s="38"/>
      <c r="LZK57" s="38"/>
      <c r="LZL57" s="38"/>
      <c r="LZM57" s="38"/>
      <c r="LZN57" s="38"/>
      <c r="LZO57" s="38"/>
      <c r="LZP57" s="38"/>
      <c r="LZQ57" s="38"/>
      <c r="LZR57" s="38"/>
      <c r="LZS57" s="38"/>
      <c r="LZT57" s="38"/>
      <c r="LZU57" s="38"/>
      <c r="LZV57" s="38"/>
      <c r="LZW57" s="38"/>
      <c r="LZX57" s="38"/>
      <c r="LZY57" s="38"/>
      <c r="LZZ57" s="38"/>
      <c r="MAA57" s="38"/>
      <c r="MAB57" s="38"/>
      <c r="MAC57" s="38"/>
      <c r="MAD57" s="38"/>
      <c r="MAE57" s="38"/>
      <c r="MAF57" s="38"/>
      <c r="MAG57" s="38"/>
      <c r="MAH57" s="38"/>
      <c r="MAI57" s="38"/>
      <c r="MAJ57" s="38"/>
      <c r="MAK57" s="38"/>
      <c r="MAL57" s="38"/>
      <c r="MAM57" s="38"/>
      <c r="MAN57" s="38"/>
      <c r="MAO57" s="38"/>
      <c r="MAP57" s="38"/>
      <c r="MAQ57" s="38"/>
      <c r="MAR57" s="38"/>
      <c r="MAS57" s="38"/>
      <c r="MAT57" s="38"/>
      <c r="MAU57" s="38"/>
      <c r="MAV57" s="38"/>
      <c r="MAW57" s="38"/>
      <c r="MAX57" s="38"/>
      <c r="MAY57" s="38"/>
      <c r="MAZ57" s="38"/>
      <c r="MBA57" s="38"/>
      <c r="MBB57" s="38"/>
      <c r="MBC57" s="38"/>
      <c r="MBD57" s="38"/>
      <c r="MBE57" s="38"/>
      <c r="MBF57" s="38"/>
      <c r="MBG57" s="38"/>
      <c r="MBH57" s="38"/>
      <c r="MBI57" s="38"/>
      <c r="MBJ57" s="38"/>
      <c r="MBK57" s="38"/>
      <c r="MBL57" s="38"/>
      <c r="MBM57" s="38"/>
      <c r="MBN57" s="38"/>
      <c r="MBO57" s="38"/>
      <c r="MBP57" s="38"/>
      <c r="MBQ57" s="38"/>
      <c r="MBR57" s="38"/>
      <c r="MBS57" s="38"/>
      <c r="MBT57" s="38"/>
      <c r="MBU57" s="38"/>
      <c r="MBV57" s="38"/>
      <c r="MBW57" s="38"/>
      <c r="MBX57" s="38"/>
      <c r="MBY57" s="38"/>
      <c r="MBZ57" s="38"/>
      <c r="MCA57" s="38"/>
      <c r="MCB57" s="38"/>
      <c r="MCC57" s="38"/>
      <c r="MCD57" s="38"/>
      <c r="MCE57" s="38"/>
      <c r="MCF57" s="38"/>
      <c r="MCG57" s="38"/>
      <c r="MCH57" s="38"/>
      <c r="MCI57" s="38"/>
      <c r="MCJ57" s="38"/>
      <c r="MCK57" s="38"/>
      <c r="MCL57" s="38"/>
      <c r="MCM57" s="38"/>
      <c r="MCN57" s="38"/>
      <c r="MCO57" s="38"/>
      <c r="MCP57" s="38"/>
      <c r="MCQ57" s="38"/>
      <c r="MCR57" s="38"/>
      <c r="MCS57" s="38"/>
      <c r="MCT57" s="38"/>
      <c r="MCU57" s="38"/>
      <c r="MCV57" s="38"/>
      <c r="MCW57" s="38"/>
      <c r="MCX57" s="38"/>
      <c r="MCY57" s="38"/>
      <c r="MCZ57" s="38"/>
      <c r="MDA57" s="38"/>
      <c r="MDB57" s="38"/>
      <c r="MDC57" s="38"/>
      <c r="MDD57" s="38"/>
      <c r="MDE57" s="38"/>
      <c r="MDF57" s="38"/>
      <c r="MDG57" s="38"/>
      <c r="MDH57" s="38"/>
      <c r="MDI57" s="38"/>
      <c r="MDJ57" s="38"/>
      <c r="MDK57" s="38"/>
      <c r="MDL57" s="38"/>
      <c r="MDM57" s="38"/>
      <c r="MDN57" s="38"/>
      <c r="MDO57" s="38"/>
      <c r="MDP57" s="38"/>
      <c r="MDQ57" s="38"/>
      <c r="MDR57" s="38"/>
      <c r="MDS57" s="38"/>
      <c r="MDT57" s="38"/>
      <c r="MDU57" s="38"/>
      <c r="MDV57" s="38"/>
      <c r="MDW57" s="38"/>
      <c r="MDX57" s="38"/>
      <c r="MDY57" s="38"/>
      <c r="MDZ57" s="38"/>
      <c r="MEA57" s="38"/>
      <c r="MEB57" s="38"/>
      <c r="MEC57" s="38"/>
      <c r="MED57" s="38"/>
      <c r="MEE57" s="38"/>
      <c r="MEF57" s="38"/>
      <c r="MEG57" s="38"/>
      <c r="MEH57" s="38"/>
      <c r="MEI57" s="38"/>
      <c r="MEJ57" s="38"/>
      <c r="MEK57" s="38"/>
      <c r="MEL57" s="38"/>
      <c r="MEM57" s="38"/>
      <c r="MEN57" s="38"/>
      <c r="MEO57" s="38"/>
      <c r="MEP57" s="38"/>
      <c r="MEQ57" s="38"/>
      <c r="MER57" s="38"/>
      <c r="MES57" s="38"/>
      <c r="MET57" s="38"/>
      <c r="MEU57" s="38"/>
      <c r="MEV57" s="38"/>
      <c r="MEW57" s="38"/>
      <c r="MEX57" s="38"/>
      <c r="MEY57" s="38"/>
      <c r="MEZ57" s="38"/>
      <c r="MFA57" s="38"/>
      <c r="MFB57" s="38"/>
      <c r="MFC57" s="38"/>
      <c r="MFD57" s="38"/>
      <c r="MFE57" s="38"/>
      <c r="MFF57" s="38"/>
      <c r="MFG57" s="38"/>
      <c r="MFH57" s="38"/>
      <c r="MFI57" s="38"/>
      <c r="MFJ57" s="38"/>
      <c r="MFK57" s="38"/>
      <c r="MFL57" s="38"/>
      <c r="MFM57" s="38"/>
      <c r="MFN57" s="38"/>
      <c r="MFO57" s="38"/>
      <c r="MFP57" s="38"/>
      <c r="MFQ57" s="38"/>
      <c r="MFR57" s="38"/>
      <c r="MFS57" s="38"/>
      <c r="MFT57" s="38"/>
      <c r="MFU57" s="38"/>
      <c r="MFV57" s="38"/>
      <c r="MFW57" s="38"/>
      <c r="MFX57" s="38"/>
      <c r="MFY57" s="38"/>
      <c r="MFZ57" s="38"/>
      <c r="MGA57" s="38"/>
      <c r="MGB57" s="38"/>
      <c r="MGC57" s="38"/>
      <c r="MGD57" s="38"/>
      <c r="MGE57" s="38"/>
      <c r="MGF57" s="38"/>
      <c r="MGG57" s="38"/>
      <c r="MGH57" s="38"/>
      <c r="MGI57" s="38"/>
      <c r="MGJ57" s="38"/>
      <c r="MGK57" s="38"/>
      <c r="MGL57" s="38"/>
      <c r="MGM57" s="38"/>
      <c r="MGN57" s="38"/>
      <c r="MGO57" s="38"/>
      <c r="MGP57" s="38"/>
      <c r="MGQ57" s="38"/>
      <c r="MGR57" s="38"/>
      <c r="MGS57" s="38"/>
      <c r="MGT57" s="38"/>
      <c r="MGU57" s="38"/>
      <c r="MGV57" s="38"/>
      <c r="MGW57" s="38"/>
      <c r="MGX57" s="38"/>
      <c r="MGY57" s="38"/>
      <c r="MGZ57" s="38"/>
      <c r="MHA57" s="38"/>
      <c r="MHB57" s="38"/>
      <c r="MHC57" s="38"/>
      <c r="MHD57" s="38"/>
      <c r="MHE57" s="38"/>
      <c r="MHF57" s="38"/>
      <c r="MHG57" s="38"/>
      <c r="MHH57" s="38"/>
      <c r="MHI57" s="38"/>
      <c r="MHJ57" s="38"/>
      <c r="MHK57" s="38"/>
      <c r="MHL57" s="38"/>
      <c r="MHM57" s="38"/>
      <c r="MHN57" s="38"/>
      <c r="MHO57" s="38"/>
      <c r="MHP57" s="38"/>
      <c r="MHQ57" s="38"/>
      <c r="MHR57" s="38"/>
      <c r="MHS57" s="38"/>
      <c r="MHT57" s="38"/>
      <c r="MHU57" s="38"/>
      <c r="MHV57" s="38"/>
      <c r="MHW57" s="38"/>
      <c r="MHX57" s="38"/>
      <c r="MHY57" s="38"/>
      <c r="MHZ57" s="38"/>
      <c r="MIA57" s="38"/>
      <c r="MIB57" s="38"/>
      <c r="MIC57" s="38"/>
      <c r="MID57" s="38"/>
      <c r="MIE57" s="38"/>
      <c r="MIF57" s="38"/>
      <c r="MIG57" s="38"/>
      <c r="MIH57" s="38"/>
      <c r="MII57" s="38"/>
      <c r="MIJ57" s="38"/>
      <c r="MIK57" s="38"/>
      <c r="MIL57" s="38"/>
      <c r="MIM57" s="38"/>
      <c r="MIN57" s="38"/>
      <c r="MIO57" s="38"/>
      <c r="MIP57" s="38"/>
      <c r="MIQ57" s="38"/>
      <c r="MIR57" s="38"/>
      <c r="MIS57" s="38"/>
      <c r="MIT57" s="38"/>
      <c r="MIU57" s="38"/>
      <c r="MIV57" s="38"/>
      <c r="MIW57" s="38"/>
      <c r="MIX57" s="38"/>
      <c r="MIY57" s="38"/>
      <c r="MIZ57" s="38"/>
      <c r="MJA57" s="38"/>
      <c r="MJB57" s="38"/>
      <c r="MJC57" s="38"/>
      <c r="MJD57" s="38"/>
      <c r="MJE57" s="38"/>
      <c r="MJF57" s="38"/>
      <c r="MJG57" s="38"/>
      <c r="MJH57" s="38"/>
      <c r="MJI57" s="38"/>
      <c r="MJJ57" s="38"/>
      <c r="MJK57" s="38"/>
      <c r="MJL57" s="38"/>
      <c r="MJM57" s="38"/>
      <c r="MJN57" s="38"/>
      <c r="MJO57" s="38"/>
      <c r="MJP57" s="38"/>
      <c r="MJQ57" s="38"/>
      <c r="MJR57" s="38"/>
      <c r="MJS57" s="38"/>
      <c r="MJT57" s="38"/>
      <c r="MJU57" s="38"/>
      <c r="MJV57" s="38"/>
      <c r="MJW57" s="38"/>
      <c r="MJX57" s="38"/>
      <c r="MJY57" s="38"/>
      <c r="MJZ57" s="38"/>
      <c r="MKA57" s="38"/>
      <c r="MKB57" s="38"/>
      <c r="MKC57" s="38"/>
      <c r="MKD57" s="38"/>
      <c r="MKE57" s="38"/>
      <c r="MKF57" s="38"/>
      <c r="MKG57" s="38"/>
      <c r="MKH57" s="38"/>
      <c r="MKI57" s="38"/>
      <c r="MKJ57" s="38"/>
      <c r="MKK57" s="38"/>
      <c r="MKL57" s="38"/>
      <c r="MKM57" s="38"/>
      <c r="MKN57" s="38"/>
      <c r="MKO57" s="38"/>
      <c r="MKP57" s="38"/>
      <c r="MKQ57" s="38"/>
      <c r="MKR57" s="38"/>
      <c r="MKS57" s="38"/>
      <c r="MKT57" s="38"/>
      <c r="MKU57" s="38"/>
      <c r="MKV57" s="38"/>
      <c r="MKW57" s="38"/>
      <c r="MKX57" s="38"/>
      <c r="MKY57" s="38"/>
      <c r="MKZ57" s="38"/>
      <c r="MLA57" s="38"/>
      <c r="MLB57" s="38"/>
      <c r="MLC57" s="38"/>
      <c r="MLD57" s="38"/>
      <c r="MLE57" s="38"/>
      <c r="MLF57" s="38"/>
      <c r="MLG57" s="38"/>
      <c r="MLH57" s="38"/>
      <c r="MLI57" s="38"/>
      <c r="MLJ57" s="38"/>
      <c r="MLK57" s="38"/>
      <c r="MLL57" s="38"/>
      <c r="MLM57" s="38"/>
      <c r="MLN57" s="38"/>
      <c r="MLO57" s="38"/>
      <c r="MLP57" s="38"/>
      <c r="MLQ57" s="38"/>
      <c r="MLR57" s="38"/>
      <c r="MLS57" s="38"/>
      <c r="MLT57" s="38"/>
      <c r="MLU57" s="38"/>
      <c r="MLV57" s="38"/>
      <c r="MLW57" s="38"/>
      <c r="MLX57" s="38"/>
      <c r="MLY57" s="38"/>
      <c r="MLZ57" s="38"/>
      <c r="MMA57" s="38"/>
      <c r="MMB57" s="38"/>
      <c r="MMC57" s="38"/>
      <c r="MMD57" s="38"/>
      <c r="MME57" s="38"/>
      <c r="MMF57" s="38"/>
      <c r="MMG57" s="38"/>
      <c r="MMH57" s="38"/>
      <c r="MMI57" s="38"/>
      <c r="MMJ57" s="38"/>
      <c r="MMK57" s="38"/>
      <c r="MML57" s="38"/>
      <c r="MMM57" s="38"/>
      <c r="MMN57" s="38"/>
      <c r="MMO57" s="38"/>
      <c r="MMP57" s="38"/>
      <c r="MMQ57" s="38"/>
      <c r="MMR57" s="38"/>
      <c r="MMS57" s="38"/>
      <c r="MMT57" s="38"/>
      <c r="MMU57" s="38"/>
      <c r="MMV57" s="38"/>
      <c r="MMW57" s="38"/>
      <c r="MMX57" s="38"/>
      <c r="MMY57" s="38"/>
      <c r="MMZ57" s="38"/>
      <c r="MNA57" s="38"/>
      <c r="MNB57" s="38"/>
      <c r="MNC57" s="38"/>
      <c r="MND57" s="38"/>
      <c r="MNE57" s="38"/>
      <c r="MNF57" s="38"/>
      <c r="MNG57" s="38"/>
      <c r="MNH57" s="38"/>
      <c r="MNI57" s="38"/>
      <c r="MNJ57" s="38"/>
      <c r="MNK57" s="38"/>
      <c r="MNL57" s="38"/>
      <c r="MNM57" s="38"/>
      <c r="MNN57" s="38"/>
      <c r="MNO57" s="38"/>
      <c r="MNP57" s="38"/>
      <c r="MNQ57" s="38"/>
      <c r="MNR57" s="38"/>
      <c r="MNS57" s="38"/>
      <c r="MNT57" s="38"/>
      <c r="MNU57" s="38"/>
      <c r="MNV57" s="38"/>
      <c r="MNW57" s="38"/>
      <c r="MNX57" s="38"/>
      <c r="MNY57" s="38"/>
      <c r="MNZ57" s="38"/>
      <c r="MOA57" s="38"/>
      <c r="MOB57" s="38"/>
      <c r="MOC57" s="38"/>
      <c r="MOD57" s="38"/>
      <c r="MOE57" s="38"/>
      <c r="MOF57" s="38"/>
      <c r="MOG57" s="38"/>
      <c r="MOH57" s="38"/>
      <c r="MOI57" s="38"/>
      <c r="MOJ57" s="38"/>
      <c r="MOK57" s="38"/>
      <c r="MOL57" s="38"/>
      <c r="MOM57" s="38"/>
      <c r="MON57" s="38"/>
      <c r="MOO57" s="38"/>
      <c r="MOP57" s="38"/>
      <c r="MOQ57" s="38"/>
      <c r="MOR57" s="38"/>
      <c r="MOS57" s="38"/>
      <c r="MOT57" s="38"/>
      <c r="MOU57" s="38"/>
      <c r="MOV57" s="38"/>
      <c r="MOW57" s="38"/>
      <c r="MOX57" s="38"/>
      <c r="MOY57" s="38"/>
      <c r="MOZ57" s="38"/>
      <c r="MPA57" s="38"/>
      <c r="MPB57" s="38"/>
      <c r="MPC57" s="38"/>
      <c r="MPD57" s="38"/>
      <c r="MPE57" s="38"/>
      <c r="MPF57" s="38"/>
      <c r="MPG57" s="38"/>
      <c r="MPH57" s="38"/>
      <c r="MPI57" s="38"/>
      <c r="MPJ57" s="38"/>
      <c r="MPK57" s="38"/>
      <c r="MPL57" s="38"/>
      <c r="MPM57" s="38"/>
      <c r="MPN57" s="38"/>
      <c r="MPO57" s="38"/>
      <c r="MPP57" s="38"/>
      <c r="MPQ57" s="38"/>
      <c r="MPR57" s="38"/>
      <c r="MPS57" s="38"/>
      <c r="MPT57" s="38"/>
      <c r="MPU57" s="38"/>
      <c r="MPV57" s="38"/>
      <c r="MPW57" s="38"/>
      <c r="MPX57" s="38"/>
      <c r="MPY57" s="38"/>
      <c r="MPZ57" s="38"/>
      <c r="MQA57" s="38"/>
      <c r="MQB57" s="38"/>
      <c r="MQC57" s="38"/>
      <c r="MQD57" s="38"/>
      <c r="MQE57" s="38"/>
      <c r="MQF57" s="38"/>
      <c r="MQG57" s="38"/>
      <c r="MQH57" s="38"/>
      <c r="MQI57" s="38"/>
      <c r="MQJ57" s="38"/>
      <c r="MQK57" s="38"/>
      <c r="MQL57" s="38"/>
      <c r="MQM57" s="38"/>
      <c r="MQN57" s="38"/>
      <c r="MQO57" s="38"/>
      <c r="MQP57" s="38"/>
      <c r="MQQ57" s="38"/>
      <c r="MQR57" s="38"/>
      <c r="MQS57" s="38"/>
      <c r="MQT57" s="38"/>
      <c r="MQU57" s="38"/>
      <c r="MQV57" s="38"/>
      <c r="MQW57" s="38"/>
      <c r="MQX57" s="38"/>
      <c r="MQY57" s="38"/>
      <c r="MQZ57" s="38"/>
      <c r="MRA57" s="38"/>
      <c r="MRB57" s="38"/>
      <c r="MRC57" s="38"/>
      <c r="MRD57" s="38"/>
      <c r="MRE57" s="38"/>
      <c r="MRF57" s="38"/>
      <c r="MRG57" s="38"/>
      <c r="MRH57" s="38"/>
      <c r="MRI57" s="38"/>
      <c r="MRJ57" s="38"/>
      <c r="MRK57" s="38"/>
      <c r="MRL57" s="38"/>
      <c r="MRM57" s="38"/>
      <c r="MRN57" s="38"/>
      <c r="MRO57" s="38"/>
      <c r="MRP57" s="38"/>
      <c r="MRQ57" s="38"/>
      <c r="MRR57" s="38"/>
      <c r="MRS57" s="38"/>
      <c r="MRT57" s="38"/>
      <c r="MRU57" s="38"/>
      <c r="MRV57" s="38"/>
      <c r="MRW57" s="38"/>
      <c r="MRX57" s="38"/>
      <c r="MRY57" s="38"/>
      <c r="MRZ57" s="38"/>
      <c r="MSA57" s="38"/>
      <c r="MSB57" s="38"/>
      <c r="MSC57" s="38"/>
      <c r="MSD57" s="38"/>
      <c r="MSE57" s="38"/>
      <c r="MSF57" s="38"/>
      <c r="MSG57" s="38"/>
      <c r="MSH57" s="38"/>
      <c r="MSI57" s="38"/>
      <c r="MSJ57" s="38"/>
      <c r="MSK57" s="38"/>
      <c r="MSL57" s="38"/>
      <c r="MSM57" s="38"/>
      <c r="MSN57" s="38"/>
      <c r="MSO57" s="38"/>
      <c r="MSP57" s="38"/>
      <c r="MSQ57" s="38"/>
      <c r="MSR57" s="38"/>
      <c r="MSS57" s="38"/>
      <c r="MST57" s="38"/>
      <c r="MSU57" s="38"/>
      <c r="MSV57" s="38"/>
      <c r="MSW57" s="38"/>
      <c r="MSX57" s="38"/>
      <c r="MSY57" s="38"/>
      <c r="MSZ57" s="38"/>
      <c r="MTA57" s="38"/>
      <c r="MTB57" s="38"/>
      <c r="MTC57" s="38"/>
      <c r="MTD57" s="38"/>
      <c r="MTE57" s="38"/>
      <c r="MTF57" s="38"/>
      <c r="MTG57" s="38"/>
      <c r="MTH57" s="38"/>
      <c r="MTI57" s="38"/>
      <c r="MTJ57" s="38"/>
      <c r="MTK57" s="38"/>
      <c r="MTL57" s="38"/>
      <c r="MTM57" s="38"/>
      <c r="MTN57" s="38"/>
      <c r="MTO57" s="38"/>
      <c r="MTP57" s="38"/>
      <c r="MTQ57" s="38"/>
      <c r="MTR57" s="38"/>
      <c r="MTS57" s="38"/>
      <c r="MTT57" s="38"/>
      <c r="MTU57" s="38"/>
      <c r="MTV57" s="38"/>
      <c r="MTW57" s="38"/>
      <c r="MTX57" s="38"/>
      <c r="MTY57" s="38"/>
      <c r="MTZ57" s="38"/>
      <c r="MUA57" s="38"/>
      <c r="MUB57" s="38"/>
      <c r="MUC57" s="38"/>
      <c r="MUD57" s="38"/>
      <c r="MUE57" s="38"/>
      <c r="MUF57" s="38"/>
      <c r="MUG57" s="38"/>
      <c r="MUH57" s="38"/>
      <c r="MUI57" s="38"/>
      <c r="MUJ57" s="38"/>
      <c r="MUK57" s="38"/>
      <c r="MUL57" s="38"/>
      <c r="MUM57" s="38"/>
      <c r="MUN57" s="38"/>
      <c r="MUO57" s="38"/>
      <c r="MUP57" s="38"/>
      <c r="MUQ57" s="38"/>
      <c r="MUR57" s="38"/>
      <c r="MUS57" s="38"/>
      <c r="MUT57" s="38"/>
      <c r="MUU57" s="38"/>
      <c r="MUV57" s="38"/>
      <c r="MUW57" s="38"/>
      <c r="MUX57" s="38"/>
      <c r="MUY57" s="38"/>
      <c r="MUZ57" s="38"/>
      <c r="MVA57" s="38"/>
      <c r="MVB57" s="38"/>
      <c r="MVC57" s="38"/>
      <c r="MVD57" s="38"/>
      <c r="MVE57" s="38"/>
      <c r="MVF57" s="38"/>
      <c r="MVG57" s="38"/>
      <c r="MVH57" s="38"/>
      <c r="MVI57" s="38"/>
      <c r="MVJ57" s="38"/>
      <c r="MVK57" s="38"/>
      <c r="MVL57" s="38"/>
      <c r="MVM57" s="38"/>
      <c r="MVN57" s="38"/>
      <c r="MVO57" s="38"/>
      <c r="MVP57" s="38"/>
      <c r="MVQ57" s="38"/>
      <c r="MVR57" s="38"/>
      <c r="MVS57" s="38"/>
      <c r="MVT57" s="38"/>
      <c r="MVU57" s="38"/>
      <c r="MVV57" s="38"/>
      <c r="MVW57" s="38"/>
      <c r="MVX57" s="38"/>
      <c r="MVY57" s="38"/>
      <c r="MVZ57" s="38"/>
      <c r="MWA57" s="38"/>
      <c r="MWB57" s="38"/>
      <c r="MWC57" s="38"/>
      <c r="MWD57" s="38"/>
      <c r="MWE57" s="38"/>
      <c r="MWF57" s="38"/>
      <c r="MWG57" s="38"/>
      <c r="MWH57" s="38"/>
      <c r="MWI57" s="38"/>
      <c r="MWJ57" s="38"/>
      <c r="MWK57" s="38"/>
      <c r="MWL57" s="38"/>
      <c r="MWM57" s="38"/>
      <c r="MWN57" s="38"/>
      <c r="MWO57" s="38"/>
      <c r="MWP57" s="38"/>
      <c r="MWQ57" s="38"/>
      <c r="MWR57" s="38"/>
      <c r="MWS57" s="38"/>
      <c r="MWT57" s="38"/>
      <c r="MWU57" s="38"/>
      <c r="MWV57" s="38"/>
      <c r="MWW57" s="38"/>
      <c r="MWX57" s="38"/>
      <c r="MWY57" s="38"/>
      <c r="MWZ57" s="38"/>
      <c r="MXA57" s="38"/>
      <c r="MXB57" s="38"/>
      <c r="MXC57" s="38"/>
      <c r="MXD57" s="38"/>
      <c r="MXE57" s="38"/>
      <c r="MXF57" s="38"/>
      <c r="MXG57" s="38"/>
      <c r="MXH57" s="38"/>
      <c r="MXI57" s="38"/>
      <c r="MXJ57" s="38"/>
      <c r="MXK57" s="38"/>
      <c r="MXL57" s="38"/>
      <c r="MXM57" s="38"/>
      <c r="MXN57" s="38"/>
      <c r="MXO57" s="38"/>
      <c r="MXP57" s="38"/>
      <c r="MXQ57" s="38"/>
      <c r="MXR57" s="38"/>
      <c r="MXS57" s="38"/>
      <c r="MXT57" s="38"/>
      <c r="MXU57" s="38"/>
      <c r="MXV57" s="38"/>
      <c r="MXW57" s="38"/>
      <c r="MXX57" s="38"/>
      <c r="MXY57" s="38"/>
      <c r="MXZ57" s="38"/>
      <c r="MYA57" s="38"/>
      <c r="MYB57" s="38"/>
      <c r="MYC57" s="38"/>
      <c r="MYD57" s="38"/>
      <c r="MYE57" s="38"/>
      <c r="MYF57" s="38"/>
      <c r="MYG57" s="38"/>
      <c r="MYH57" s="38"/>
      <c r="MYI57" s="38"/>
      <c r="MYJ57" s="38"/>
      <c r="MYK57" s="38"/>
      <c r="MYL57" s="38"/>
      <c r="MYM57" s="38"/>
      <c r="MYN57" s="38"/>
      <c r="MYO57" s="38"/>
      <c r="MYP57" s="38"/>
      <c r="MYQ57" s="38"/>
      <c r="MYR57" s="38"/>
      <c r="MYS57" s="38"/>
      <c r="MYT57" s="38"/>
      <c r="MYU57" s="38"/>
      <c r="MYV57" s="38"/>
      <c r="MYW57" s="38"/>
      <c r="MYX57" s="38"/>
      <c r="MYY57" s="38"/>
      <c r="MYZ57" s="38"/>
      <c r="MZA57" s="38"/>
      <c r="MZB57" s="38"/>
      <c r="MZC57" s="38"/>
      <c r="MZD57" s="38"/>
      <c r="MZE57" s="38"/>
      <c r="MZF57" s="38"/>
      <c r="MZG57" s="38"/>
      <c r="MZH57" s="38"/>
      <c r="MZI57" s="38"/>
      <c r="MZJ57" s="38"/>
      <c r="MZK57" s="38"/>
      <c r="MZL57" s="38"/>
      <c r="MZM57" s="38"/>
      <c r="MZN57" s="38"/>
      <c r="MZO57" s="38"/>
      <c r="MZP57" s="38"/>
      <c r="MZQ57" s="38"/>
      <c r="MZR57" s="38"/>
      <c r="MZS57" s="38"/>
      <c r="MZT57" s="38"/>
      <c r="MZU57" s="38"/>
      <c r="MZV57" s="38"/>
      <c r="MZW57" s="38"/>
      <c r="MZX57" s="38"/>
      <c r="MZY57" s="38"/>
      <c r="MZZ57" s="38"/>
      <c r="NAA57" s="38"/>
      <c r="NAB57" s="38"/>
      <c r="NAC57" s="38"/>
      <c r="NAD57" s="38"/>
      <c r="NAE57" s="38"/>
      <c r="NAF57" s="38"/>
      <c r="NAG57" s="38"/>
      <c r="NAH57" s="38"/>
      <c r="NAI57" s="38"/>
      <c r="NAJ57" s="38"/>
      <c r="NAK57" s="38"/>
      <c r="NAL57" s="38"/>
      <c r="NAM57" s="38"/>
      <c r="NAN57" s="38"/>
      <c r="NAO57" s="38"/>
      <c r="NAP57" s="38"/>
      <c r="NAQ57" s="38"/>
      <c r="NAR57" s="38"/>
      <c r="NAS57" s="38"/>
      <c r="NAT57" s="38"/>
      <c r="NAU57" s="38"/>
      <c r="NAV57" s="38"/>
      <c r="NAW57" s="38"/>
      <c r="NAX57" s="38"/>
      <c r="NAY57" s="38"/>
      <c r="NAZ57" s="38"/>
      <c r="NBA57" s="38"/>
      <c r="NBB57" s="38"/>
      <c r="NBC57" s="38"/>
      <c r="NBD57" s="38"/>
      <c r="NBE57" s="38"/>
      <c r="NBF57" s="38"/>
      <c r="NBG57" s="38"/>
      <c r="NBH57" s="38"/>
      <c r="NBI57" s="38"/>
      <c r="NBJ57" s="38"/>
      <c r="NBK57" s="38"/>
      <c r="NBL57" s="38"/>
      <c r="NBM57" s="38"/>
      <c r="NBN57" s="38"/>
      <c r="NBO57" s="38"/>
      <c r="NBP57" s="38"/>
      <c r="NBQ57" s="38"/>
      <c r="NBR57" s="38"/>
      <c r="NBS57" s="38"/>
      <c r="NBT57" s="38"/>
      <c r="NBU57" s="38"/>
      <c r="NBV57" s="38"/>
      <c r="NBW57" s="38"/>
      <c r="NBX57" s="38"/>
      <c r="NBY57" s="38"/>
      <c r="NBZ57" s="38"/>
      <c r="NCA57" s="38"/>
      <c r="NCB57" s="38"/>
      <c r="NCC57" s="38"/>
      <c r="NCD57" s="38"/>
      <c r="NCE57" s="38"/>
      <c r="NCF57" s="38"/>
      <c r="NCG57" s="38"/>
      <c r="NCH57" s="38"/>
      <c r="NCI57" s="38"/>
      <c r="NCJ57" s="38"/>
      <c r="NCK57" s="38"/>
      <c r="NCL57" s="38"/>
      <c r="NCM57" s="38"/>
      <c r="NCN57" s="38"/>
      <c r="NCO57" s="38"/>
      <c r="NCP57" s="38"/>
      <c r="NCQ57" s="38"/>
      <c r="NCR57" s="38"/>
      <c r="NCS57" s="38"/>
      <c r="NCT57" s="38"/>
      <c r="NCU57" s="38"/>
      <c r="NCV57" s="38"/>
      <c r="NCW57" s="38"/>
      <c r="NCX57" s="38"/>
      <c r="NCY57" s="38"/>
      <c r="NCZ57" s="38"/>
      <c r="NDA57" s="38"/>
      <c r="NDB57" s="38"/>
      <c r="NDC57" s="38"/>
      <c r="NDD57" s="38"/>
      <c r="NDE57" s="38"/>
      <c r="NDF57" s="38"/>
      <c r="NDG57" s="38"/>
      <c r="NDH57" s="38"/>
      <c r="NDI57" s="38"/>
      <c r="NDJ57" s="38"/>
      <c r="NDK57" s="38"/>
      <c r="NDL57" s="38"/>
      <c r="NDM57" s="38"/>
      <c r="NDN57" s="38"/>
      <c r="NDO57" s="38"/>
      <c r="NDP57" s="38"/>
      <c r="NDQ57" s="38"/>
      <c r="NDR57" s="38"/>
      <c r="NDS57" s="38"/>
      <c r="NDT57" s="38"/>
      <c r="NDU57" s="38"/>
      <c r="NDV57" s="38"/>
      <c r="NDW57" s="38"/>
      <c r="NDX57" s="38"/>
      <c r="NDY57" s="38"/>
      <c r="NDZ57" s="38"/>
      <c r="NEA57" s="38"/>
      <c r="NEB57" s="38"/>
      <c r="NEC57" s="38"/>
      <c r="NED57" s="38"/>
      <c r="NEE57" s="38"/>
      <c r="NEF57" s="38"/>
      <c r="NEG57" s="38"/>
      <c r="NEH57" s="38"/>
      <c r="NEI57" s="38"/>
      <c r="NEJ57" s="38"/>
      <c r="NEK57" s="38"/>
      <c r="NEL57" s="38"/>
      <c r="NEM57" s="38"/>
      <c r="NEN57" s="38"/>
      <c r="NEO57" s="38"/>
      <c r="NEP57" s="38"/>
      <c r="NEQ57" s="38"/>
      <c r="NER57" s="38"/>
      <c r="NES57" s="38"/>
      <c r="NET57" s="38"/>
      <c r="NEU57" s="38"/>
      <c r="NEV57" s="38"/>
      <c r="NEW57" s="38"/>
      <c r="NEX57" s="38"/>
      <c r="NEY57" s="38"/>
      <c r="NEZ57" s="38"/>
      <c r="NFA57" s="38"/>
      <c r="NFB57" s="38"/>
      <c r="NFC57" s="38"/>
      <c r="NFD57" s="38"/>
      <c r="NFE57" s="38"/>
      <c r="NFF57" s="38"/>
      <c r="NFG57" s="38"/>
      <c r="NFH57" s="38"/>
      <c r="NFI57" s="38"/>
      <c r="NFJ57" s="38"/>
      <c r="NFK57" s="38"/>
      <c r="NFL57" s="38"/>
      <c r="NFM57" s="38"/>
      <c r="NFN57" s="38"/>
      <c r="NFO57" s="38"/>
      <c r="NFP57" s="38"/>
      <c r="NFQ57" s="38"/>
      <c r="NFR57" s="38"/>
      <c r="NFS57" s="38"/>
      <c r="NFT57" s="38"/>
      <c r="NFU57" s="38"/>
      <c r="NFV57" s="38"/>
      <c r="NFW57" s="38"/>
      <c r="NFX57" s="38"/>
      <c r="NFY57" s="38"/>
      <c r="NFZ57" s="38"/>
      <c r="NGA57" s="38"/>
      <c r="NGB57" s="38"/>
      <c r="NGC57" s="38"/>
      <c r="NGD57" s="38"/>
      <c r="NGE57" s="38"/>
      <c r="NGF57" s="38"/>
      <c r="NGG57" s="38"/>
      <c r="NGH57" s="38"/>
      <c r="NGI57" s="38"/>
      <c r="NGJ57" s="38"/>
      <c r="NGK57" s="38"/>
      <c r="NGL57" s="38"/>
      <c r="NGM57" s="38"/>
      <c r="NGN57" s="38"/>
      <c r="NGO57" s="38"/>
      <c r="NGP57" s="38"/>
      <c r="NGQ57" s="38"/>
      <c r="NGR57" s="38"/>
      <c r="NGS57" s="38"/>
      <c r="NGT57" s="38"/>
      <c r="NGU57" s="38"/>
      <c r="NGV57" s="38"/>
      <c r="NGW57" s="38"/>
      <c r="NGX57" s="38"/>
      <c r="NGY57" s="38"/>
      <c r="NGZ57" s="38"/>
      <c r="NHA57" s="38"/>
      <c r="NHB57" s="38"/>
      <c r="NHC57" s="38"/>
      <c r="NHD57" s="38"/>
      <c r="NHE57" s="38"/>
      <c r="NHF57" s="38"/>
      <c r="NHG57" s="38"/>
      <c r="NHH57" s="38"/>
      <c r="NHI57" s="38"/>
      <c r="NHJ57" s="38"/>
      <c r="NHK57" s="38"/>
      <c r="NHL57" s="38"/>
      <c r="NHM57" s="38"/>
      <c r="NHN57" s="38"/>
      <c r="NHO57" s="38"/>
      <c r="NHP57" s="38"/>
      <c r="NHQ57" s="38"/>
      <c r="NHR57" s="38"/>
      <c r="NHS57" s="38"/>
      <c r="NHT57" s="38"/>
      <c r="NHU57" s="38"/>
      <c r="NHV57" s="38"/>
      <c r="NHW57" s="38"/>
      <c r="NHX57" s="38"/>
      <c r="NHY57" s="38"/>
      <c r="NHZ57" s="38"/>
      <c r="NIA57" s="38"/>
      <c r="NIB57" s="38"/>
      <c r="NIC57" s="38"/>
      <c r="NID57" s="38"/>
      <c r="NIE57" s="38"/>
      <c r="NIF57" s="38"/>
      <c r="NIG57" s="38"/>
      <c r="NIH57" s="38"/>
      <c r="NII57" s="38"/>
      <c r="NIJ57" s="38"/>
      <c r="NIK57" s="38"/>
      <c r="NIL57" s="38"/>
      <c r="NIM57" s="38"/>
      <c r="NIN57" s="38"/>
      <c r="NIO57" s="38"/>
      <c r="NIP57" s="38"/>
      <c r="NIQ57" s="38"/>
      <c r="NIR57" s="38"/>
      <c r="NIS57" s="38"/>
      <c r="NIT57" s="38"/>
      <c r="NIU57" s="38"/>
      <c r="NIV57" s="38"/>
      <c r="NIW57" s="38"/>
      <c r="NIX57" s="38"/>
      <c r="NIY57" s="38"/>
      <c r="NIZ57" s="38"/>
      <c r="NJA57" s="38"/>
      <c r="NJB57" s="38"/>
      <c r="NJC57" s="38"/>
      <c r="NJD57" s="38"/>
      <c r="NJE57" s="38"/>
      <c r="NJF57" s="38"/>
      <c r="NJG57" s="38"/>
      <c r="NJH57" s="38"/>
      <c r="NJI57" s="38"/>
      <c r="NJJ57" s="38"/>
      <c r="NJK57" s="38"/>
      <c r="NJL57" s="38"/>
      <c r="NJM57" s="38"/>
      <c r="NJN57" s="38"/>
      <c r="NJO57" s="38"/>
      <c r="NJP57" s="38"/>
      <c r="NJQ57" s="38"/>
      <c r="NJR57" s="38"/>
      <c r="NJS57" s="38"/>
      <c r="NJT57" s="38"/>
      <c r="NJU57" s="38"/>
      <c r="NJV57" s="38"/>
      <c r="NJW57" s="38"/>
      <c r="NJX57" s="38"/>
      <c r="NJY57" s="38"/>
      <c r="NJZ57" s="38"/>
      <c r="NKA57" s="38"/>
      <c r="NKB57" s="38"/>
      <c r="NKC57" s="38"/>
      <c r="NKD57" s="38"/>
      <c r="NKE57" s="38"/>
      <c r="NKF57" s="38"/>
      <c r="NKG57" s="38"/>
      <c r="NKH57" s="38"/>
      <c r="NKI57" s="38"/>
      <c r="NKJ57" s="38"/>
      <c r="NKK57" s="38"/>
      <c r="NKL57" s="38"/>
      <c r="NKM57" s="38"/>
      <c r="NKN57" s="38"/>
      <c r="NKO57" s="38"/>
      <c r="NKP57" s="38"/>
      <c r="NKQ57" s="38"/>
      <c r="NKR57" s="38"/>
      <c r="NKS57" s="38"/>
      <c r="NKT57" s="38"/>
      <c r="NKU57" s="38"/>
      <c r="NKV57" s="38"/>
      <c r="NKW57" s="38"/>
      <c r="NKX57" s="38"/>
      <c r="NKY57" s="38"/>
      <c r="NKZ57" s="38"/>
      <c r="NLA57" s="38"/>
      <c r="NLB57" s="38"/>
      <c r="NLC57" s="38"/>
      <c r="NLD57" s="38"/>
      <c r="NLE57" s="38"/>
      <c r="NLF57" s="38"/>
      <c r="NLG57" s="38"/>
      <c r="NLH57" s="38"/>
      <c r="NLI57" s="38"/>
      <c r="NLJ57" s="38"/>
      <c r="NLK57" s="38"/>
      <c r="NLL57" s="38"/>
      <c r="NLM57" s="38"/>
      <c r="NLN57" s="38"/>
      <c r="NLO57" s="38"/>
      <c r="NLP57" s="38"/>
      <c r="NLQ57" s="38"/>
      <c r="NLR57" s="38"/>
      <c r="NLS57" s="38"/>
      <c r="NLT57" s="38"/>
      <c r="NLU57" s="38"/>
      <c r="NLV57" s="38"/>
      <c r="NLW57" s="38"/>
      <c r="NLX57" s="38"/>
      <c r="NLY57" s="38"/>
      <c r="NLZ57" s="38"/>
      <c r="NMA57" s="38"/>
      <c r="NMB57" s="38"/>
      <c r="NMC57" s="38"/>
      <c r="NMD57" s="38"/>
      <c r="NME57" s="38"/>
      <c r="NMF57" s="38"/>
      <c r="NMG57" s="38"/>
      <c r="NMH57" s="38"/>
      <c r="NMI57" s="38"/>
      <c r="NMJ57" s="38"/>
      <c r="NMK57" s="38"/>
      <c r="NML57" s="38"/>
      <c r="NMM57" s="38"/>
      <c r="NMN57" s="38"/>
      <c r="NMO57" s="38"/>
      <c r="NMP57" s="38"/>
      <c r="NMQ57" s="38"/>
      <c r="NMR57" s="38"/>
      <c r="NMS57" s="38"/>
      <c r="NMT57" s="38"/>
      <c r="NMU57" s="38"/>
      <c r="NMV57" s="38"/>
      <c r="NMW57" s="38"/>
      <c r="NMX57" s="38"/>
      <c r="NMY57" s="38"/>
      <c r="NMZ57" s="38"/>
      <c r="NNA57" s="38"/>
      <c r="NNB57" s="38"/>
      <c r="NNC57" s="38"/>
      <c r="NND57" s="38"/>
      <c r="NNE57" s="38"/>
      <c r="NNF57" s="38"/>
      <c r="NNG57" s="38"/>
      <c r="NNH57" s="38"/>
      <c r="NNI57" s="38"/>
      <c r="NNJ57" s="38"/>
      <c r="NNK57" s="38"/>
      <c r="NNL57" s="38"/>
      <c r="NNM57" s="38"/>
      <c r="NNN57" s="38"/>
      <c r="NNO57" s="38"/>
      <c r="NNP57" s="38"/>
      <c r="NNQ57" s="38"/>
      <c r="NNR57" s="38"/>
      <c r="NNS57" s="38"/>
      <c r="NNT57" s="38"/>
      <c r="NNU57" s="38"/>
      <c r="NNV57" s="38"/>
      <c r="NNW57" s="38"/>
      <c r="NNX57" s="38"/>
      <c r="NNY57" s="38"/>
      <c r="NNZ57" s="38"/>
      <c r="NOA57" s="38"/>
      <c r="NOB57" s="38"/>
      <c r="NOC57" s="38"/>
      <c r="NOD57" s="38"/>
      <c r="NOE57" s="38"/>
      <c r="NOF57" s="38"/>
      <c r="NOG57" s="38"/>
      <c r="NOH57" s="38"/>
      <c r="NOI57" s="38"/>
      <c r="NOJ57" s="38"/>
      <c r="NOK57" s="38"/>
      <c r="NOL57" s="38"/>
      <c r="NOM57" s="38"/>
      <c r="NON57" s="38"/>
      <c r="NOO57" s="38"/>
      <c r="NOP57" s="38"/>
      <c r="NOQ57" s="38"/>
      <c r="NOR57" s="38"/>
      <c r="NOS57" s="38"/>
      <c r="NOT57" s="38"/>
      <c r="NOU57" s="38"/>
      <c r="NOV57" s="38"/>
      <c r="NOW57" s="38"/>
      <c r="NOX57" s="38"/>
      <c r="NOY57" s="38"/>
      <c r="NOZ57" s="38"/>
      <c r="NPA57" s="38"/>
      <c r="NPB57" s="38"/>
      <c r="NPC57" s="38"/>
      <c r="NPD57" s="38"/>
      <c r="NPE57" s="38"/>
      <c r="NPF57" s="38"/>
      <c r="NPG57" s="38"/>
      <c r="NPH57" s="38"/>
      <c r="NPI57" s="38"/>
      <c r="NPJ57" s="38"/>
      <c r="NPK57" s="38"/>
      <c r="NPL57" s="38"/>
      <c r="NPM57" s="38"/>
      <c r="NPN57" s="38"/>
      <c r="NPO57" s="38"/>
      <c r="NPP57" s="38"/>
      <c r="NPQ57" s="38"/>
      <c r="NPR57" s="38"/>
      <c r="NPS57" s="38"/>
      <c r="NPT57" s="38"/>
      <c r="NPU57" s="38"/>
      <c r="NPV57" s="38"/>
      <c r="NPW57" s="38"/>
      <c r="NPX57" s="38"/>
      <c r="NPY57" s="38"/>
      <c r="NPZ57" s="38"/>
      <c r="NQA57" s="38"/>
      <c r="NQB57" s="38"/>
      <c r="NQC57" s="38"/>
      <c r="NQD57" s="38"/>
      <c r="NQE57" s="38"/>
      <c r="NQF57" s="38"/>
      <c r="NQG57" s="38"/>
      <c r="NQH57" s="38"/>
      <c r="NQI57" s="38"/>
      <c r="NQJ57" s="38"/>
      <c r="NQK57" s="38"/>
      <c r="NQL57" s="38"/>
      <c r="NQM57" s="38"/>
      <c r="NQN57" s="38"/>
      <c r="NQO57" s="38"/>
      <c r="NQP57" s="38"/>
      <c r="NQQ57" s="38"/>
      <c r="NQR57" s="38"/>
      <c r="NQS57" s="38"/>
      <c r="NQT57" s="38"/>
      <c r="NQU57" s="38"/>
      <c r="NQV57" s="38"/>
      <c r="NQW57" s="38"/>
      <c r="NQX57" s="38"/>
      <c r="NQY57" s="38"/>
      <c r="NQZ57" s="38"/>
      <c r="NRA57" s="38"/>
      <c r="NRB57" s="38"/>
      <c r="NRC57" s="38"/>
      <c r="NRD57" s="38"/>
      <c r="NRE57" s="38"/>
      <c r="NRF57" s="38"/>
      <c r="NRG57" s="38"/>
      <c r="NRH57" s="38"/>
      <c r="NRI57" s="38"/>
      <c r="NRJ57" s="38"/>
      <c r="NRK57" s="38"/>
      <c r="NRL57" s="38"/>
      <c r="NRM57" s="38"/>
      <c r="NRN57" s="38"/>
      <c r="NRO57" s="38"/>
      <c r="NRP57" s="38"/>
      <c r="NRQ57" s="38"/>
      <c r="NRR57" s="38"/>
      <c r="NRS57" s="38"/>
      <c r="NRT57" s="38"/>
      <c r="NRU57" s="38"/>
      <c r="NRV57" s="38"/>
      <c r="NRW57" s="38"/>
      <c r="NRX57" s="38"/>
      <c r="NRY57" s="38"/>
      <c r="NRZ57" s="38"/>
      <c r="NSA57" s="38"/>
      <c r="NSB57" s="38"/>
      <c r="NSC57" s="38"/>
      <c r="NSD57" s="38"/>
      <c r="NSE57" s="38"/>
      <c r="NSF57" s="38"/>
      <c r="NSG57" s="38"/>
      <c r="NSH57" s="38"/>
      <c r="NSI57" s="38"/>
      <c r="NSJ57" s="38"/>
      <c r="NSK57" s="38"/>
      <c r="NSL57" s="38"/>
      <c r="NSM57" s="38"/>
      <c r="NSN57" s="38"/>
      <c r="NSO57" s="38"/>
      <c r="NSP57" s="38"/>
      <c r="NSQ57" s="38"/>
      <c r="NSR57" s="38"/>
      <c r="NSS57" s="38"/>
      <c r="NST57" s="38"/>
      <c r="NSU57" s="38"/>
      <c r="NSV57" s="38"/>
      <c r="NSW57" s="38"/>
      <c r="NSX57" s="38"/>
      <c r="NSY57" s="38"/>
      <c r="NSZ57" s="38"/>
      <c r="NTA57" s="38"/>
      <c r="NTB57" s="38"/>
      <c r="NTC57" s="38"/>
      <c r="NTD57" s="38"/>
      <c r="NTE57" s="38"/>
      <c r="NTF57" s="38"/>
      <c r="NTG57" s="38"/>
      <c r="NTH57" s="38"/>
      <c r="NTI57" s="38"/>
      <c r="NTJ57" s="38"/>
      <c r="NTK57" s="38"/>
      <c r="NTL57" s="38"/>
      <c r="NTM57" s="38"/>
      <c r="NTN57" s="38"/>
      <c r="NTO57" s="38"/>
      <c r="NTP57" s="38"/>
      <c r="NTQ57" s="38"/>
      <c r="NTR57" s="38"/>
      <c r="NTS57" s="38"/>
      <c r="NTT57" s="38"/>
      <c r="NTU57" s="38"/>
      <c r="NTV57" s="38"/>
      <c r="NTW57" s="38"/>
      <c r="NTX57" s="38"/>
      <c r="NTY57" s="38"/>
      <c r="NTZ57" s="38"/>
      <c r="NUA57" s="38"/>
      <c r="NUB57" s="38"/>
      <c r="NUC57" s="38"/>
      <c r="NUD57" s="38"/>
      <c r="NUE57" s="38"/>
      <c r="NUF57" s="38"/>
      <c r="NUG57" s="38"/>
      <c r="NUH57" s="38"/>
      <c r="NUI57" s="38"/>
      <c r="NUJ57" s="38"/>
      <c r="NUK57" s="38"/>
      <c r="NUL57" s="38"/>
      <c r="NUM57" s="38"/>
      <c r="NUN57" s="38"/>
      <c r="NUO57" s="38"/>
      <c r="NUP57" s="38"/>
      <c r="NUQ57" s="38"/>
      <c r="NUR57" s="38"/>
      <c r="NUS57" s="38"/>
      <c r="NUT57" s="38"/>
      <c r="NUU57" s="38"/>
      <c r="NUV57" s="38"/>
      <c r="NUW57" s="38"/>
      <c r="NUX57" s="38"/>
      <c r="NUY57" s="38"/>
      <c r="NUZ57" s="38"/>
      <c r="NVA57" s="38"/>
      <c r="NVB57" s="38"/>
      <c r="NVC57" s="38"/>
      <c r="NVD57" s="38"/>
      <c r="NVE57" s="38"/>
      <c r="NVF57" s="38"/>
      <c r="NVG57" s="38"/>
      <c r="NVH57" s="38"/>
      <c r="NVI57" s="38"/>
      <c r="NVJ57" s="38"/>
      <c r="NVK57" s="38"/>
      <c r="NVL57" s="38"/>
      <c r="NVM57" s="38"/>
      <c r="NVN57" s="38"/>
      <c r="NVO57" s="38"/>
      <c r="NVP57" s="38"/>
      <c r="NVQ57" s="38"/>
      <c r="NVR57" s="38"/>
      <c r="NVS57" s="38"/>
      <c r="NVT57" s="38"/>
      <c r="NVU57" s="38"/>
      <c r="NVV57" s="38"/>
      <c r="NVW57" s="38"/>
      <c r="NVX57" s="38"/>
      <c r="NVY57" s="38"/>
      <c r="NVZ57" s="38"/>
      <c r="NWA57" s="38"/>
      <c r="NWB57" s="38"/>
      <c r="NWC57" s="38"/>
      <c r="NWD57" s="38"/>
      <c r="NWE57" s="38"/>
      <c r="NWF57" s="38"/>
      <c r="NWG57" s="38"/>
      <c r="NWH57" s="38"/>
      <c r="NWI57" s="38"/>
      <c r="NWJ57" s="38"/>
      <c r="NWK57" s="38"/>
      <c r="NWL57" s="38"/>
      <c r="NWM57" s="38"/>
      <c r="NWN57" s="38"/>
      <c r="NWO57" s="38"/>
      <c r="NWP57" s="38"/>
      <c r="NWQ57" s="38"/>
      <c r="NWR57" s="38"/>
      <c r="NWS57" s="38"/>
      <c r="NWT57" s="38"/>
      <c r="NWU57" s="38"/>
      <c r="NWV57" s="38"/>
      <c r="NWW57" s="38"/>
      <c r="NWX57" s="38"/>
      <c r="NWY57" s="38"/>
      <c r="NWZ57" s="38"/>
      <c r="NXA57" s="38"/>
      <c r="NXB57" s="38"/>
      <c r="NXC57" s="38"/>
      <c r="NXD57" s="38"/>
      <c r="NXE57" s="38"/>
      <c r="NXF57" s="38"/>
      <c r="NXG57" s="38"/>
      <c r="NXH57" s="38"/>
      <c r="NXI57" s="38"/>
      <c r="NXJ57" s="38"/>
      <c r="NXK57" s="38"/>
      <c r="NXL57" s="38"/>
      <c r="NXM57" s="38"/>
      <c r="NXN57" s="38"/>
      <c r="NXO57" s="38"/>
      <c r="NXP57" s="38"/>
      <c r="NXQ57" s="38"/>
      <c r="NXR57" s="38"/>
      <c r="NXS57" s="38"/>
      <c r="NXT57" s="38"/>
      <c r="NXU57" s="38"/>
      <c r="NXV57" s="38"/>
      <c r="NXW57" s="38"/>
      <c r="NXX57" s="38"/>
      <c r="NXY57" s="38"/>
      <c r="NXZ57" s="38"/>
      <c r="NYA57" s="38"/>
      <c r="NYB57" s="38"/>
      <c r="NYC57" s="38"/>
      <c r="NYD57" s="38"/>
      <c r="NYE57" s="38"/>
      <c r="NYF57" s="38"/>
      <c r="NYG57" s="38"/>
      <c r="NYH57" s="38"/>
      <c r="NYI57" s="38"/>
      <c r="NYJ57" s="38"/>
      <c r="NYK57" s="38"/>
      <c r="NYL57" s="38"/>
      <c r="NYM57" s="38"/>
      <c r="NYN57" s="38"/>
      <c r="NYO57" s="38"/>
      <c r="NYP57" s="38"/>
      <c r="NYQ57" s="38"/>
      <c r="NYR57" s="38"/>
      <c r="NYS57" s="38"/>
      <c r="NYT57" s="38"/>
      <c r="NYU57" s="38"/>
      <c r="NYV57" s="38"/>
      <c r="NYW57" s="38"/>
      <c r="NYX57" s="38"/>
      <c r="NYY57" s="38"/>
      <c r="NYZ57" s="38"/>
      <c r="NZA57" s="38"/>
      <c r="NZB57" s="38"/>
      <c r="NZC57" s="38"/>
      <c r="NZD57" s="38"/>
      <c r="NZE57" s="38"/>
      <c r="NZF57" s="38"/>
      <c r="NZG57" s="38"/>
      <c r="NZH57" s="38"/>
      <c r="NZI57" s="38"/>
      <c r="NZJ57" s="38"/>
      <c r="NZK57" s="38"/>
      <c r="NZL57" s="38"/>
      <c r="NZM57" s="38"/>
      <c r="NZN57" s="38"/>
      <c r="NZO57" s="38"/>
      <c r="NZP57" s="38"/>
      <c r="NZQ57" s="38"/>
      <c r="NZR57" s="38"/>
      <c r="NZS57" s="38"/>
      <c r="NZT57" s="38"/>
      <c r="NZU57" s="38"/>
      <c r="NZV57" s="38"/>
      <c r="NZW57" s="38"/>
      <c r="NZX57" s="38"/>
      <c r="NZY57" s="38"/>
      <c r="NZZ57" s="38"/>
      <c r="OAA57" s="38"/>
      <c r="OAB57" s="38"/>
      <c r="OAC57" s="38"/>
      <c r="OAD57" s="38"/>
      <c r="OAE57" s="38"/>
      <c r="OAF57" s="38"/>
      <c r="OAG57" s="38"/>
      <c r="OAH57" s="38"/>
      <c r="OAI57" s="38"/>
      <c r="OAJ57" s="38"/>
      <c r="OAK57" s="38"/>
      <c r="OAL57" s="38"/>
      <c r="OAM57" s="38"/>
      <c r="OAN57" s="38"/>
      <c r="OAO57" s="38"/>
      <c r="OAP57" s="38"/>
      <c r="OAQ57" s="38"/>
      <c r="OAR57" s="38"/>
      <c r="OAS57" s="38"/>
      <c r="OAT57" s="38"/>
      <c r="OAU57" s="38"/>
      <c r="OAV57" s="38"/>
      <c r="OAW57" s="38"/>
      <c r="OAX57" s="38"/>
      <c r="OAY57" s="38"/>
      <c r="OAZ57" s="38"/>
      <c r="OBA57" s="38"/>
      <c r="OBB57" s="38"/>
      <c r="OBC57" s="38"/>
      <c r="OBD57" s="38"/>
      <c r="OBE57" s="38"/>
      <c r="OBF57" s="38"/>
      <c r="OBG57" s="38"/>
      <c r="OBH57" s="38"/>
      <c r="OBI57" s="38"/>
      <c r="OBJ57" s="38"/>
      <c r="OBK57" s="38"/>
      <c r="OBL57" s="38"/>
      <c r="OBM57" s="38"/>
      <c r="OBN57" s="38"/>
      <c r="OBO57" s="38"/>
      <c r="OBP57" s="38"/>
      <c r="OBQ57" s="38"/>
      <c r="OBR57" s="38"/>
      <c r="OBS57" s="38"/>
      <c r="OBT57" s="38"/>
      <c r="OBU57" s="38"/>
      <c r="OBV57" s="38"/>
      <c r="OBW57" s="38"/>
      <c r="OBX57" s="38"/>
      <c r="OBY57" s="38"/>
      <c r="OBZ57" s="38"/>
      <c r="OCA57" s="38"/>
      <c r="OCB57" s="38"/>
      <c r="OCC57" s="38"/>
      <c r="OCD57" s="38"/>
      <c r="OCE57" s="38"/>
      <c r="OCF57" s="38"/>
      <c r="OCG57" s="38"/>
      <c r="OCH57" s="38"/>
      <c r="OCI57" s="38"/>
      <c r="OCJ57" s="38"/>
      <c r="OCK57" s="38"/>
      <c r="OCL57" s="38"/>
      <c r="OCM57" s="38"/>
      <c r="OCN57" s="38"/>
      <c r="OCO57" s="38"/>
      <c r="OCP57" s="38"/>
      <c r="OCQ57" s="38"/>
      <c r="OCR57" s="38"/>
      <c r="OCS57" s="38"/>
      <c r="OCT57" s="38"/>
      <c r="OCU57" s="38"/>
      <c r="OCV57" s="38"/>
      <c r="OCW57" s="38"/>
      <c r="OCX57" s="38"/>
      <c r="OCY57" s="38"/>
      <c r="OCZ57" s="38"/>
      <c r="ODA57" s="38"/>
      <c r="ODB57" s="38"/>
      <c r="ODC57" s="38"/>
      <c r="ODD57" s="38"/>
      <c r="ODE57" s="38"/>
      <c r="ODF57" s="38"/>
      <c r="ODG57" s="38"/>
      <c r="ODH57" s="38"/>
      <c r="ODI57" s="38"/>
      <c r="ODJ57" s="38"/>
      <c r="ODK57" s="38"/>
      <c r="ODL57" s="38"/>
      <c r="ODM57" s="38"/>
      <c r="ODN57" s="38"/>
      <c r="ODO57" s="38"/>
      <c r="ODP57" s="38"/>
      <c r="ODQ57" s="38"/>
      <c r="ODR57" s="38"/>
      <c r="ODS57" s="38"/>
      <c r="ODT57" s="38"/>
      <c r="ODU57" s="38"/>
      <c r="ODV57" s="38"/>
      <c r="ODW57" s="38"/>
      <c r="ODX57" s="38"/>
      <c r="ODY57" s="38"/>
      <c r="ODZ57" s="38"/>
      <c r="OEA57" s="38"/>
      <c r="OEB57" s="38"/>
      <c r="OEC57" s="38"/>
      <c r="OED57" s="38"/>
      <c r="OEE57" s="38"/>
      <c r="OEF57" s="38"/>
      <c r="OEG57" s="38"/>
      <c r="OEH57" s="38"/>
      <c r="OEI57" s="38"/>
      <c r="OEJ57" s="38"/>
      <c r="OEK57" s="38"/>
      <c r="OEL57" s="38"/>
      <c r="OEM57" s="38"/>
      <c r="OEN57" s="38"/>
      <c r="OEO57" s="38"/>
      <c r="OEP57" s="38"/>
      <c r="OEQ57" s="38"/>
      <c r="OER57" s="38"/>
      <c r="OES57" s="38"/>
      <c r="OET57" s="38"/>
      <c r="OEU57" s="38"/>
      <c r="OEV57" s="38"/>
      <c r="OEW57" s="38"/>
      <c r="OEX57" s="38"/>
      <c r="OEY57" s="38"/>
      <c r="OEZ57" s="38"/>
      <c r="OFA57" s="38"/>
      <c r="OFB57" s="38"/>
      <c r="OFC57" s="38"/>
      <c r="OFD57" s="38"/>
      <c r="OFE57" s="38"/>
      <c r="OFF57" s="38"/>
      <c r="OFG57" s="38"/>
      <c r="OFH57" s="38"/>
      <c r="OFI57" s="38"/>
      <c r="OFJ57" s="38"/>
      <c r="OFK57" s="38"/>
      <c r="OFL57" s="38"/>
      <c r="OFM57" s="38"/>
      <c r="OFN57" s="38"/>
      <c r="OFO57" s="38"/>
      <c r="OFP57" s="38"/>
      <c r="OFQ57" s="38"/>
      <c r="OFR57" s="38"/>
      <c r="OFS57" s="38"/>
      <c r="OFT57" s="38"/>
      <c r="OFU57" s="38"/>
      <c r="OFV57" s="38"/>
      <c r="OFW57" s="38"/>
      <c r="OFX57" s="38"/>
      <c r="OFY57" s="38"/>
      <c r="OFZ57" s="38"/>
      <c r="OGA57" s="38"/>
      <c r="OGB57" s="38"/>
      <c r="OGC57" s="38"/>
      <c r="OGD57" s="38"/>
      <c r="OGE57" s="38"/>
      <c r="OGF57" s="38"/>
      <c r="OGG57" s="38"/>
      <c r="OGH57" s="38"/>
      <c r="OGI57" s="38"/>
      <c r="OGJ57" s="38"/>
      <c r="OGK57" s="38"/>
      <c r="OGL57" s="38"/>
      <c r="OGM57" s="38"/>
      <c r="OGN57" s="38"/>
      <c r="OGO57" s="38"/>
      <c r="OGP57" s="38"/>
      <c r="OGQ57" s="38"/>
      <c r="OGR57" s="38"/>
      <c r="OGS57" s="38"/>
      <c r="OGT57" s="38"/>
      <c r="OGU57" s="38"/>
      <c r="OGV57" s="38"/>
      <c r="OGW57" s="38"/>
      <c r="OGX57" s="38"/>
      <c r="OGY57" s="38"/>
      <c r="OGZ57" s="38"/>
      <c r="OHA57" s="38"/>
      <c r="OHB57" s="38"/>
      <c r="OHC57" s="38"/>
      <c r="OHD57" s="38"/>
      <c r="OHE57" s="38"/>
      <c r="OHF57" s="38"/>
      <c r="OHG57" s="38"/>
      <c r="OHH57" s="38"/>
      <c r="OHI57" s="38"/>
      <c r="OHJ57" s="38"/>
      <c r="OHK57" s="38"/>
      <c r="OHL57" s="38"/>
      <c r="OHM57" s="38"/>
      <c r="OHN57" s="38"/>
      <c r="OHO57" s="38"/>
      <c r="OHP57" s="38"/>
      <c r="OHQ57" s="38"/>
      <c r="OHR57" s="38"/>
      <c r="OHS57" s="38"/>
      <c r="OHT57" s="38"/>
      <c r="OHU57" s="38"/>
      <c r="OHV57" s="38"/>
      <c r="OHW57" s="38"/>
      <c r="OHX57" s="38"/>
      <c r="OHY57" s="38"/>
      <c r="OHZ57" s="38"/>
      <c r="OIA57" s="38"/>
      <c r="OIB57" s="38"/>
      <c r="OIC57" s="38"/>
      <c r="OID57" s="38"/>
      <c r="OIE57" s="38"/>
      <c r="OIF57" s="38"/>
      <c r="OIG57" s="38"/>
      <c r="OIH57" s="38"/>
      <c r="OII57" s="38"/>
      <c r="OIJ57" s="38"/>
      <c r="OIK57" s="38"/>
      <c r="OIL57" s="38"/>
      <c r="OIM57" s="38"/>
      <c r="OIN57" s="38"/>
      <c r="OIO57" s="38"/>
      <c r="OIP57" s="38"/>
      <c r="OIQ57" s="38"/>
      <c r="OIR57" s="38"/>
      <c r="OIS57" s="38"/>
      <c r="OIT57" s="38"/>
      <c r="OIU57" s="38"/>
      <c r="OIV57" s="38"/>
      <c r="OIW57" s="38"/>
      <c r="OIX57" s="38"/>
      <c r="OIY57" s="38"/>
      <c r="OIZ57" s="38"/>
      <c r="OJA57" s="38"/>
      <c r="OJB57" s="38"/>
      <c r="OJC57" s="38"/>
      <c r="OJD57" s="38"/>
      <c r="OJE57" s="38"/>
      <c r="OJF57" s="38"/>
      <c r="OJG57" s="38"/>
      <c r="OJH57" s="38"/>
      <c r="OJI57" s="38"/>
      <c r="OJJ57" s="38"/>
      <c r="OJK57" s="38"/>
      <c r="OJL57" s="38"/>
      <c r="OJM57" s="38"/>
      <c r="OJN57" s="38"/>
      <c r="OJO57" s="38"/>
      <c r="OJP57" s="38"/>
      <c r="OJQ57" s="38"/>
      <c r="OJR57" s="38"/>
      <c r="OJS57" s="38"/>
      <c r="OJT57" s="38"/>
      <c r="OJU57" s="38"/>
      <c r="OJV57" s="38"/>
      <c r="OJW57" s="38"/>
      <c r="OJX57" s="38"/>
      <c r="OJY57" s="38"/>
      <c r="OJZ57" s="38"/>
      <c r="OKA57" s="38"/>
      <c r="OKB57" s="38"/>
      <c r="OKC57" s="38"/>
      <c r="OKD57" s="38"/>
      <c r="OKE57" s="38"/>
      <c r="OKF57" s="38"/>
      <c r="OKG57" s="38"/>
      <c r="OKH57" s="38"/>
      <c r="OKI57" s="38"/>
      <c r="OKJ57" s="38"/>
      <c r="OKK57" s="38"/>
      <c r="OKL57" s="38"/>
      <c r="OKM57" s="38"/>
      <c r="OKN57" s="38"/>
      <c r="OKO57" s="38"/>
      <c r="OKP57" s="38"/>
      <c r="OKQ57" s="38"/>
      <c r="OKR57" s="38"/>
      <c r="OKS57" s="38"/>
      <c r="OKT57" s="38"/>
      <c r="OKU57" s="38"/>
      <c r="OKV57" s="38"/>
      <c r="OKW57" s="38"/>
      <c r="OKX57" s="38"/>
      <c r="OKY57" s="38"/>
      <c r="OKZ57" s="38"/>
      <c r="OLA57" s="38"/>
      <c r="OLB57" s="38"/>
      <c r="OLC57" s="38"/>
      <c r="OLD57" s="38"/>
      <c r="OLE57" s="38"/>
      <c r="OLF57" s="38"/>
      <c r="OLG57" s="38"/>
      <c r="OLH57" s="38"/>
      <c r="OLI57" s="38"/>
      <c r="OLJ57" s="38"/>
      <c r="OLK57" s="38"/>
      <c r="OLL57" s="38"/>
      <c r="OLM57" s="38"/>
      <c r="OLN57" s="38"/>
      <c r="OLO57" s="38"/>
      <c r="OLP57" s="38"/>
      <c r="OLQ57" s="38"/>
      <c r="OLR57" s="38"/>
      <c r="OLS57" s="38"/>
      <c r="OLT57" s="38"/>
      <c r="OLU57" s="38"/>
      <c r="OLV57" s="38"/>
      <c r="OLW57" s="38"/>
      <c r="OLX57" s="38"/>
      <c r="OLY57" s="38"/>
      <c r="OLZ57" s="38"/>
      <c r="OMA57" s="38"/>
      <c r="OMB57" s="38"/>
      <c r="OMC57" s="38"/>
      <c r="OMD57" s="38"/>
      <c r="OME57" s="38"/>
      <c r="OMF57" s="38"/>
      <c r="OMG57" s="38"/>
      <c r="OMH57" s="38"/>
      <c r="OMI57" s="38"/>
      <c r="OMJ57" s="38"/>
      <c r="OMK57" s="38"/>
      <c r="OML57" s="38"/>
      <c r="OMM57" s="38"/>
      <c r="OMN57" s="38"/>
      <c r="OMO57" s="38"/>
      <c r="OMP57" s="38"/>
      <c r="OMQ57" s="38"/>
      <c r="OMR57" s="38"/>
      <c r="OMS57" s="38"/>
      <c r="OMT57" s="38"/>
      <c r="OMU57" s="38"/>
      <c r="OMV57" s="38"/>
      <c r="OMW57" s="38"/>
      <c r="OMX57" s="38"/>
      <c r="OMY57" s="38"/>
      <c r="OMZ57" s="38"/>
      <c r="ONA57" s="38"/>
      <c r="ONB57" s="38"/>
      <c r="ONC57" s="38"/>
      <c r="OND57" s="38"/>
      <c r="ONE57" s="38"/>
      <c r="ONF57" s="38"/>
      <c r="ONG57" s="38"/>
      <c r="ONH57" s="38"/>
      <c r="ONI57" s="38"/>
      <c r="ONJ57" s="38"/>
      <c r="ONK57" s="38"/>
      <c r="ONL57" s="38"/>
      <c r="ONM57" s="38"/>
      <c r="ONN57" s="38"/>
      <c r="ONO57" s="38"/>
      <c r="ONP57" s="38"/>
      <c r="ONQ57" s="38"/>
      <c r="ONR57" s="38"/>
      <c r="ONS57" s="38"/>
      <c r="ONT57" s="38"/>
      <c r="ONU57" s="38"/>
      <c r="ONV57" s="38"/>
      <c r="ONW57" s="38"/>
      <c r="ONX57" s="38"/>
      <c r="ONY57" s="38"/>
      <c r="ONZ57" s="38"/>
      <c r="OOA57" s="38"/>
      <c r="OOB57" s="38"/>
      <c r="OOC57" s="38"/>
      <c r="OOD57" s="38"/>
      <c r="OOE57" s="38"/>
      <c r="OOF57" s="38"/>
      <c r="OOG57" s="38"/>
      <c r="OOH57" s="38"/>
      <c r="OOI57" s="38"/>
      <c r="OOJ57" s="38"/>
      <c r="OOK57" s="38"/>
      <c r="OOL57" s="38"/>
      <c r="OOM57" s="38"/>
      <c r="OON57" s="38"/>
      <c r="OOO57" s="38"/>
      <c r="OOP57" s="38"/>
      <c r="OOQ57" s="38"/>
      <c r="OOR57" s="38"/>
      <c r="OOS57" s="38"/>
      <c r="OOT57" s="38"/>
      <c r="OOU57" s="38"/>
      <c r="OOV57" s="38"/>
      <c r="OOW57" s="38"/>
      <c r="OOX57" s="38"/>
      <c r="OOY57" s="38"/>
      <c r="OOZ57" s="38"/>
      <c r="OPA57" s="38"/>
      <c r="OPB57" s="38"/>
      <c r="OPC57" s="38"/>
      <c r="OPD57" s="38"/>
      <c r="OPE57" s="38"/>
      <c r="OPF57" s="38"/>
      <c r="OPG57" s="38"/>
      <c r="OPH57" s="38"/>
      <c r="OPI57" s="38"/>
      <c r="OPJ57" s="38"/>
      <c r="OPK57" s="38"/>
      <c r="OPL57" s="38"/>
      <c r="OPM57" s="38"/>
      <c r="OPN57" s="38"/>
      <c r="OPO57" s="38"/>
      <c r="OPP57" s="38"/>
      <c r="OPQ57" s="38"/>
      <c r="OPR57" s="38"/>
      <c r="OPS57" s="38"/>
      <c r="OPT57" s="38"/>
      <c r="OPU57" s="38"/>
      <c r="OPV57" s="38"/>
      <c r="OPW57" s="38"/>
      <c r="OPX57" s="38"/>
      <c r="OPY57" s="38"/>
      <c r="OPZ57" s="38"/>
      <c r="OQA57" s="38"/>
      <c r="OQB57" s="38"/>
      <c r="OQC57" s="38"/>
      <c r="OQD57" s="38"/>
      <c r="OQE57" s="38"/>
      <c r="OQF57" s="38"/>
      <c r="OQG57" s="38"/>
      <c r="OQH57" s="38"/>
      <c r="OQI57" s="38"/>
      <c r="OQJ57" s="38"/>
      <c r="OQK57" s="38"/>
      <c r="OQL57" s="38"/>
      <c r="OQM57" s="38"/>
      <c r="OQN57" s="38"/>
      <c r="OQO57" s="38"/>
      <c r="OQP57" s="38"/>
      <c r="OQQ57" s="38"/>
      <c r="OQR57" s="38"/>
      <c r="OQS57" s="38"/>
      <c r="OQT57" s="38"/>
      <c r="OQU57" s="38"/>
      <c r="OQV57" s="38"/>
      <c r="OQW57" s="38"/>
      <c r="OQX57" s="38"/>
      <c r="OQY57" s="38"/>
      <c r="OQZ57" s="38"/>
      <c r="ORA57" s="38"/>
      <c r="ORB57" s="38"/>
      <c r="ORC57" s="38"/>
      <c r="ORD57" s="38"/>
      <c r="ORE57" s="38"/>
      <c r="ORF57" s="38"/>
      <c r="ORG57" s="38"/>
      <c r="ORH57" s="38"/>
      <c r="ORI57" s="38"/>
      <c r="ORJ57" s="38"/>
      <c r="ORK57" s="38"/>
      <c r="ORL57" s="38"/>
      <c r="ORM57" s="38"/>
      <c r="ORN57" s="38"/>
      <c r="ORO57" s="38"/>
      <c r="ORP57" s="38"/>
      <c r="ORQ57" s="38"/>
      <c r="ORR57" s="38"/>
      <c r="ORS57" s="38"/>
      <c r="ORT57" s="38"/>
      <c r="ORU57" s="38"/>
      <c r="ORV57" s="38"/>
      <c r="ORW57" s="38"/>
      <c r="ORX57" s="38"/>
      <c r="ORY57" s="38"/>
      <c r="ORZ57" s="38"/>
      <c r="OSA57" s="38"/>
      <c r="OSB57" s="38"/>
      <c r="OSC57" s="38"/>
      <c r="OSD57" s="38"/>
      <c r="OSE57" s="38"/>
      <c r="OSF57" s="38"/>
      <c r="OSG57" s="38"/>
      <c r="OSH57" s="38"/>
      <c r="OSI57" s="38"/>
      <c r="OSJ57" s="38"/>
      <c r="OSK57" s="38"/>
      <c r="OSL57" s="38"/>
      <c r="OSM57" s="38"/>
      <c r="OSN57" s="38"/>
      <c r="OSO57" s="38"/>
      <c r="OSP57" s="38"/>
      <c r="OSQ57" s="38"/>
      <c r="OSR57" s="38"/>
      <c r="OSS57" s="38"/>
      <c r="OST57" s="38"/>
      <c r="OSU57" s="38"/>
      <c r="OSV57" s="38"/>
      <c r="OSW57" s="38"/>
      <c r="OSX57" s="38"/>
      <c r="OSY57" s="38"/>
      <c r="OSZ57" s="38"/>
      <c r="OTA57" s="38"/>
      <c r="OTB57" s="38"/>
      <c r="OTC57" s="38"/>
      <c r="OTD57" s="38"/>
      <c r="OTE57" s="38"/>
      <c r="OTF57" s="38"/>
      <c r="OTG57" s="38"/>
      <c r="OTH57" s="38"/>
      <c r="OTI57" s="38"/>
      <c r="OTJ57" s="38"/>
      <c r="OTK57" s="38"/>
      <c r="OTL57" s="38"/>
      <c r="OTM57" s="38"/>
      <c r="OTN57" s="38"/>
      <c r="OTO57" s="38"/>
      <c r="OTP57" s="38"/>
      <c r="OTQ57" s="38"/>
      <c r="OTR57" s="38"/>
      <c r="OTS57" s="38"/>
      <c r="OTT57" s="38"/>
      <c r="OTU57" s="38"/>
      <c r="OTV57" s="38"/>
      <c r="OTW57" s="38"/>
      <c r="OTX57" s="38"/>
      <c r="OTY57" s="38"/>
      <c r="OTZ57" s="38"/>
      <c r="OUA57" s="38"/>
      <c r="OUB57" s="38"/>
      <c r="OUC57" s="38"/>
      <c r="OUD57" s="38"/>
      <c r="OUE57" s="38"/>
      <c r="OUF57" s="38"/>
      <c r="OUG57" s="38"/>
      <c r="OUH57" s="38"/>
      <c r="OUI57" s="38"/>
      <c r="OUJ57" s="38"/>
      <c r="OUK57" s="38"/>
      <c r="OUL57" s="38"/>
      <c r="OUM57" s="38"/>
      <c r="OUN57" s="38"/>
      <c r="OUO57" s="38"/>
      <c r="OUP57" s="38"/>
      <c r="OUQ57" s="38"/>
      <c r="OUR57" s="38"/>
      <c r="OUS57" s="38"/>
      <c r="OUT57" s="38"/>
      <c r="OUU57" s="38"/>
      <c r="OUV57" s="38"/>
      <c r="OUW57" s="38"/>
      <c r="OUX57" s="38"/>
      <c r="OUY57" s="38"/>
      <c r="OUZ57" s="38"/>
      <c r="OVA57" s="38"/>
      <c r="OVB57" s="38"/>
      <c r="OVC57" s="38"/>
      <c r="OVD57" s="38"/>
      <c r="OVE57" s="38"/>
      <c r="OVF57" s="38"/>
      <c r="OVG57" s="38"/>
      <c r="OVH57" s="38"/>
      <c r="OVI57" s="38"/>
      <c r="OVJ57" s="38"/>
      <c r="OVK57" s="38"/>
      <c r="OVL57" s="38"/>
      <c r="OVM57" s="38"/>
      <c r="OVN57" s="38"/>
      <c r="OVO57" s="38"/>
      <c r="OVP57" s="38"/>
      <c r="OVQ57" s="38"/>
      <c r="OVR57" s="38"/>
      <c r="OVS57" s="38"/>
      <c r="OVT57" s="38"/>
      <c r="OVU57" s="38"/>
      <c r="OVV57" s="38"/>
      <c r="OVW57" s="38"/>
      <c r="OVX57" s="38"/>
      <c r="OVY57" s="38"/>
      <c r="OVZ57" s="38"/>
      <c r="OWA57" s="38"/>
      <c r="OWB57" s="38"/>
      <c r="OWC57" s="38"/>
      <c r="OWD57" s="38"/>
      <c r="OWE57" s="38"/>
      <c r="OWF57" s="38"/>
      <c r="OWG57" s="38"/>
      <c r="OWH57" s="38"/>
      <c r="OWI57" s="38"/>
      <c r="OWJ57" s="38"/>
      <c r="OWK57" s="38"/>
      <c r="OWL57" s="38"/>
      <c r="OWM57" s="38"/>
      <c r="OWN57" s="38"/>
      <c r="OWO57" s="38"/>
      <c r="OWP57" s="38"/>
      <c r="OWQ57" s="38"/>
      <c r="OWR57" s="38"/>
      <c r="OWS57" s="38"/>
      <c r="OWT57" s="38"/>
      <c r="OWU57" s="38"/>
      <c r="OWV57" s="38"/>
      <c r="OWW57" s="38"/>
      <c r="OWX57" s="38"/>
      <c r="OWY57" s="38"/>
      <c r="OWZ57" s="38"/>
      <c r="OXA57" s="38"/>
      <c r="OXB57" s="38"/>
      <c r="OXC57" s="38"/>
      <c r="OXD57" s="38"/>
      <c r="OXE57" s="38"/>
      <c r="OXF57" s="38"/>
      <c r="OXG57" s="38"/>
      <c r="OXH57" s="38"/>
      <c r="OXI57" s="38"/>
      <c r="OXJ57" s="38"/>
      <c r="OXK57" s="38"/>
      <c r="OXL57" s="38"/>
      <c r="OXM57" s="38"/>
      <c r="OXN57" s="38"/>
      <c r="OXO57" s="38"/>
      <c r="OXP57" s="38"/>
      <c r="OXQ57" s="38"/>
      <c r="OXR57" s="38"/>
      <c r="OXS57" s="38"/>
      <c r="OXT57" s="38"/>
      <c r="OXU57" s="38"/>
      <c r="OXV57" s="38"/>
      <c r="OXW57" s="38"/>
      <c r="OXX57" s="38"/>
      <c r="OXY57" s="38"/>
      <c r="OXZ57" s="38"/>
      <c r="OYA57" s="38"/>
      <c r="OYB57" s="38"/>
      <c r="OYC57" s="38"/>
      <c r="OYD57" s="38"/>
      <c r="OYE57" s="38"/>
      <c r="OYF57" s="38"/>
      <c r="OYG57" s="38"/>
      <c r="OYH57" s="38"/>
      <c r="OYI57" s="38"/>
      <c r="OYJ57" s="38"/>
      <c r="OYK57" s="38"/>
      <c r="OYL57" s="38"/>
      <c r="OYM57" s="38"/>
      <c r="OYN57" s="38"/>
      <c r="OYO57" s="38"/>
      <c r="OYP57" s="38"/>
      <c r="OYQ57" s="38"/>
      <c r="OYR57" s="38"/>
      <c r="OYS57" s="38"/>
      <c r="OYT57" s="38"/>
      <c r="OYU57" s="38"/>
      <c r="OYV57" s="38"/>
      <c r="OYW57" s="38"/>
      <c r="OYX57" s="38"/>
      <c r="OYY57" s="38"/>
      <c r="OYZ57" s="38"/>
      <c r="OZA57" s="38"/>
      <c r="OZB57" s="38"/>
      <c r="OZC57" s="38"/>
      <c r="OZD57" s="38"/>
      <c r="OZE57" s="38"/>
      <c r="OZF57" s="38"/>
      <c r="OZG57" s="38"/>
      <c r="OZH57" s="38"/>
      <c r="OZI57" s="38"/>
      <c r="OZJ57" s="38"/>
      <c r="OZK57" s="38"/>
      <c r="OZL57" s="38"/>
      <c r="OZM57" s="38"/>
      <c r="OZN57" s="38"/>
      <c r="OZO57" s="38"/>
      <c r="OZP57" s="38"/>
      <c r="OZQ57" s="38"/>
      <c r="OZR57" s="38"/>
      <c r="OZS57" s="38"/>
      <c r="OZT57" s="38"/>
      <c r="OZU57" s="38"/>
      <c r="OZV57" s="38"/>
      <c r="OZW57" s="38"/>
      <c r="OZX57" s="38"/>
      <c r="OZY57" s="38"/>
      <c r="OZZ57" s="38"/>
      <c r="PAA57" s="38"/>
      <c r="PAB57" s="38"/>
      <c r="PAC57" s="38"/>
      <c r="PAD57" s="38"/>
      <c r="PAE57" s="38"/>
      <c r="PAF57" s="38"/>
      <c r="PAG57" s="38"/>
      <c r="PAH57" s="38"/>
      <c r="PAI57" s="38"/>
      <c r="PAJ57" s="38"/>
      <c r="PAK57" s="38"/>
      <c r="PAL57" s="38"/>
      <c r="PAM57" s="38"/>
      <c r="PAN57" s="38"/>
      <c r="PAO57" s="38"/>
      <c r="PAP57" s="38"/>
      <c r="PAQ57" s="38"/>
      <c r="PAR57" s="38"/>
      <c r="PAS57" s="38"/>
      <c r="PAT57" s="38"/>
      <c r="PAU57" s="38"/>
      <c r="PAV57" s="38"/>
      <c r="PAW57" s="38"/>
      <c r="PAX57" s="38"/>
      <c r="PAY57" s="38"/>
      <c r="PAZ57" s="38"/>
      <c r="PBA57" s="38"/>
      <c r="PBB57" s="38"/>
      <c r="PBC57" s="38"/>
      <c r="PBD57" s="38"/>
      <c r="PBE57" s="38"/>
      <c r="PBF57" s="38"/>
      <c r="PBG57" s="38"/>
      <c r="PBH57" s="38"/>
      <c r="PBI57" s="38"/>
      <c r="PBJ57" s="38"/>
      <c r="PBK57" s="38"/>
      <c r="PBL57" s="38"/>
      <c r="PBM57" s="38"/>
      <c r="PBN57" s="38"/>
      <c r="PBO57" s="38"/>
      <c r="PBP57" s="38"/>
      <c r="PBQ57" s="38"/>
      <c r="PBR57" s="38"/>
      <c r="PBS57" s="38"/>
      <c r="PBT57" s="38"/>
      <c r="PBU57" s="38"/>
      <c r="PBV57" s="38"/>
      <c r="PBW57" s="38"/>
      <c r="PBX57" s="38"/>
      <c r="PBY57" s="38"/>
      <c r="PBZ57" s="38"/>
      <c r="PCA57" s="38"/>
      <c r="PCB57" s="38"/>
      <c r="PCC57" s="38"/>
      <c r="PCD57" s="38"/>
      <c r="PCE57" s="38"/>
      <c r="PCF57" s="38"/>
      <c r="PCG57" s="38"/>
      <c r="PCH57" s="38"/>
      <c r="PCI57" s="38"/>
      <c r="PCJ57" s="38"/>
      <c r="PCK57" s="38"/>
      <c r="PCL57" s="38"/>
      <c r="PCM57" s="38"/>
      <c r="PCN57" s="38"/>
      <c r="PCO57" s="38"/>
      <c r="PCP57" s="38"/>
      <c r="PCQ57" s="38"/>
      <c r="PCR57" s="38"/>
      <c r="PCS57" s="38"/>
      <c r="PCT57" s="38"/>
      <c r="PCU57" s="38"/>
      <c r="PCV57" s="38"/>
      <c r="PCW57" s="38"/>
      <c r="PCX57" s="38"/>
      <c r="PCY57" s="38"/>
      <c r="PCZ57" s="38"/>
      <c r="PDA57" s="38"/>
      <c r="PDB57" s="38"/>
      <c r="PDC57" s="38"/>
      <c r="PDD57" s="38"/>
      <c r="PDE57" s="38"/>
      <c r="PDF57" s="38"/>
      <c r="PDG57" s="38"/>
      <c r="PDH57" s="38"/>
      <c r="PDI57" s="38"/>
      <c r="PDJ57" s="38"/>
      <c r="PDK57" s="38"/>
      <c r="PDL57" s="38"/>
      <c r="PDM57" s="38"/>
      <c r="PDN57" s="38"/>
      <c r="PDO57" s="38"/>
      <c r="PDP57" s="38"/>
      <c r="PDQ57" s="38"/>
      <c r="PDR57" s="38"/>
      <c r="PDS57" s="38"/>
      <c r="PDT57" s="38"/>
      <c r="PDU57" s="38"/>
      <c r="PDV57" s="38"/>
      <c r="PDW57" s="38"/>
      <c r="PDX57" s="38"/>
      <c r="PDY57" s="38"/>
      <c r="PDZ57" s="38"/>
      <c r="PEA57" s="38"/>
      <c r="PEB57" s="38"/>
      <c r="PEC57" s="38"/>
      <c r="PED57" s="38"/>
      <c r="PEE57" s="38"/>
      <c r="PEF57" s="38"/>
      <c r="PEG57" s="38"/>
      <c r="PEH57" s="38"/>
      <c r="PEI57" s="38"/>
      <c r="PEJ57" s="38"/>
      <c r="PEK57" s="38"/>
      <c r="PEL57" s="38"/>
      <c r="PEM57" s="38"/>
      <c r="PEN57" s="38"/>
      <c r="PEO57" s="38"/>
      <c r="PEP57" s="38"/>
      <c r="PEQ57" s="38"/>
      <c r="PER57" s="38"/>
      <c r="PES57" s="38"/>
      <c r="PET57" s="38"/>
      <c r="PEU57" s="38"/>
      <c r="PEV57" s="38"/>
      <c r="PEW57" s="38"/>
      <c r="PEX57" s="38"/>
      <c r="PEY57" s="38"/>
      <c r="PEZ57" s="38"/>
      <c r="PFA57" s="38"/>
      <c r="PFB57" s="38"/>
      <c r="PFC57" s="38"/>
      <c r="PFD57" s="38"/>
      <c r="PFE57" s="38"/>
      <c r="PFF57" s="38"/>
      <c r="PFG57" s="38"/>
      <c r="PFH57" s="38"/>
      <c r="PFI57" s="38"/>
      <c r="PFJ57" s="38"/>
      <c r="PFK57" s="38"/>
      <c r="PFL57" s="38"/>
      <c r="PFM57" s="38"/>
      <c r="PFN57" s="38"/>
      <c r="PFO57" s="38"/>
      <c r="PFP57" s="38"/>
      <c r="PFQ57" s="38"/>
      <c r="PFR57" s="38"/>
      <c r="PFS57" s="38"/>
      <c r="PFT57" s="38"/>
      <c r="PFU57" s="38"/>
      <c r="PFV57" s="38"/>
      <c r="PFW57" s="38"/>
      <c r="PFX57" s="38"/>
      <c r="PFY57" s="38"/>
      <c r="PFZ57" s="38"/>
      <c r="PGA57" s="38"/>
      <c r="PGB57" s="38"/>
      <c r="PGC57" s="38"/>
      <c r="PGD57" s="38"/>
      <c r="PGE57" s="38"/>
      <c r="PGF57" s="38"/>
      <c r="PGG57" s="38"/>
      <c r="PGH57" s="38"/>
      <c r="PGI57" s="38"/>
      <c r="PGJ57" s="38"/>
      <c r="PGK57" s="38"/>
      <c r="PGL57" s="38"/>
      <c r="PGM57" s="38"/>
      <c r="PGN57" s="38"/>
      <c r="PGO57" s="38"/>
      <c r="PGP57" s="38"/>
      <c r="PGQ57" s="38"/>
      <c r="PGR57" s="38"/>
      <c r="PGS57" s="38"/>
      <c r="PGT57" s="38"/>
      <c r="PGU57" s="38"/>
      <c r="PGV57" s="38"/>
      <c r="PGW57" s="38"/>
      <c r="PGX57" s="38"/>
      <c r="PGY57" s="38"/>
      <c r="PGZ57" s="38"/>
      <c r="PHA57" s="38"/>
      <c r="PHB57" s="38"/>
      <c r="PHC57" s="38"/>
      <c r="PHD57" s="38"/>
      <c r="PHE57" s="38"/>
      <c r="PHF57" s="38"/>
      <c r="PHG57" s="38"/>
      <c r="PHH57" s="38"/>
      <c r="PHI57" s="38"/>
      <c r="PHJ57" s="38"/>
      <c r="PHK57" s="38"/>
      <c r="PHL57" s="38"/>
      <c r="PHM57" s="38"/>
      <c r="PHN57" s="38"/>
      <c r="PHO57" s="38"/>
      <c r="PHP57" s="38"/>
      <c r="PHQ57" s="38"/>
      <c r="PHR57" s="38"/>
      <c r="PHS57" s="38"/>
      <c r="PHT57" s="38"/>
      <c r="PHU57" s="38"/>
      <c r="PHV57" s="38"/>
      <c r="PHW57" s="38"/>
      <c r="PHX57" s="38"/>
      <c r="PHY57" s="38"/>
      <c r="PHZ57" s="38"/>
      <c r="PIA57" s="38"/>
      <c r="PIB57" s="38"/>
      <c r="PIC57" s="38"/>
      <c r="PID57" s="38"/>
      <c r="PIE57" s="38"/>
      <c r="PIF57" s="38"/>
      <c r="PIG57" s="38"/>
      <c r="PIH57" s="38"/>
      <c r="PII57" s="38"/>
      <c r="PIJ57" s="38"/>
      <c r="PIK57" s="38"/>
      <c r="PIL57" s="38"/>
      <c r="PIM57" s="38"/>
      <c r="PIN57" s="38"/>
      <c r="PIO57" s="38"/>
      <c r="PIP57" s="38"/>
      <c r="PIQ57" s="38"/>
      <c r="PIR57" s="38"/>
      <c r="PIS57" s="38"/>
      <c r="PIT57" s="38"/>
      <c r="PIU57" s="38"/>
      <c r="PIV57" s="38"/>
      <c r="PIW57" s="38"/>
      <c r="PIX57" s="38"/>
      <c r="PIY57" s="38"/>
      <c r="PIZ57" s="38"/>
      <c r="PJA57" s="38"/>
      <c r="PJB57" s="38"/>
      <c r="PJC57" s="38"/>
      <c r="PJD57" s="38"/>
      <c r="PJE57" s="38"/>
      <c r="PJF57" s="38"/>
      <c r="PJG57" s="38"/>
      <c r="PJH57" s="38"/>
      <c r="PJI57" s="38"/>
      <c r="PJJ57" s="38"/>
      <c r="PJK57" s="38"/>
      <c r="PJL57" s="38"/>
      <c r="PJM57" s="38"/>
      <c r="PJN57" s="38"/>
      <c r="PJO57" s="38"/>
      <c r="PJP57" s="38"/>
      <c r="PJQ57" s="38"/>
      <c r="PJR57" s="38"/>
      <c r="PJS57" s="38"/>
      <c r="PJT57" s="38"/>
      <c r="PJU57" s="38"/>
      <c r="PJV57" s="38"/>
      <c r="PJW57" s="38"/>
      <c r="PJX57" s="38"/>
      <c r="PJY57" s="38"/>
      <c r="PJZ57" s="38"/>
      <c r="PKA57" s="38"/>
      <c r="PKB57" s="38"/>
      <c r="PKC57" s="38"/>
      <c r="PKD57" s="38"/>
      <c r="PKE57" s="38"/>
      <c r="PKF57" s="38"/>
      <c r="PKG57" s="38"/>
      <c r="PKH57" s="38"/>
      <c r="PKI57" s="38"/>
      <c r="PKJ57" s="38"/>
      <c r="PKK57" s="38"/>
      <c r="PKL57" s="38"/>
      <c r="PKM57" s="38"/>
      <c r="PKN57" s="38"/>
      <c r="PKO57" s="38"/>
      <c r="PKP57" s="38"/>
      <c r="PKQ57" s="38"/>
      <c r="PKR57" s="38"/>
      <c r="PKS57" s="38"/>
      <c r="PKT57" s="38"/>
      <c r="PKU57" s="38"/>
      <c r="PKV57" s="38"/>
      <c r="PKW57" s="38"/>
      <c r="PKX57" s="38"/>
      <c r="PKY57" s="38"/>
      <c r="PKZ57" s="38"/>
      <c r="PLA57" s="38"/>
      <c r="PLB57" s="38"/>
      <c r="PLC57" s="38"/>
      <c r="PLD57" s="38"/>
      <c r="PLE57" s="38"/>
      <c r="PLF57" s="38"/>
      <c r="PLG57" s="38"/>
      <c r="PLH57" s="38"/>
      <c r="PLI57" s="38"/>
      <c r="PLJ57" s="38"/>
      <c r="PLK57" s="38"/>
      <c r="PLL57" s="38"/>
      <c r="PLM57" s="38"/>
      <c r="PLN57" s="38"/>
      <c r="PLO57" s="38"/>
      <c r="PLP57" s="38"/>
      <c r="PLQ57" s="38"/>
      <c r="PLR57" s="38"/>
      <c r="PLS57" s="38"/>
      <c r="PLT57" s="38"/>
      <c r="PLU57" s="38"/>
      <c r="PLV57" s="38"/>
      <c r="PLW57" s="38"/>
      <c r="PLX57" s="38"/>
      <c r="PLY57" s="38"/>
      <c r="PLZ57" s="38"/>
      <c r="PMA57" s="38"/>
      <c r="PMB57" s="38"/>
      <c r="PMC57" s="38"/>
      <c r="PMD57" s="38"/>
      <c r="PME57" s="38"/>
      <c r="PMF57" s="38"/>
      <c r="PMG57" s="38"/>
      <c r="PMH57" s="38"/>
      <c r="PMI57" s="38"/>
      <c r="PMJ57" s="38"/>
      <c r="PMK57" s="38"/>
      <c r="PML57" s="38"/>
      <c r="PMM57" s="38"/>
      <c r="PMN57" s="38"/>
      <c r="PMO57" s="38"/>
      <c r="PMP57" s="38"/>
      <c r="PMQ57" s="38"/>
      <c r="PMR57" s="38"/>
      <c r="PMS57" s="38"/>
      <c r="PMT57" s="38"/>
      <c r="PMU57" s="38"/>
      <c r="PMV57" s="38"/>
      <c r="PMW57" s="38"/>
      <c r="PMX57" s="38"/>
      <c r="PMY57" s="38"/>
      <c r="PMZ57" s="38"/>
      <c r="PNA57" s="38"/>
      <c r="PNB57" s="38"/>
      <c r="PNC57" s="38"/>
      <c r="PND57" s="38"/>
      <c r="PNE57" s="38"/>
      <c r="PNF57" s="38"/>
      <c r="PNG57" s="38"/>
      <c r="PNH57" s="38"/>
      <c r="PNI57" s="38"/>
      <c r="PNJ57" s="38"/>
      <c r="PNK57" s="38"/>
      <c r="PNL57" s="38"/>
      <c r="PNM57" s="38"/>
      <c r="PNN57" s="38"/>
      <c r="PNO57" s="38"/>
      <c r="PNP57" s="38"/>
      <c r="PNQ57" s="38"/>
      <c r="PNR57" s="38"/>
      <c r="PNS57" s="38"/>
      <c r="PNT57" s="38"/>
      <c r="PNU57" s="38"/>
      <c r="PNV57" s="38"/>
      <c r="PNW57" s="38"/>
      <c r="PNX57" s="38"/>
      <c r="PNY57" s="38"/>
      <c r="PNZ57" s="38"/>
      <c r="POA57" s="38"/>
      <c r="POB57" s="38"/>
      <c r="POC57" s="38"/>
      <c r="POD57" s="38"/>
      <c r="POE57" s="38"/>
      <c r="POF57" s="38"/>
      <c r="POG57" s="38"/>
      <c r="POH57" s="38"/>
      <c r="POI57" s="38"/>
      <c r="POJ57" s="38"/>
      <c r="POK57" s="38"/>
      <c r="POL57" s="38"/>
      <c r="POM57" s="38"/>
      <c r="PON57" s="38"/>
      <c r="POO57" s="38"/>
      <c r="POP57" s="38"/>
      <c r="POQ57" s="38"/>
      <c r="POR57" s="38"/>
      <c r="POS57" s="38"/>
      <c r="POT57" s="38"/>
      <c r="POU57" s="38"/>
      <c r="POV57" s="38"/>
      <c r="POW57" s="38"/>
      <c r="POX57" s="38"/>
      <c r="POY57" s="38"/>
      <c r="POZ57" s="38"/>
      <c r="PPA57" s="38"/>
      <c r="PPB57" s="38"/>
      <c r="PPC57" s="38"/>
      <c r="PPD57" s="38"/>
      <c r="PPE57" s="38"/>
      <c r="PPF57" s="38"/>
      <c r="PPG57" s="38"/>
      <c r="PPH57" s="38"/>
      <c r="PPI57" s="38"/>
      <c r="PPJ57" s="38"/>
      <c r="PPK57" s="38"/>
      <c r="PPL57" s="38"/>
      <c r="PPM57" s="38"/>
      <c r="PPN57" s="38"/>
      <c r="PPO57" s="38"/>
      <c r="PPP57" s="38"/>
      <c r="PPQ57" s="38"/>
      <c r="PPR57" s="38"/>
      <c r="PPS57" s="38"/>
      <c r="PPT57" s="38"/>
      <c r="PPU57" s="38"/>
      <c r="PPV57" s="38"/>
      <c r="PPW57" s="38"/>
      <c r="PPX57" s="38"/>
      <c r="PPY57" s="38"/>
      <c r="PPZ57" s="38"/>
      <c r="PQA57" s="38"/>
      <c r="PQB57" s="38"/>
      <c r="PQC57" s="38"/>
      <c r="PQD57" s="38"/>
      <c r="PQE57" s="38"/>
      <c r="PQF57" s="38"/>
      <c r="PQG57" s="38"/>
      <c r="PQH57" s="38"/>
      <c r="PQI57" s="38"/>
      <c r="PQJ57" s="38"/>
      <c r="PQK57" s="38"/>
      <c r="PQL57" s="38"/>
      <c r="PQM57" s="38"/>
      <c r="PQN57" s="38"/>
      <c r="PQO57" s="38"/>
      <c r="PQP57" s="38"/>
      <c r="PQQ57" s="38"/>
      <c r="PQR57" s="38"/>
      <c r="PQS57" s="38"/>
      <c r="PQT57" s="38"/>
      <c r="PQU57" s="38"/>
      <c r="PQV57" s="38"/>
      <c r="PQW57" s="38"/>
      <c r="PQX57" s="38"/>
      <c r="PQY57" s="38"/>
      <c r="PQZ57" s="38"/>
      <c r="PRA57" s="38"/>
      <c r="PRB57" s="38"/>
      <c r="PRC57" s="38"/>
      <c r="PRD57" s="38"/>
      <c r="PRE57" s="38"/>
      <c r="PRF57" s="38"/>
      <c r="PRG57" s="38"/>
      <c r="PRH57" s="38"/>
      <c r="PRI57" s="38"/>
      <c r="PRJ57" s="38"/>
      <c r="PRK57" s="38"/>
      <c r="PRL57" s="38"/>
      <c r="PRM57" s="38"/>
      <c r="PRN57" s="38"/>
      <c r="PRO57" s="38"/>
      <c r="PRP57" s="38"/>
      <c r="PRQ57" s="38"/>
      <c r="PRR57" s="38"/>
      <c r="PRS57" s="38"/>
      <c r="PRT57" s="38"/>
      <c r="PRU57" s="38"/>
      <c r="PRV57" s="38"/>
      <c r="PRW57" s="38"/>
      <c r="PRX57" s="38"/>
      <c r="PRY57" s="38"/>
      <c r="PRZ57" s="38"/>
      <c r="PSA57" s="38"/>
      <c r="PSB57" s="38"/>
      <c r="PSC57" s="38"/>
      <c r="PSD57" s="38"/>
      <c r="PSE57" s="38"/>
      <c r="PSF57" s="38"/>
      <c r="PSG57" s="38"/>
      <c r="PSH57" s="38"/>
      <c r="PSI57" s="38"/>
      <c r="PSJ57" s="38"/>
      <c r="PSK57" s="38"/>
      <c r="PSL57" s="38"/>
      <c r="PSM57" s="38"/>
      <c r="PSN57" s="38"/>
      <c r="PSO57" s="38"/>
      <c r="PSP57" s="38"/>
      <c r="PSQ57" s="38"/>
      <c r="PSR57" s="38"/>
      <c r="PSS57" s="38"/>
      <c r="PST57" s="38"/>
      <c r="PSU57" s="38"/>
      <c r="PSV57" s="38"/>
      <c r="PSW57" s="38"/>
      <c r="PSX57" s="38"/>
      <c r="PSY57" s="38"/>
      <c r="PSZ57" s="38"/>
      <c r="PTA57" s="38"/>
      <c r="PTB57" s="38"/>
      <c r="PTC57" s="38"/>
      <c r="PTD57" s="38"/>
      <c r="PTE57" s="38"/>
      <c r="PTF57" s="38"/>
      <c r="PTG57" s="38"/>
      <c r="PTH57" s="38"/>
      <c r="PTI57" s="38"/>
      <c r="PTJ57" s="38"/>
      <c r="PTK57" s="38"/>
      <c r="PTL57" s="38"/>
      <c r="PTM57" s="38"/>
      <c r="PTN57" s="38"/>
      <c r="PTO57" s="38"/>
      <c r="PTP57" s="38"/>
      <c r="PTQ57" s="38"/>
      <c r="PTR57" s="38"/>
      <c r="PTS57" s="38"/>
      <c r="PTT57" s="38"/>
      <c r="PTU57" s="38"/>
      <c r="PTV57" s="38"/>
      <c r="PTW57" s="38"/>
      <c r="PTX57" s="38"/>
      <c r="PTY57" s="38"/>
      <c r="PTZ57" s="38"/>
      <c r="PUA57" s="38"/>
      <c r="PUB57" s="38"/>
      <c r="PUC57" s="38"/>
      <c r="PUD57" s="38"/>
      <c r="PUE57" s="38"/>
      <c r="PUF57" s="38"/>
      <c r="PUG57" s="38"/>
      <c r="PUH57" s="38"/>
      <c r="PUI57" s="38"/>
      <c r="PUJ57" s="38"/>
      <c r="PUK57" s="38"/>
      <c r="PUL57" s="38"/>
      <c r="PUM57" s="38"/>
      <c r="PUN57" s="38"/>
      <c r="PUO57" s="38"/>
      <c r="PUP57" s="38"/>
      <c r="PUQ57" s="38"/>
      <c r="PUR57" s="38"/>
      <c r="PUS57" s="38"/>
      <c r="PUT57" s="38"/>
      <c r="PUU57" s="38"/>
      <c r="PUV57" s="38"/>
      <c r="PUW57" s="38"/>
      <c r="PUX57" s="38"/>
      <c r="PUY57" s="38"/>
      <c r="PUZ57" s="38"/>
      <c r="PVA57" s="38"/>
      <c r="PVB57" s="38"/>
      <c r="PVC57" s="38"/>
      <c r="PVD57" s="38"/>
      <c r="PVE57" s="38"/>
      <c r="PVF57" s="38"/>
      <c r="PVG57" s="38"/>
      <c r="PVH57" s="38"/>
      <c r="PVI57" s="38"/>
      <c r="PVJ57" s="38"/>
      <c r="PVK57" s="38"/>
      <c r="PVL57" s="38"/>
      <c r="PVM57" s="38"/>
      <c r="PVN57" s="38"/>
      <c r="PVO57" s="38"/>
      <c r="PVP57" s="38"/>
      <c r="PVQ57" s="38"/>
      <c r="PVR57" s="38"/>
      <c r="PVS57" s="38"/>
      <c r="PVT57" s="38"/>
      <c r="PVU57" s="38"/>
      <c r="PVV57" s="38"/>
      <c r="PVW57" s="38"/>
      <c r="PVX57" s="38"/>
      <c r="PVY57" s="38"/>
      <c r="PVZ57" s="38"/>
      <c r="PWA57" s="38"/>
      <c r="PWB57" s="38"/>
      <c r="PWC57" s="38"/>
      <c r="PWD57" s="38"/>
      <c r="PWE57" s="38"/>
      <c r="PWF57" s="38"/>
      <c r="PWG57" s="38"/>
      <c r="PWH57" s="38"/>
      <c r="PWI57" s="38"/>
      <c r="PWJ57" s="38"/>
      <c r="PWK57" s="38"/>
      <c r="PWL57" s="38"/>
      <c r="PWM57" s="38"/>
      <c r="PWN57" s="38"/>
      <c r="PWO57" s="38"/>
      <c r="PWP57" s="38"/>
      <c r="PWQ57" s="38"/>
      <c r="PWR57" s="38"/>
      <c r="PWS57" s="38"/>
      <c r="PWT57" s="38"/>
      <c r="PWU57" s="38"/>
      <c r="PWV57" s="38"/>
      <c r="PWW57" s="38"/>
      <c r="PWX57" s="38"/>
      <c r="PWY57" s="38"/>
      <c r="PWZ57" s="38"/>
      <c r="PXA57" s="38"/>
      <c r="PXB57" s="38"/>
      <c r="PXC57" s="38"/>
      <c r="PXD57" s="38"/>
      <c r="PXE57" s="38"/>
      <c r="PXF57" s="38"/>
      <c r="PXG57" s="38"/>
      <c r="PXH57" s="38"/>
      <c r="PXI57" s="38"/>
      <c r="PXJ57" s="38"/>
      <c r="PXK57" s="38"/>
      <c r="PXL57" s="38"/>
      <c r="PXM57" s="38"/>
      <c r="PXN57" s="38"/>
      <c r="PXO57" s="38"/>
      <c r="PXP57" s="38"/>
      <c r="PXQ57" s="38"/>
      <c r="PXR57" s="38"/>
      <c r="PXS57" s="38"/>
      <c r="PXT57" s="38"/>
      <c r="PXU57" s="38"/>
      <c r="PXV57" s="38"/>
      <c r="PXW57" s="38"/>
      <c r="PXX57" s="38"/>
      <c r="PXY57" s="38"/>
      <c r="PXZ57" s="38"/>
      <c r="PYA57" s="38"/>
      <c r="PYB57" s="38"/>
      <c r="PYC57" s="38"/>
      <c r="PYD57" s="38"/>
      <c r="PYE57" s="38"/>
      <c r="PYF57" s="38"/>
      <c r="PYG57" s="38"/>
      <c r="PYH57" s="38"/>
      <c r="PYI57" s="38"/>
      <c r="PYJ57" s="38"/>
      <c r="PYK57" s="38"/>
      <c r="PYL57" s="38"/>
      <c r="PYM57" s="38"/>
      <c r="PYN57" s="38"/>
      <c r="PYO57" s="38"/>
      <c r="PYP57" s="38"/>
      <c r="PYQ57" s="38"/>
      <c r="PYR57" s="38"/>
      <c r="PYS57" s="38"/>
      <c r="PYT57" s="38"/>
      <c r="PYU57" s="38"/>
      <c r="PYV57" s="38"/>
      <c r="PYW57" s="38"/>
      <c r="PYX57" s="38"/>
      <c r="PYY57" s="38"/>
      <c r="PYZ57" s="38"/>
      <c r="PZA57" s="38"/>
      <c r="PZB57" s="38"/>
      <c r="PZC57" s="38"/>
      <c r="PZD57" s="38"/>
      <c r="PZE57" s="38"/>
      <c r="PZF57" s="38"/>
      <c r="PZG57" s="38"/>
      <c r="PZH57" s="38"/>
      <c r="PZI57" s="38"/>
      <c r="PZJ57" s="38"/>
      <c r="PZK57" s="38"/>
      <c r="PZL57" s="38"/>
      <c r="PZM57" s="38"/>
      <c r="PZN57" s="38"/>
      <c r="PZO57" s="38"/>
      <c r="PZP57" s="38"/>
      <c r="PZQ57" s="38"/>
      <c r="PZR57" s="38"/>
      <c r="PZS57" s="38"/>
      <c r="PZT57" s="38"/>
      <c r="PZU57" s="38"/>
      <c r="PZV57" s="38"/>
      <c r="PZW57" s="38"/>
      <c r="PZX57" s="38"/>
      <c r="PZY57" s="38"/>
      <c r="PZZ57" s="38"/>
      <c r="QAA57" s="38"/>
      <c r="QAB57" s="38"/>
      <c r="QAC57" s="38"/>
      <c r="QAD57" s="38"/>
      <c r="QAE57" s="38"/>
      <c r="QAF57" s="38"/>
      <c r="QAG57" s="38"/>
      <c r="QAH57" s="38"/>
      <c r="QAI57" s="38"/>
      <c r="QAJ57" s="38"/>
      <c r="QAK57" s="38"/>
      <c r="QAL57" s="38"/>
      <c r="QAM57" s="38"/>
      <c r="QAN57" s="38"/>
      <c r="QAO57" s="38"/>
      <c r="QAP57" s="38"/>
      <c r="QAQ57" s="38"/>
      <c r="QAR57" s="38"/>
      <c r="QAS57" s="38"/>
      <c r="QAT57" s="38"/>
      <c r="QAU57" s="38"/>
      <c r="QAV57" s="38"/>
      <c r="QAW57" s="38"/>
      <c r="QAX57" s="38"/>
      <c r="QAY57" s="38"/>
      <c r="QAZ57" s="38"/>
      <c r="QBA57" s="38"/>
      <c r="QBB57" s="38"/>
      <c r="QBC57" s="38"/>
      <c r="QBD57" s="38"/>
      <c r="QBE57" s="38"/>
      <c r="QBF57" s="38"/>
      <c r="QBG57" s="38"/>
      <c r="QBH57" s="38"/>
      <c r="QBI57" s="38"/>
      <c r="QBJ57" s="38"/>
      <c r="QBK57" s="38"/>
      <c r="QBL57" s="38"/>
      <c r="QBM57" s="38"/>
      <c r="QBN57" s="38"/>
      <c r="QBO57" s="38"/>
      <c r="QBP57" s="38"/>
      <c r="QBQ57" s="38"/>
      <c r="QBR57" s="38"/>
      <c r="QBS57" s="38"/>
      <c r="QBT57" s="38"/>
      <c r="QBU57" s="38"/>
      <c r="QBV57" s="38"/>
      <c r="QBW57" s="38"/>
      <c r="QBX57" s="38"/>
      <c r="QBY57" s="38"/>
      <c r="QBZ57" s="38"/>
      <c r="QCA57" s="38"/>
      <c r="QCB57" s="38"/>
      <c r="QCC57" s="38"/>
      <c r="QCD57" s="38"/>
      <c r="QCE57" s="38"/>
      <c r="QCF57" s="38"/>
      <c r="QCG57" s="38"/>
      <c r="QCH57" s="38"/>
      <c r="QCI57" s="38"/>
      <c r="QCJ57" s="38"/>
      <c r="QCK57" s="38"/>
      <c r="QCL57" s="38"/>
      <c r="QCM57" s="38"/>
      <c r="QCN57" s="38"/>
      <c r="QCO57" s="38"/>
      <c r="QCP57" s="38"/>
      <c r="QCQ57" s="38"/>
      <c r="QCR57" s="38"/>
      <c r="QCS57" s="38"/>
      <c r="QCT57" s="38"/>
      <c r="QCU57" s="38"/>
      <c r="QCV57" s="38"/>
      <c r="QCW57" s="38"/>
      <c r="QCX57" s="38"/>
      <c r="QCY57" s="38"/>
      <c r="QCZ57" s="38"/>
      <c r="QDA57" s="38"/>
      <c r="QDB57" s="38"/>
      <c r="QDC57" s="38"/>
      <c r="QDD57" s="38"/>
      <c r="QDE57" s="38"/>
      <c r="QDF57" s="38"/>
      <c r="QDG57" s="38"/>
      <c r="QDH57" s="38"/>
      <c r="QDI57" s="38"/>
      <c r="QDJ57" s="38"/>
      <c r="QDK57" s="38"/>
      <c r="QDL57" s="38"/>
      <c r="QDM57" s="38"/>
      <c r="QDN57" s="38"/>
      <c r="QDO57" s="38"/>
      <c r="QDP57" s="38"/>
      <c r="QDQ57" s="38"/>
      <c r="QDR57" s="38"/>
      <c r="QDS57" s="38"/>
      <c r="QDT57" s="38"/>
      <c r="QDU57" s="38"/>
      <c r="QDV57" s="38"/>
      <c r="QDW57" s="38"/>
      <c r="QDX57" s="38"/>
      <c r="QDY57" s="38"/>
      <c r="QDZ57" s="38"/>
      <c r="QEA57" s="38"/>
      <c r="QEB57" s="38"/>
      <c r="QEC57" s="38"/>
      <c r="QED57" s="38"/>
      <c r="QEE57" s="38"/>
      <c r="QEF57" s="38"/>
      <c r="QEG57" s="38"/>
      <c r="QEH57" s="38"/>
      <c r="QEI57" s="38"/>
      <c r="QEJ57" s="38"/>
      <c r="QEK57" s="38"/>
      <c r="QEL57" s="38"/>
      <c r="QEM57" s="38"/>
      <c r="QEN57" s="38"/>
      <c r="QEO57" s="38"/>
      <c r="QEP57" s="38"/>
      <c r="QEQ57" s="38"/>
      <c r="QER57" s="38"/>
      <c r="QES57" s="38"/>
      <c r="QET57" s="38"/>
      <c r="QEU57" s="38"/>
      <c r="QEV57" s="38"/>
      <c r="QEW57" s="38"/>
      <c r="QEX57" s="38"/>
      <c r="QEY57" s="38"/>
      <c r="QEZ57" s="38"/>
      <c r="QFA57" s="38"/>
      <c r="QFB57" s="38"/>
      <c r="QFC57" s="38"/>
      <c r="QFD57" s="38"/>
      <c r="QFE57" s="38"/>
      <c r="QFF57" s="38"/>
      <c r="QFG57" s="38"/>
      <c r="QFH57" s="38"/>
      <c r="QFI57" s="38"/>
      <c r="QFJ57" s="38"/>
      <c r="QFK57" s="38"/>
      <c r="QFL57" s="38"/>
      <c r="QFM57" s="38"/>
      <c r="QFN57" s="38"/>
      <c r="QFO57" s="38"/>
      <c r="QFP57" s="38"/>
      <c r="QFQ57" s="38"/>
      <c r="QFR57" s="38"/>
      <c r="QFS57" s="38"/>
      <c r="QFT57" s="38"/>
      <c r="QFU57" s="38"/>
      <c r="QFV57" s="38"/>
      <c r="QFW57" s="38"/>
      <c r="QFX57" s="38"/>
      <c r="QFY57" s="38"/>
      <c r="QFZ57" s="38"/>
      <c r="QGA57" s="38"/>
      <c r="QGB57" s="38"/>
      <c r="QGC57" s="38"/>
      <c r="QGD57" s="38"/>
      <c r="QGE57" s="38"/>
      <c r="QGF57" s="38"/>
      <c r="QGG57" s="38"/>
      <c r="QGH57" s="38"/>
      <c r="QGI57" s="38"/>
      <c r="QGJ57" s="38"/>
      <c r="QGK57" s="38"/>
      <c r="QGL57" s="38"/>
      <c r="QGM57" s="38"/>
      <c r="QGN57" s="38"/>
      <c r="QGO57" s="38"/>
      <c r="QGP57" s="38"/>
      <c r="QGQ57" s="38"/>
      <c r="QGR57" s="38"/>
      <c r="QGS57" s="38"/>
      <c r="QGT57" s="38"/>
      <c r="QGU57" s="38"/>
      <c r="QGV57" s="38"/>
      <c r="QGW57" s="38"/>
      <c r="QGX57" s="38"/>
      <c r="QGY57" s="38"/>
      <c r="QGZ57" s="38"/>
      <c r="QHA57" s="38"/>
      <c r="QHB57" s="38"/>
      <c r="QHC57" s="38"/>
      <c r="QHD57" s="38"/>
      <c r="QHE57" s="38"/>
      <c r="QHF57" s="38"/>
      <c r="QHG57" s="38"/>
      <c r="QHH57" s="38"/>
      <c r="QHI57" s="38"/>
      <c r="QHJ57" s="38"/>
      <c r="QHK57" s="38"/>
      <c r="QHL57" s="38"/>
      <c r="QHM57" s="38"/>
      <c r="QHN57" s="38"/>
      <c r="QHO57" s="38"/>
      <c r="QHP57" s="38"/>
      <c r="QHQ57" s="38"/>
      <c r="QHR57" s="38"/>
      <c r="QHS57" s="38"/>
      <c r="QHT57" s="38"/>
      <c r="QHU57" s="38"/>
      <c r="QHV57" s="38"/>
      <c r="QHW57" s="38"/>
      <c r="QHX57" s="38"/>
      <c r="QHY57" s="38"/>
      <c r="QHZ57" s="38"/>
      <c r="QIA57" s="38"/>
      <c r="QIB57" s="38"/>
      <c r="QIC57" s="38"/>
      <c r="QID57" s="38"/>
      <c r="QIE57" s="38"/>
      <c r="QIF57" s="38"/>
      <c r="QIG57" s="38"/>
      <c r="QIH57" s="38"/>
      <c r="QII57" s="38"/>
      <c r="QIJ57" s="38"/>
      <c r="QIK57" s="38"/>
      <c r="QIL57" s="38"/>
      <c r="QIM57" s="38"/>
      <c r="QIN57" s="38"/>
      <c r="QIO57" s="38"/>
      <c r="QIP57" s="38"/>
      <c r="QIQ57" s="38"/>
      <c r="QIR57" s="38"/>
      <c r="QIS57" s="38"/>
      <c r="QIT57" s="38"/>
      <c r="QIU57" s="38"/>
      <c r="QIV57" s="38"/>
      <c r="QIW57" s="38"/>
      <c r="QIX57" s="38"/>
      <c r="QIY57" s="38"/>
      <c r="QIZ57" s="38"/>
      <c r="QJA57" s="38"/>
      <c r="QJB57" s="38"/>
      <c r="QJC57" s="38"/>
      <c r="QJD57" s="38"/>
      <c r="QJE57" s="38"/>
      <c r="QJF57" s="38"/>
      <c r="QJG57" s="38"/>
      <c r="QJH57" s="38"/>
      <c r="QJI57" s="38"/>
      <c r="QJJ57" s="38"/>
      <c r="QJK57" s="38"/>
      <c r="QJL57" s="38"/>
      <c r="QJM57" s="38"/>
      <c r="QJN57" s="38"/>
      <c r="QJO57" s="38"/>
      <c r="QJP57" s="38"/>
      <c r="QJQ57" s="38"/>
      <c r="QJR57" s="38"/>
      <c r="QJS57" s="38"/>
      <c r="QJT57" s="38"/>
      <c r="QJU57" s="38"/>
      <c r="QJV57" s="38"/>
      <c r="QJW57" s="38"/>
      <c r="QJX57" s="38"/>
      <c r="QJY57" s="38"/>
      <c r="QJZ57" s="38"/>
      <c r="QKA57" s="38"/>
      <c r="QKB57" s="38"/>
      <c r="QKC57" s="38"/>
      <c r="QKD57" s="38"/>
      <c r="QKE57" s="38"/>
      <c r="QKF57" s="38"/>
      <c r="QKG57" s="38"/>
      <c r="QKH57" s="38"/>
      <c r="QKI57" s="38"/>
      <c r="QKJ57" s="38"/>
      <c r="QKK57" s="38"/>
      <c r="QKL57" s="38"/>
      <c r="QKM57" s="38"/>
      <c r="QKN57" s="38"/>
      <c r="QKO57" s="38"/>
      <c r="QKP57" s="38"/>
      <c r="QKQ57" s="38"/>
      <c r="QKR57" s="38"/>
      <c r="QKS57" s="38"/>
      <c r="QKT57" s="38"/>
      <c r="QKU57" s="38"/>
      <c r="QKV57" s="38"/>
      <c r="QKW57" s="38"/>
      <c r="QKX57" s="38"/>
      <c r="QKY57" s="38"/>
      <c r="QKZ57" s="38"/>
      <c r="QLA57" s="38"/>
      <c r="QLB57" s="38"/>
      <c r="QLC57" s="38"/>
      <c r="QLD57" s="38"/>
      <c r="QLE57" s="38"/>
      <c r="QLF57" s="38"/>
      <c r="QLG57" s="38"/>
      <c r="QLH57" s="38"/>
      <c r="QLI57" s="38"/>
      <c r="QLJ57" s="38"/>
      <c r="QLK57" s="38"/>
      <c r="QLL57" s="38"/>
      <c r="QLM57" s="38"/>
      <c r="QLN57" s="38"/>
      <c r="QLO57" s="38"/>
      <c r="QLP57" s="38"/>
      <c r="QLQ57" s="38"/>
      <c r="QLR57" s="38"/>
      <c r="QLS57" s="38"/>
      <c r="QLT57" s="38"/>
      <c r="QLU57" s="38"/>
      <c r="QLV57" s="38"/>
      <c r="QLW57" s="38"/>
      <c r="QLX57" s="38"/>
      <c r="QLY57" s="38"/>
      <c r="QLZ57" s="38"/>
      <c r="QMA57" s="38"/>
      <c r="QMB57" s="38"/>
      <c r="QMC57" s="38"/>
      <c r="QMD57" s="38"/>
      <c r="QME57" s="38"/>
      <c r="QMF57" s="38"/>
      <c r="QMG57" s="38"/>
      <c r="QMH57" s="38"/>
      <c r="QMI57" s="38"/>
      <c r="QMJ57" s="38"/>
      <c r="QMK57" s="38"/>
      <c r="QML57" s="38"/>
      <c r="QMM57" s="38"/>
      <c r="QMN57" s="38"/>
      <c r="QMO57" s="38"/>
      <c r="QMP57" s="38"/>
      <c r="QMQ57" s="38"/>
      <c r="QMR57" s="38"/>
      <c r="QMS57" s="38"/>
      <c r="QMT57" s="38"/>
      <c r="QMU57" s="38"/>
      <c r="QMV57" s="38"/>
      <c r="QMW57" s="38"/>
      <c r="QMX57" s="38"/>
      <c r="QMY57" s="38"/>
      <c r="QMZ57" s="38"/>
      <c r="QNA57" s="38"/>
      <c r="QNB57" s="38"/>
      <c r="QNC57" s="38"/>
      <c r="QND57" s="38"/>
      <c r="QNE57" s="38"/>
      <c r="QNF57" s="38"/>
      <c r="QNG57" s="38"/>
      <c r="QNH57" s="38"/>
      <c r="QNI57" s="38"/>
      <c r="QNJ57" s="38"/>
      <c r="QNK57" s="38"/>
      <c r="QNL57" s="38"/>
      <c r="QNM57" s="38"/>
      <c r="QNN57" s="38"/>
      <c r="QNO57" s="38"/>
      <c r="QNP57" s="38"/>
      <c r="QNQ57" s="38"/>
      <c r="QNR57" s="38"/>
      <c r="QNS57" s="38"/>
      <c r="QNT57" s="38"/>
      <c r="QNU57" s="38"/>
      <c r="QNV57" s="38"/>
      <c r="QNW57" s="38"/>
      <c r="QNX57" s="38"/>
      <c r="QNY57" s="38"/>
      <c r="QNZ57" s="38"/>
      <c r="QOA57" s="38"/>
      <c r="QOB57" s="38"/>
      <c r="QOC57" s="38"/>
      <c r="QOD57" s="38"/>
      <c r="QOE57" s="38"/>
      <c r="QOF57" s="38"/>
      <c r="QOG57" s="38"/>
      <c r="QOH57" s="38"/>
      <c r="QOI57" s="38"/>
      <c r="QOJ57" s="38"/>
      <c r="QOK57" s="38"/>
      <c r="QOL57" s="38"/>
      <c r="QOM57" s="38"/>
      <c r="QON57" s="38"/>
      <c r="QOO57" s="38"/>
      <c r="QOP57" s="38"/>
      <c r="QOQ57" s="38"/>
      <c r="QOR57" s="38"/>
      <c r="QOS57" s="38"/>
      <c r="QOT57" s="38"/>
      <c r="QOU57" s="38"/>
      <c r="QOV57" s="38"/>
      <c r="QOW57" s="38"/>
      <c r="QOX57" s="38"/>
      <c r="QOY57" s="38"/>
      <c r="QOZ57" s="38"/>
      <c r="QPA57" s="38"/>
      <c r="QPB57" s="38"/>
      <c r="QPC57" s="38"/>
      <c r="QPD57" s="38"/>
      <c r="QPE57" s="38"/>
      <c r="QPF57" s="38"/>
      <c r="QPG57" s="38"/>
      <c r="QPH57" s="38"/>
      <c r="QPI57" s="38"/>
      <c r="QPJ57" s="38"/>
      <c r="QPK57" s="38"/>
      <c r="QPL57" s="38"/>
      <c r="QPM57" s="38"/>
      <c r="QPN57" s="38"/>
      <c r="QPO57" s="38"/>
      <c r="QPP57" s="38"/>
      <c r="QPQ57" s="38"/>
      <c r="QPR57" s="38"/>
      <c r="QPS57" s="38"/>
      <c r="QPT57" s="38"/>
      <c r="QPU57" s="38"/>
      <c r="QPV57" s="38"/>
      <c r="QPW57" s="38"/>
      <c r="QPX57" s="38"/>
      <c r="QPY57" s="38"/>
      <c r="QPZ57" s="38"/>
      <c r="QQA57" s="38"/>
      <c r="QQB57" s="38"/>
      <c r="QQC57" s="38"/>
      <c r="QQD57" s="38"/>
      <c r="QQE57" s="38"/>
      <c r="QQF57" s="38"/>
      <c r="QQG57" s="38"/>
      <c r="QQH57" s="38"/>
      <c r="QQI57" s="38"/>
      <c r="QQJ57" s="38"/>
      <c r="QQK57" s="38"/>
      <c r="QQL57" s="38"/>
      <c r="QQM57" s="38"/>
      <c r="QQN57" s="38"/>
      <c r="QQO57" s="38"/>
      <c r="QQP57" s="38"/>
      <c r="QQQ57" s="38"/>
      <c r="QQR57" s="38"/>
      <c r="QQS57" s="38"/>
      <c r="QQT57" s="38"/>
      <c r="QQU57" s="38"/>
      <c r="QQV57" s="38"/>
      <c r="QQW57" s="38"/>
      <c r="QQX57" s="38"/>
      <c r="QQY57" s="38"/>
      <c r="QQZ57" s="38"/>
      <c r="QRA57" s="38"/>
      <c r="QRB57" s="38"/>
      <c r="QRC57" s="38"/>
      <c r="QRD57" s="38"/>
      <c r="QRE57" s="38"/>
      <c r="QRF57" s="38"/>
      <c r="QRG57" s="38"/>
      <c r="QRH57" s="38"/>
      <c r="QRI57" s="38"/>
      <c r="QRJ57" s="38"/>
      <c r="QRK57" s="38"/>
      <c r="QRL57" s="38"/>
      <c r="QRM57" s="38"/>
      <c r="QRN57" s="38"/>
      <c r="QRO57" s="38"/>
      <c r="QRP57" s="38"/>
      <c r="QRQ57" s="38"/>
      <c r="QRR57" s="38"/>
      <c r="QRS57" s="38"/>
      <c r="QRT57" s="38"/>
      <c r="QRU57" s="38"/>
      <c r="QRV57" s="38"/>
      <c r="QRW57" s="38"/>
      <c r="QRX57" s="38"/>
      <c r="QRY57" s="38"/>
      <c r="QRZ57" s="38"/>
      <c r="QSA57" s="38"/>
      <c r="QSB57" s="38"/>
      <c r="QSC57" s="38"/>
      <c r="QSD57" s="38"/>
      <c r="QSE57" s="38"/>
      <c r="QSF57" s="38"/>
      <c r="QSG57" s="38"/>
      <c r="QSH57" s="38"/>
      <c r="QSI57" s="38"/>
      <c r="QSJ57" s="38"/>
      <c r="QSK57" s="38"/>
      <c r="QSL57" s="38"/>
      <c r="QSM57" s="38"/>
      <c r="QSN57" s="38"/>
      <c r="QSO57" s="38"/>
      <c r="QSP57" s="38"/>
      <c r="QSQ57" s="38"/>
      <c r="QSR57" s="38"/>
      <c r="QSS57" s="38"/>
      <c r="QST57" s="38"/>
      <c r="QSU57" s="38"/>
      <c r="QSV57" s="38"/>
      <c r="QSW57" s="38"/>
      <c r="QSX57" s="38"/>
      <c r="QSY57" s="38"/>
      <c r="QSZ57" s="38"/>
      <c r="QTA57" s="38"/>
      <c r="QTB57" s="38"/>
      <c r="QTC57" s="38"/>
      <c r="QTD57" s="38"/>
      <c r="QTE57" s="38"/>
      <c r="QTF57" s="38"/>
      <c r="QTG57" s="38"/>
      <c r="QTH57" s="38"/>
      <c r="QTI57" s="38"/>
      <c r="QTJ57" s="38"/>
      <c r="QTK57" s="38"/>
      <c r="QTL57" s="38"/>
      <c r="QTM57" s="38"/>
      <c r="QTN57" s="38"/>
      <c r="QTO57" s="38"/>
      <c r="QTP57" s="38"/>
      <c r="QTQ57" s="38"/>
      <c r="QTR57" s="38"/>
      <c r="QTS57" s="38"/>
      <c r="QTT57" s="38"/>
      <c r="QTU57" s="38"/>
      <c r="QTV57" s="38"/>
      <c r="QTW57" s="38"/>
      <c r="QTX57" s="38"/>
      <c r="QTY57" s="38"/>
      <c r="QTZ57" s="38"/>
      <c r="QUA57" s="38"/>
      <c r="QUB57" s="38"/>
      <c r="QUC57" s="38"/>
      <c r="QUD57" s="38"/>
      <c r="QUE57" s="38"/>
      <c r="QUF57" s="38"/>
      <c r="QUG57" s="38"/>
      <c r="QUH57" s="38"/>
      <c r="QUI57" s="38"/>
      <c r="QUJ57" s="38"/>
      <c r="QUK57" s="38"/>
      <c r="QUL57" s="38"/>
      <c r="QUM57" s="38"/>
      <c r="QUN57" s="38"/>
      <c r="QUO57" s="38"/>
      <c r="QUP57" s="38"/>
      <c r="QUQ57" s="38"/>
      <c r="QUR57" s="38"/>
      <c r="QUS57" s="38"/>
      <c r="QUT57" s="38"/>
      <c r="QUU57" s="38"/>
      <c r="QUV57" s="38"/>
      <c r="QUW57" s="38"/>
      <c r="QUX57" s="38"/>
      <c r="QUY57" s="38"/>
      <c r="QUZ57" s="38"/>
      <c r="QVA57" s="38"/>
      <c r="QVB57" s="38"/>
      <c r="QVC57" s="38"/>
      <c r="QVD57" s="38"/>
      <c r="QVE57" s="38"/>
      <c r="QVF57" s="38"/>
      <c r="QVG57" s="38"/>
      <c r="QVH57" s="38"/>
      <c r="QVI57" s="38"/>
      <c r="QVJ57" s="38"/>
      <c r="QVK57" s="38"/>
      <c r="QVL57" s="38"/>
      <c r="QVM57" s="38"/>
      <c r="QVN57" s="38"/>
      <c r="QVO57" s="38"/>
      <c r="QVP57" s="38"/>
      <c r="QVQ57" s="38"/>
      <c r="QVR57" s="38"/>
      <c r="QVS57" s="38"/>
      <c r="QVT57" s="38"/>
      <c r="QVU57" s="38"/>
      <c r="QVV57" s="38"/>
      <c r="QVW57" s="38"/>
      <c r="QVX57" s="38"/>
      <c r="QVY57" s="38"/>
      <c r="QVZ57" s="38"/>
      <c r="QWA57" s="38"/>
      <c r="QWB57" s="38"/>
      <c r="QWC57" s="38"/>
      <c r="QWD57" s="38"/>
      <c r="QWE57" s="38"/>
      <c r="QWF57" s="38"/>
      <c r="QWG57" s="38"/>
      <c r="QWH57" s="38"/>
      <c r="QWI57" s="38"/>
      <c r="QWJ57" s="38"/>
      <c r="QWK57" s="38"/>
      <c r="QWL57" s="38"/>
      <c r="QWM57" s="38"/>
      <c r="QWN57" s="38"/>
      <c r="QWO57" s="38"/>
      <c r="QWP57" s="38"/>
      <c r="QWQ57" s="38"/>
      <c r="QWR57" s="38"/>
      <c r="QWS57" s="38"/>
      <c r="QWT57" s="38"/>
      <c r="QWU57" s="38"/>
      <c r="QWV57" s="38"/>
      <c r="QWW57" s="38"/>
      <c r="QWX57" s="38"/>
      <c r="QWY57" s="38"/>
      <c r="QWZ57" s="38"/>
      <c r="QXA57" s="38"/>
      <c r="QXB57" s="38"/>
      <c r="QXC57" s="38"/>
      <c r="QXD57" s="38"/>
      <c r="QXE57" s="38"/>
      <c r="QXF57" s="38"/>
      <c r="QXG57" s="38"/>
      <c r="QXH57" s="38"/>
      <c r="QXI57" s="38"/>
      <c r="QXJ57" s="38"/>
      <c r="QXK57" s="38"/>
      <c r="QXL57" s="38"/>
      <c r="QXM57" s="38"/>
      <c r="QXN57" s="38"/>
      <c r="QXO57" s="38"/>
      <c r="QXP57" s="38"/>
      <c r="QXQ57" s="38"/>
      <c r="QXR57" s="38"/>
      <c r="QXS57" s="38"/>
      <c r="QXT57" s="38"/>
      <c r="QXU57" s="38"/>
      <c r="QXV57" s="38"/>
      <c r="QXW57" s="38"/>
      <c r="QXX57" s="38"/>
      <c r="QXY57" s="38"/>
      <c r="QXZ57" s="38"/>
      <c r="QYA57" s="38"/>
      <c r="QYB57" s="38"/>
      <c r="QYC57" s="38"/>
      <c r="QYD57" s="38"/>
      <c r="QYE57" s="38"/>
      <c r="QYF57" s="38"/>
      <c r="QYG57" s="38"/>
      <c r="QYH57" s="38"/>
      <c r="QYI57" s="38"/>
      <c r="QYJ57" s="38"/>
      <c r="QYK57" s="38"/>
      <c r="QYL57" s="38"/>
      <c r="QYM57" s="38"/>
      <c r="QYN57" s="38"/>
      <c r="QYO57" s="38"/>
      <c r="QYP57" s="38"/>
      <c r="QYQ57" s="38"/>
      <c r="QYR57" s="38"/>
      <c r="QYS57" s="38"/>
      <c r="QYT57" s="38"/>
      <c r="QYU57" s="38"/>
      <c r="QYV57" s="38"/>
      <c r="QYW57" s="38"/>
      <c r="QYX57" s="38"/>
      <c r="QYY57" s="38"/>
      <c r="QYZ57" s="38"/>
      <c r="QZA57" s="38"/>
      <c r="QZB57" s="38"/>
      <c r="QZC57" s="38"/>
      <c r="QZD57" s="38"/>
      <c r="QZE57" s="38"/>
      <c r="QZF57" s="38"/>
      <c r="QZG57" s="38"/>
      <c r="QZH57" s="38"/>
      <c r="QZI57" s="38"/>
      <c r="QZJ57" s="38"/>
      <c r="QZK57" s="38"/>
      <c r="QZL57" s="38"/>
      <c r="QZM57" s="38"/>
      <c r="QZN57" s="38"/>
      <c r="QZO57" s="38"/>
      <c r="QZP57" s="38"/>
      <c r="QZQ57" s="38"/>
      <c r="QZR57" s="38"/>
      <c r="QZS57" s="38"/>
      <c r="QZT57" s="38"/>
      <c r="QZU57" s="38"/>
      <c r="QZV57" s="38"/>
      <c r="QZW57" s="38"/>
      <c r="QZX57" s="38"/>
      <c r="QZY57" s="38"/>
      <c r="QZZ57" s="38"/>
      <c r="RAA57" s="38"/>
      <c r="RAB57" s="38"/>
      <c r="RAC57" s="38"/>
      <c r="RAD57" s="38"/>
      <c r="RAE57" s="38"/>
      <c r="RAF57" s="38"/>
      <c r="RAG57" s="38"/>
      <c r="RAH57" s="38"/>
      <c r="RAI57" s="38"/>
      <c r="RAJ57" s="38"/>
      <c r="RAK57" s="38"/>
      <c r="RAL57" s="38"/>
      <c r="RAM57" s="38"/>
      <c r="RAN57" s="38"/>
      <c r="RAO57" s="38"/>
      <c r="RAP57" s="38"/>
      <c r="RAQ57" s="38"/>
      <c r="RAR57" s="38"/>
      <c r="RAS57" s="38"/>
      <c r="RAT57" s="38"/>
      <c r="RAU57" s="38"/>
      <c r="RAV57" s="38"/>
      <c r="RAW57" s="38"/>
      <c r="RAX57" s="38"/>
      <c r="RAY57" s="38"/>
      <c r="RAZ57" s="38"/>
      <c r="RBA57" s="38"/>
      <c r="RBB57" s="38"/>
      <c r="RBC57" s="38"/>
      <c r="RBD57" s="38"/>
      <c r="RBE57" s="38"/>
      <c r="RBF57" s="38"/>
      <c r="RBG57" s="38"/>
      <c r="RBH57" s="38"/>
      <c r="RBI57" s="38"/>
      <c r="RBJ57" s="38"/>
      <c r="RBK57" s="38"/>
      <c r="RBL57" s="38"/>
      <c r="RBM57" s="38"/>
      <c r="RBN57" s="38"/>
      <c r="RBO57" s="38"/>
      <c r="RBP57" s="38"/>
      <c r="RBQ57" s="38"/>
      <c r="RBR57" s="38"/>
      <c r="RBS57" s="38"/>
      <c r="RBT57" s="38"/>
      <c r="RBU57" s="38"/>
      <c r="RBV57" s="38"/>
      <c r="RBW57" s="38"/>
      <c r="RBX57" s="38"/>
      <c r="RBY57" s="38"/>
      <c r="RBZ57" s="38"/>
      <c r="RCA57" s="38"/>
      <c r="RCB57" s="38"/>
      <c r="RCC57" s="38"/>
      <c r="RCD57" s="38"/>
      <c r="RCE57" s="38"/>
      <c r="RCF57" s="38"/>
      <c r="RCG57" s="38"/>
      <c r="RCH57" s="38"/>
      <c r="RCI57" s="38"/>
      <c r="RCJ57" s="38"/>
      <c r="RCK57" s="38"/>
      <c r="RCL57" s="38"/>
      <c r="RCM57" s="38"/>
      <c r="RCN57" s="38"/>
      <c r="RCO57" s="38"/>
      <c r="RCP57" s="38"/>
      <c r="RCQ57" s="38"/>
      <c r="RCR57" s="38"/>
      <c r="RCS57" s="38"/>
      <c r="RCT57" s="38"/>
      <c r="RCU57" s="38"/>
      <c r="RCV57" s="38"/>
      <c r="RCW57" s="38"/>
      <c r="RCX57" s="38"/>
      <c r="RCY57" s="38"/>
      <c r="RCZ57" s="38"/>
      <c r="RDA57" s="38"/>
      <c r="RDB57" s="38"/>
      <c r="RDC57" s="38"/>
      <c r="RDD57" s="38"/>
      <c r="RDE57" s="38"/>
      <c r="RDF57" s="38"/>
      <c r="RDG57" s="38"/>
      <c r="RDH57" s="38"/>
      <c r="RDI57" s="38"/>
      <c r="RDJ57" s="38"/>
      <c r="RDK57" s="38"/>
      <c r="RDL57" s="38"/>
      <c r="RDM57" s="38"/>
      <c r="RDN57" s="38"/>
      <c r="RDO57" s="38"/>
      <c r="RDP57" s="38"/>
      <c r="RDQ57" s="38"/>
      <c r="RDR57" s="38"/>
      <c r="RDS57" s="38"/>
      <c r="RDT57" s="38"/>
      <c r="RDU57" s="38"/>
      <c r="RDV57" s="38"/>
      <c r="RDW57" s="38"/>
      <c r="RDX57" s="38"/>
      <c r="RDY57" s="38"/>
      <c r="RDZ57" s="38"/>
      <c r="REA57" s="38"/>
      <c r="REB57" s="38"/>
      <c r="REC57" s="38"/>
      <c r="RED57" s="38"/>
      <c r="REE57" s="38"/>
      <c r="REF57" s="38"/>
      <c r="REG57" s="38"/>
      <c r="REH57" s="38"/>
      <c r="REI57" s="38"/>
      <c r="REJ57" s="38"/>
      <c r="REK57" s="38"/>
      <c r="REL57" s="38"/>
      <c r="REM57" s="38"/>
      <c r="REN57" s="38"/>
      <c r="REO57" s="38"/>
      <c r="REP57" s="38"/>
      <c r="REQ57" s="38"/>
      <c r="RER57" s="38"/>
      <c r="RES57" s="38"/>
      <c r="RET57" s="38"/>
      <c r="REU57" s="38"/>
      <c r="REV57" s="38"/>
      <c r="REW57" s="38"/>
      <c r="REX57" s="38"/>
      <c r="REY57" s="38"/>
      <c r="REZ57" s="38"/>
      <c r="RFA57" s="38"/>
      <c r="RFB57" s="38"/>
      <c r="RFC57" s="38"/>
      <c r="RFD57" s="38"/>
      <c r="RFE57" s="38"/>
      <c r="RFF57" s="38"/>
      <c r="RFG57" s="38"/>
      <c r="RFH57" s="38"/>
      <c r="RFI57" s="38"/>
      <c r="RFJ57" s="38"/>
      <c r="RFK57" s="38"/>
      <c r="RFL57" s="38"/>
      <c r="RFM57" s="38"/>
      <c r="RFN57" s="38"/>
      <c r="RFO57" s="38"/>
      <c r="RFP57" s="38"/>
      <c r="RFQ57" s="38"/>
      <c r="RFR57" s="38"/>
      <c r="RFS57" s="38"/>
      <c r="RFT57" s="38"/>
      <c r="RFU57" s="38"/>
      <c r="RFV57" s="38"/>
      <c r="RFW57" s="38"/>
      <c r="RFX57" s="38"/>
      <c r="RFY57" s="38"/>
      <c r="RFZ57" s="38"/>
      <c r="RGA57" s="38"/>
      <c r="RGB57" s="38"/>
      <c r="RGC57" s="38"/>
      <c r="RGD57" s="38"/>
      <c r="RGE57" s="38"/>
      <c r="RGF57" s="38"/>
      <c r="RGG57" s="38"/>
      <c r="RGH57" s="38"/>
      <c r="RGI57" s="38"/>
      <c r="RGJ57" s="38"/>
      <c r="RGK57" s="38"/>
      <c r="RGL57" s="38"/>
      <c r="RGM57" s="38"/>
      <c r="RGN57" s="38"/>
      <c r="RGO57" s="38"/>
      <c r="RGP57" s="38"/>
      <c r="RGQ57" s="38"/>
      <c r="RGR57" s="38"/>
      <c r="RGS57" s="38"/>
      <c r="RGT57" s="38"/>
      <c r="RGU57" s="38"/>
      <c r="RGV57" s="38"/>
      <c r="RGW57" s="38"/>
      <c r="RGX57" s="38"/>
      <c r="RGY57" s="38"/>
      <c r="RGZ57" s="38"/>
      <c r="RHA57" s="38"/>
      <c r="RHB57" s="38"/>
      <c r="RHC57" s="38"/>
      <c r="RHD57" s="38"/>
      <c r="RHE57" s="38"/>
      <c r="RHF57" s="38"/>
      <c r="RHG57" s="38"/>
      <c r="RHH57" s="38"/>
      <c r="RHI57" s="38"/>
      <c r="RHJ57" s="38"/>
      <c r="RHK57" s="38"/>
      <c r="RHL57" s="38"/>
      <c r="RHM57" s="38"/>
      <c r="RHN57" s="38"/>
      <c r="RHO57" s="38"/>
      <c r="RHP57" s="38"/>
      <c r="RHQ57" s="38"/>
      <c r="RHR57" s="38"/>
      <c r="RHS57" s="38"/>
      <c r="RHT57" s="38"/>
      <c r="RHU57" s="38"/>
      <c r="RHV57" s="38"/>
      <c r="RHW57" s="38"/>
      <c r="RHX57" s="38"/>
      <c r="RHY57" s="38"/>
      <c r="RHZ57" s="38"/>
      <c r="RIA57" s="38"/>
      <c r="RIB57" s="38"/>
      <c r="RIC57" s="38"/>
      <c r="RID57" s="38"/>
      <c r="RIE57" s="38"/>
      <c r="RIF57" s="38"/>
      <c r="RIG57" s="38"/>
      <c r="RIH57" s="38"/>
      <c r="RII57" s="38"/>
      <c r="RIJ57" s="38"/>
      <c r="RIK57" s="38"/>
      <c r="RIL57" s="38"/>
      <c r="RIM57" s="38"/>
      <c r="RIN57" s="38"/>
      <c r="RIO57" s="38"/>
      <c r="RIP57" s="38"/>
      <c r="RIQ57" s="38"/>
      <c r="RIR57" s="38"/>
      <c r="RIS57" s="38"/>
      <c r="RIT57" s="38"/>
      <c r="RIU57" s="38"/>
      <c r="RIV57" s="38"/>
      <c r="RIW57" s="38"/>
      <c r="RIX57" s="38"/>
      <c r="RIY57" s="38"/>
      <c r="RIZ57" s="38"/>
      <c r="RJA57" s="38"/>
      <c r="RJB57" s="38"/>
      <c r="RJC57" s="38"/>
      <c r="RJD57" s="38"/>
      <c r="RJE57" s="38"/>
      <c r="RJF57" s="38"/>
      <c r="RJG57" s="38"/>
      <c r="RJH57" s="38"/>
      <c r="RJI57" s="38"/>
      <c r="RJJ57" s="38"/>
      <c r="RJK57" s="38"/>
      <c r="RJL57" s="38"/>
      <c r="RJM57" s="38"/>
      <c r="RJN57" s="38"/>
      <c r="RJO57" s="38"/>
      <c r="RJP57" s="38"/>
      <c r="RJQ57" s="38"/>
      <c r="RJR57" s="38"/>
      <c r="RJS57" s="38"/>
      <c r="RJT57" s="38"/>
      <c r="RJU57" s="38"/>
      <c r="RJV57" s="38"/>
      <c r="RJW57" s="38"/>
      <c r="RJX57" s="38"/>
      <c r="RJY57" s="38"/>
      <c r="RJZ57" s="38"/>
      <c r="RKA57" s="38"/>
      <c r="RKB57" s="38"/>
      <c r="RKC57" s="38"/>
      <c r="RKD57" s="38"/>
      <c r="RKE57" s="38"/>
      <c r="RKF57" s="38"/>
      <c r="RKG57" s="38"/>
      <c r="RKH57" s="38"/>
      <c r="RKI57" s="38"/>
      <c r="RKJ57" s="38"/>
      <c r="RKK57" s="38"/>
      <c r="RKL57" s="38"/>
      <c r="RKM57" s="38"/>
      <c r="RKN57" s="38"/>
      <c r="RKO57" s="38"/>
      <c r="RKP57" s="38"/>
      <c r="RKQ57" s="38"/>
      <c r="RKR57" s="38"/>
      <c r="RKS57" s="38"/>
      <c r="RKT57" s="38"/>
      <c r="RKU57" s="38"/>
      <c r="RKV57" s="38"/>
      <c r="RKW57" s="38"/>
      <c r="RKX57" s="38"/>
      <c r="RKY57" s="38"/>
      <c r="RKZ57" s="38"/>
      <c r="RLA57" s="38"/>
      <c r="RLB57" s="38"/>
      <c r="RLC57" s="38"/>
      <c r="RLD57" s="38"/>
      <c r="RLE57" s="38"/>
      <c r="RLF57" s="38"/>
      <c r="RLG57" s="38"/>
      <c r="RLH57" s="38"/>
      <c r="RLI57" s="38"/>
      <c r="RLJ57" s="38"/>
      <c r="RLK57" s="38"/>
      <c r="RLL57" s="38"/>
      <c r="RLM57" s="38"/>
      <c r="RLN57" s="38"/>
      <c r="RLO57" s="38"/>
      <c r="RLP57" s="38"/>
      <c r="RLQ57" s="38"/>
      <c r="RLR57" s="38"/>
      <c r="RLS57" s="38"/>
      <c r="RLT57" s="38"/>
      <c r="RLU57" s="38"/>
      <c r="RLV57" s="38"/>
      <c r="RLW57" s="38"/>
      <c r="RLX57" s="38"/>
      <c r="RLY57" s="38"/>
      <c r="RLZ57" s="38"/>
      <c r="RMA57" s="38"/>
      <c r="RMB57" s="38"/>
      <c r="RMC57" s="38"/>
      <c r="RMD57" s="38"/>
      <c r="RME57" s="38"/>
      <c r="RMF57" s="38"/>
      <c r="RMG57" s="38"/>
      <c r="RMH57" s="38"/>
      <c r="RMI57" s="38"/>
      <c r="RMJ57" s="38"/>
      <c r="RMK57" s="38"/>
      <c r="RML57" s="38"/>
      <c r="RMM57" s="38"/>
      <c r="RMN57" s="38"/>
      <c r="RMO57" s="38"/>
      <c r="RMP57" s="38"/>
      <c r="RMQ57" s="38"/>
      <c r="RMR57" s="38"/>
      <c r="RMS57" s="38"/>
      <c r="RMT57" s="38"/>
      <c r="RMU57" s="38"/>
      <c r="RMV57" s="38"/>
      <c r="RMW57" s="38"/>
      <c r="RMX57" s="38"/>
      <c r="RMY57" s="38"/>
      <c r="RMZ57" s="38"/>
      <c r="RNA57" s="38"/>
      <c r="RNB57" s="38"/>
      <c r="RNC57" s="38"/>
      <c r="RND57" s="38"/>
      <c r="RNE57" s="38"/>
      <c r="RNF57" s="38"/>
      <c r="RNG57" s="38"/>
      <c r="RNH57" s="38"/>
      <c r="RNI57" s="38"/>
      <c r="RNJ57" s="38"/>
      <c r="RNK57" s="38"/>
      <c r="RNL57" s="38"/>
      <c r="RNM57" s="38"/>
      <c r="RNN57" s="38"/>
      <c r="RNO57" s="38"/>
      <c r="RNP57" s="38"/>
      <c r="RNQ57" s="38"/>
      <c r="RNR57" s="38"/>
      <c r="RNS57" s="38"/>
      <c r="RNT57" s="38"/>
      <c r="RNU57" s="38"/>
      <c r="RNV57" s="38"/>
      <c r="RNW57" s="38"/>
      <c r="RNX57" s="38"/>
      <c r="RNY57" s="38"/>
      <c r="RNZ57" s="38"/>
      <c r="ROA57" s="38"/>
      <c r="ROB57" s="38"/>
      <c r="ROC57" s="38"/>
      <c r="ROD57" s="38"/>
      <c r="ROE57" s="38"/>
      <c r="ROF57" s="38"/>
      <c r="ROG57" s="38"/>
      <c r="ROH57" s="38"/>
      <c r="ROI57" s="38"/>
      <c r="ROJ57" s="38"/>
      <c r="ROK57" s="38"/>
      <c r="ROL57" s="38"/>
      <c r="ROM57" s="38"/>
      <c r="RON57" s="38"/>
      <c r="ROO57" s="38"/>
      <c r="ROP57" s="38"/>
      <c r="ROQ57" s="38"/>
      <c r="ROR57" s="38"/>
      <c r="ROS57" s="38"/>
      <c r="ROT57" s="38"/>
      <c r="ROU57" s="38"/>
      <c r="ROV57" s="38"/>
      <c r="ROW57" s="38"/>
      <c r="ROX57" s="38"/>
      <c r="ROY57" s="38"/>
      <c r="ROZ57" s="38"/>
      <c r="RPA57" s="38"/>
      <c r="RPB57" s="38"/>
      <c r="RPC57" s="38"/>
      <c r="RPD57" s="38"/>
      <c r="RPE57" s="38"/>
      <c r="RPF57" s="38"/>
      <c r="RPG57" s="38"/>
      <c r="RPH57" s="38"/>
      <c r="RPI57" s="38"/>
      <c r="RPJ57" s="38"/>
      <c r="RPK57" s="38"/>
      <c r="RPL57" s="38"/>
      <c r="RPM57" s="38"/>
      <c r="RPN57" s="38"/>
      <c r="RPO57" s="38"/>
      <c r="RPP57" s="38"/>
      <c r="RPQ57" s="38"/>
      <c r="RPR57" s="38"/>
      <c r="RPS57" s="38"/>
      <c r="RPT57" s="38"/>
      <c r="RPU57" s="38"/>
      <c r="RPV57" s="38"/>
      <c r="RPW57" s="38"/>
      <c r="RPX57" s="38"/>
      <c r="RPY57" s="38"/>
      <c r="RPZ57" s="38"/>
      <c r="RQA57" s="38"/>
      <c r="RQB57" s="38"/>
      <c r="RQC57" s="38"/>
      <c r="RQD57" s="38"/>
      <c r="RQE57" s="38"/>
      <c r="RQF57" s="38"/>
      <c r="RQG57" s="38"/>
      <c r="RQH57" s="38"/>
      <c r="RQI57" s="38"/>
      <c r="RQJ57" s="38"/>
      <c r="RQK57" s="38"/>
      <c r="RQL57" s="38"/>
      <c r="RQM57" s="38"/>
      <c r="RQN57" s="38"/>
      <c r="RQO57" s="38"/>
      <c r="RQP57" s="38"/>
      <c r="RQQ57" s="38"/>
      <c r="RQR57" s="38"/>
      <c r="RQS57" s="38"/>
      <c r="RQT57" s="38"/>
      <c r="RQU57" s="38"/>
      <c r="RQV57" s="38"/>
      <c r="RQW57" s="38"/>
      <c r="RQX57" s="38"/>
      <c r="RQY57" s="38"/>
      <c r="RQZ57" s="38"/>
      <c r="RRA57" s="38"/>
      <c r="RRB57" s="38"/>
      <c r="RRC57" s="38"/>
      <c r="RRD57" s="38"/>
      <c r="RRE57" s="38"/>
      <c r="RRF57" s="38"/>
      <c r="RRG57" s="38"/>
      <c r="RRH57" s="38"/>
      <c r="RRI57" s="38"/>
      <c r="RRJ57" s="38"/>
      <c r="RRK57" s="38"/>
      <c r="RRL57" s="38"/>
      <c r="RRM57" s="38"/>
      <c r="RRN57" s="38"/>
      <c r="RRO57" s="38"/>
      <c r="RRP57" s="38"/>
      <c r="RRQ57" s="38"/>
      <c r="RRR57" s="38"/>
      <c r="RRS57" s="38"/>
      <c r="RRT57" s="38"/>
      <c r="RRU57" s="38"/>
      <c r="RRV57" s="38"/>
      <c r="RRW57" s="38"/>
      <c r="RRX57" s="38"/>
      <c r="RRY57" s="38"/>
      <c r="RRZ57" s="38"/>
      <c r="RSA57" s="38"/>
      <c r="RSB57" s="38"/>
      <c r="RSC57" s="38"/>
      <c r="RSD57" s="38"/>
      <c r="RSE57" s="38"/>
      <c r="RSF57" s="38"/>
      <c r="RSG57" s="38"/>
      <c r="RSH57" s="38"/>
      <c r="RSI57" s="38"/>
      <c r="RSJ57" s="38"/>
      <c r="RSK57" s="38"/>
      <c r="RSL57" s="38"/>
      <c r="RSM57" s="38"/>
      <c r="RSN57" s="38"/>
      <c r="RSO57" s="38"/>
      <c r="RSP57" s="38"/>
      <c r="RSQ57" s="38"/>
      <c r="RSR57" s="38"/>
      <c r="RSS57" s="38"/>
      <c r="RST57" s="38"/>
      <c r="RSU57" s="38"/>
      <c r="RSV57" s="38"/>
      <c r="RSW57" s="38"/>
      <c r="RSX57" s="38"/>
      <c r="RSY57" s="38"/>
      <c r="RSZ57" s="38"/>
      <c r="RTA57" s="38"/>
      <c r="RTB57" s="38"/>
      <c r="RTC57" s="38"/>
      <c r="RTD57" s="38"/>
      <c r="RTE57" s="38"/>
      <c r="RTF57" s="38"/>
      <c r="RTG57" s="38"/>
      <c r="RTH57" s="38"/>
      <c r="RTI57" s="38"/>
      <c r="RTJ57" s="38"/>
      <c r="RTK57" s="38"/>
      <c r="RTL57" s="38"/>
      <c r="RTM57" s="38"/>
      <c r="RTN57" s="38"/>
      <c r="RTO57" s="38"/>
      <c r="RTP57" s="38"/>
      <c r="RTQ57" s="38"/>
      <c r="RTR57" s="38"/>
      <c r="RTS57" s="38"/>
      <c r="RTT57" s="38"/>
      <c r="RTU57" s="38"/>
      <c r="RTV57" s="38"/>
      <c r="RTW57" s="38"/>
      <c r="RTX57" s="38"/>
      <c r="RTY57" s="38"/>
      <c r="RTZ57" s="38"/>
      <c r="RUA57" s="38"/>
      <c r="RUB57" s="38"/>
      <c r="RUC57" s="38"/>
      <c r="RUD57" s="38"/>
      <c r="RUE57" s="38"/>
      <c r="RUF57" s="38"/>
      <c r="RUG57" s="38"/>
      <c r="RUH57" s="38"/>
      <c r="RUI57" s="38"/>
      <c r="RUJ57" s="38"/>
      <c r="RUK57" s="38"/>
      <c r="RUL57" s="38"/>
      <c r="RUM57" s="38"/>
      <c r="RUN57" s="38"/>
      <c r="RUO57" s="38"/>
      <c r="RUP57" s="38"/>
      <c r="RUQ57" s="38"/>
      <c r="RUR57" s="38"/>
      <c r="RUS57" s="38"/>
      <c r="RUT57" s="38"/>
      <c r="RUU57" s="38"/>
      <c r="RUV57" s="38"/>
      <c r="RUW57" s="38"/>
      <c r="RUX57" s="38"/>
      <c r="RUY57" s="38"/>
      <c r="RUZ57" s="38"/>
      <c r="RVA57" s="38"/>
      <c r="RVB57" s="38"/>
      <c r="RVC57" s="38"/>
      <c r="RVD57" s="38"/>
      <c r="RVE57" s="38"/>
      <c r="RVF57" s="38"/>
      <c r="RVG57" s="38"/>
      <c r="RVH57" s="38"/>
      <c r="RVI57" s="38"/>
      <c r="RVJ57" s="38"/>
      <c r="RVK57" s="38"/>
      <c r="RVL57" s="38"/>
      <c r="RVM57" s="38"/>
      <c r="RVN57" s="38"/>
      <c r="RVO57" s="38"/>
      <c r="RVP57" s="38"/>
      <c r="RVQ57" s="38"/>
      <c r="RVR57" s="38"/>
      <c r="RVS57" s="38"/>
      <c r="RVT57" s="38"/>
      <c r="RVU57" s="38"/>
      <c r="RVV57" s="38"/>
      <c r="RVW57" s="38"/>
      <c r="RVX57" s="38"/>
      <c r="RVY57" s="38"/>
      <c r="RVZ57" s="38"/>
      <c r="RWA57" s="38"/>
      <c r="RWB57" s="38"/>
      <c r="RWC57" s="38"/>
      <c r="RWD57" s="38"/>
      <c r="RWE57" s="38"/>
      <c r="RWF57" s="38"/>
      <c r="RWG57" s="38"/>
      <c r="RWH57" s="38"/>
      <c r="RWI57" s="38"/>
      <c r="RWJ57" s="38"/>
      <c r="RWK57" s="38"/>
      <c r="RWL57" s="38"/>
      <c r="RWM57" s="38"/>
      <c r="RWN57" s="38"/>
      <c r="RWO57" s="38"/>
      <c r="RWP57" s="38"/>
      <c r="RWQ57" s="38"/>
      <c r="RWR57" s="38"/>
      <c r="RWS57" s="38"/>
      <c r="RWT57" s="38"/>
      <c r="RWU57" s="38"/>
      <c r="RWV57" s="38"/>
      <c r="RWW57" s="38"/>
      <c r="RWX57" s="38"/>
      <c r="RWY57" s="38"/>
      <c r="RWZ57" s="38"/>
      <c r="RXA57" s="38"/>
      <c r="RXB57" s="38"/>
      <c r="RXC57" s="38"/>
      <c r="RXD57" s="38"/>
      <c r="RXE57" s="38"/>
      <c r="RXF57" s="38"/>
      <c r="RXG57" s="38"/>
      <c r="RXH57" s="38"/>
      <c r="RXI57" s="38"/>
      <c r="RXJ57" s="38"/>
      <c r="RXK57" s="38"/>
      <c r="RXL57" s="38"/>
      <c r="RXM57" s="38"/>
      <c r="RXN57" s="38"/>
      <c r="RXO57" s="38"/>
      <c r="RXP57" s="38"/>
      <c r="RXQ57" s="38"/>
      <c r="RXR57" s="38"/>
      <c r="RXS57" s="38"/>
      <c r="RXT57" s="38"/>
      <c r="RXU57" s="38"/>
      <c r="RXV57" s="38"/>
      <c r="RXW57" s="38"/>
      <c r="RXX57" s="38"/>
      <c r="RXY57" s="38"/>
      <c r="RXZ57" s="38"/>
      <c r="RYA57" s="38"/>
      <c r="RYB57" s="38"/>
      <c r="RYC57" s="38"/>
      <c r="RYD57" s="38"/>
      <c r="RYE57" s="38"/>
      <c r="RYF57" s="38"/>
      <c r="RYG57" s="38"/>
      <c r="RYH57" s="38"/>
      <c r="RYI57" s="38"/>
      <c r="RYJ57" s="38"/>
      <c r="RYK57" s="38"/>
      <c r="RYL57" s="38"/>
      <c r="RYM57" s="38"/>
      <c r="RYN57" s="38"/>
      <c r="RYO57" s="38"/>
      <c r="RYP57" s="38"/>
      <c r="RYQ57" s="38"/>
      <c r="RYR57" s="38"/>
      <c r="RYS57" s="38"/>
      <c r="RYT57" s="38"/>
      <c r="RYU57" s="38"/>
      <c r="RYV57" s="38"/>
      <c r="RYW57" s="38"/>
      <c r="RYX57" s="38"/>
      <c r="RYY57" s="38"/>
      <c r="RYZ57" s="38"/>
      <c r="RZA57" s="38"/>
      <c r="RZB57" s="38"/>
      <c r="RZC57" s="38"/>
      <c r="RZD57" s="38"/>
      <c r="RZE57" s="38"/>
      <c r="RZF57" s="38"/>
      <c r="RZG57" s="38"/>
      <c r="RZH57" s="38"/>
      <c r="RZI57" s="38"/>
      <c r="RZJ57" s="38"/>
      <c r="RZK57" s="38"/>
      <c r="RZL57" s="38"/>
      <c r="RZM57" s="38"/>
      <c r="RZN57" s="38"/>
      <c r="RZO57" s="38"/>
      <c r="RZP57" s="38"/>
      <c r="RZQ57" s="38"/>
      <c r="RZR57" s="38"/>
      <c r="RZS57" s="38"/>
      <c r="RZT57" s="38"/>
      <c r="RZU57" s="38"/>
      <c r="RZV57" s="38"/>
      <c r="RZW57" s="38"/>
      <c r="RZX57" s="38"/>
      <c r="RZY57" s="38"/>
      <c r="RZZ57" s="38"/>
      <c r="SAA57" s="38"/>
      <c r="SAB57" s="38"/>
      <c r="SAC57" s="38"/>
      <c r="SAD57" s="38"/>
      <c r="SAE57" s="38"/>
      <c r="SAF57" s="38"/>
      <c r="SAG57" s="38"/>
      <c r="SAH57" s="38"/>
      <c r="SAI57" s="38"/>
      <c r="SAJ57" s="38"/>
      <c r="SAK57" s="38"/>
      <c r="SAL57" s="38"/>
      <c r="SAM57" s="38"/>
      <c r="SAN57" s="38"/>
      <c r="SAO57" s="38"/>
      <c r="SAP57" s="38"/>
      <c r="SAQ57" s="38"/>
      <c r="SAR57" s="38"/>
      <c r="SAS57" s="38"/>
      <c r="SAT57" s="38"/>
      <c r="SAU57" s="38"/>
      <c r="SAV57" s="38"/>
      <c r="SAW57" s="38"/>
      <c r="SAX57" s="38"/>
      <c r="SAY57" s="38"/>
      <c r="SAZ57" s="38"/>
      <c r="SBA57" s="38"/>
      <c r="SBB57" s="38"/>
      <c r="SBC57" s="38"/>
      <c r="SBD57" s="38"/>
      <c r="SBE57" s="38"/>
      <c r="SBF57" s="38"/>
      <c r="SBG57" s="38"/>
      <c r="SBH57" s="38"/>
      <c r="SBI57" s="38"/>
      <c r="SBJ57" s="38"/>
      <c r="SBK57" s="38"/>
      <c r="SBL57" s="38"/>
      <c r="SBM57" s="38"/>
      <c r="SBN57" s="38"/>
      <c r="SBO57" s="38"/>
      <c r="SBP57" s="38"/>
      <c r="SBQ57" s="38"/>
      <c r="SBR57" s="38"/>
      <c r="SBS57" s="38"/>
      <c r="SBT57" s="38"/>
      <c r="SBU57" s="38"/>
      <c r="SBV57" s="38"/>
      <c r="SBW57" s="38"/>
      <c r="SBX57" s="38"/>
      <c r="SBY57" s="38"/>
      <c r="SBZ57" s="38"/>
      <c r="SCA57" s="38"/>
      <c r="SCB57" s="38"/>
      <c r="SCC57" s="38"/>
      <c r="SCD57" s="38"/>
      <c r="SCE57" s="38"/>
      <c r="SCF57" s="38"/>
      <c r="SCG57" s="38"/>
      <c r="SCH57" s="38"/>
      <c r="SCI57" s="38"/>
      <c r="SCJ57" s="38"/>
      <c r="SCK57" s="38"/>
      <c r="SCL57" s="38"/>
      <c r="SCM57" s="38"/>
      <c r="SCN57" s="38"/>
      <c r="SCO57" s="38"/>
      <c r="SCP57" s="38"/>
      <c r="SCQ57" s="38"/>
      <c r="SCR57" s="38"/>
      <c r="SCS57" s="38"/>
      <c r="SCT57" s="38"/>
      <c r="SCU57" s="38"/>
      <c r="SCV57" s="38"/>
      <c r="SCW57" s="38"/>
      <c r="SCX57" s="38"/>
      <c r="SCY57" s="38"/>
      <c r="SCZ57" s="38"/>
      <c r="SDA57" s="38"/>
      <c r="SDB57" s="38"/>
      <c r="SDC57" s="38"/>
      <c r="SDD57" s="38"/>
      <c r="SDE57" s="38"/>
      <c r="SDF57" s="38"/>
      <c r="SDG57" s="38"/>
      <c r="SDH57" s="38"/>
      <c r="SDI57" s="38"/>
      <c r="SDJ57" s="38"/>
      <c r="SDK57" s="38"/>
      <c r="SDL57" s="38"/>
      <c r="SDM57" s="38"/>
      <c r="SDN57" s="38"/>
      <c r="SDO57" s="38"/>
      <c r="SDP57" s="38"/>
      <c r="SDQ57" s="38"/>
      <c r="SDR57" s="38"/>
      <c r="SDS57" s="38"/>
      <c r="SDT57" s="38"/>
      <c r="SDU57" s="38"/>
      <c r="SDV57" s="38"/>
      <c r="SDW57" s="38"/>
      <c r="SDX57" s="38"/>
      <c r="SDY57" s="38"/>
      <c r="SDZ57" s="38"/>
      <c r="SEA57" s="38"/>
      <c r="SEB57" s="38"/>
      <c r="SEC57" s="38"/>
      <c r="SED57" s="38"/>
      <c r="SEE57" s="38"/>
      <c r="SEF57" s="38"/>
      <c r="SEG57" s="38"/>
      <c r="SEH57" s="38"/>
      <c r="SEI57" s="38"/>
      <c r="SEJ57" s="38"/>
      <c r="SEK57" s="38"/>
      <c r="SEL57" s="38"/>
      <c r="SEM57" s="38"/>
      <c r="SEN57" s="38"/>
      <c r="SEO57" s="38"/>
      <c r="SEP57" s="38"/>
      <c r="SEQ57" s="38"/>
      <c r="SER57" s="38"/>
      <c r="SES57" s="38"/>
      <c r="SET57" s="38"/>
      <c r="SEU57" s="38"/>
      <c r="SEV57" s="38"/>
      <c r="SEW57" s="38"/>
      <c r="SEX57" s="38"/>
      <c r="SEY57" s="38"/>
      <c r="SEZ57" s="38"/>
      <c r="SFA57" s="38"/>
      <c r="SFB57" s="38"/>
      <c r="SFC57" s="38"/>
      <c r="SFD57" s="38"/>
      <c r="SFE57" s="38"/>
      <c r="SFF57" s="38"/>
      <c r="SFG57" s="38"/>
      <c r="SFH57" s="38"/>
      <c r="SFI57" s="38"/>
      <c r="SFJ57" s="38"/>
      <c r="SFK57" s="38"/>
      <c r="SFL57" s="38"/>
      <c r="SFM57" s="38"/>
      <c r="SFN57" s="38"/>
      <c r="SFO57" s="38"/>
      <c r="SFP57" s="38"/>
      <c r="SFQ57" s="38"/>
      <c r="SFR57" s="38"/>
      <c r="SFS57" s="38"/>
      <c r="SFT57" s="38"/>
      <c r="SFU57" s="38"/>
      <c r="SFV57" s="38"/>
      <c r="SFW57" s="38"/>
      <c r="SFX57" s="38"/>
      <c r="SFY57" s="38"/>
      <c r="SFZ57" s="38"/>
      <c r="SGA57" s="38"/>
      <c r="SGB57" s="38"/>
      <c r="SGC57" s="38"/>
      <c r="SGD57" s="38"/>
      <c r="SGE57" s="38"/>
      <c r="SGF57" s="38"/>
      <c r="SGG57" s="38"/>
      <c r="SGH57" s="38"/>
      <c r="SGI57" s="38"/>
      <c r="SGJ57" s="38"/>
      <c r="SGK57" s="38"/>
      <c r="SGL57" s="38"/>
      <c r="SGM57" s="38"/>
      <c r="SGN57" s="38"/>
      <c r="SGO57" s="38"/>
      <c r="SGP57" s="38"/>
      <c r="SGQ57" s="38"/>
      <c r="SGR57" s="38"/>
      <c r="SGS57" s="38"/>
      <c r="SGT57" s="38"/>
      <c r="SGU57" s="38"/>
      <c r="SGV57" s="38"/>
      <c r="SGW57" s="38"/>
      <c r="SGX57" s="38"/>
      <c r="SGY57" s="38"/>
      <c r="SGZ57" s="38"/>
      <c r="SHA57" s="38"/>
      <c r="SHB57" s="38"/>
      <c r="SHC57" s="38"/>
      <c r="SHD57" s="38"/>
      <c r="SHE57" s="38"/>
      <c r="SHF57" s="38"/>
      <c r="SHG57" s="38"/>
      <c r="SHH57" s="38"/>
      <c r="SHI57" s="38"/>
      <c r="SHJ57" s="38"/>
      <c r="SHK57" s="38"/>
      <c r="SHL57" s="38"/>
      <c r="SHM57" s="38"/>
      <c r="SHN57" s="38"/>
      <c r="SHO57" s="38"/>
      <c r="SHP57" s="38"/>
      <c r="SHQ57" s="38"/>
      <c r="SHR57" s="38"/>
      <c r="SHS57" s="38"/>
      <c r="SHT57" s="38"/>
      <c r="SHU57" s="38"/>
      <c r="SHV57" s="38"/>
      <c r="SHW57" s="38"/>
      <c r="SHX57" s="38"/>
      <c r="SHY57" s="38"/>
      <c r="SHZ57" s="38"/>
      <c r="SIA57" s="38"/>
      <c r="SIB57" s="38"/>
      <c r="SIC57" s="38"/>
      <c r="SID57" s="38"/>
      <c r="SIE57" s="38"/>
      <c r="SIF57" s="38"/>
      <c r="SIG57" s="38"/>
      <c r="SIH57" s="38"/>
      <c r="SII57" s="38"/>
      <c r="SIJ57" s="38"/>
      <c r="SIK57" s="38"/>
      <c r="SIL57" s="38"/>
      <c r="SIM57" s="38"/>
      <c r="SIN57" s="38"/>
      <c r="SIO57" s="38"/>
      <c r="SIP57" s="38"/>
      <c r="SIQ57" s="38"/>
      <c r="SIR57" s="38"/>
      <c r="SIS57" s="38"/>
      <c r="SIT57" s="38"/>
      <c r="SIU57" s="38"/>
      <c r="SIV57" s="38"/>
      <c r="SIW57" s="38"/>
      <c r="SIX57" s="38"/>
      <c r="SIY57" s="38"/>
      <c r="SIZ57" s="38"/>
      <c r="SJA57" s="38"/>
      <c r="SJB57" s="38"/>
      <c r="SJC57" s="38"/>
      <c r="SJD57" s="38"/>
      <c r="SJE57" s="38"/>
      <c r="SJF57" s="38"/>
      <c r="SJG57" s="38"/>
      <c r="SJH57" s="38"/>
      <c r="SJI57" s="38"/>
      <c r="SJJ57" s="38"/>
      <c r="SJK57" s="38"/>
      <c r="SJL57" s="38"/>
      <c r="SJM57" s="38"/>
      <c r="SJN57" s="38"/>
      <c r="SJO57" s="38"/>
      <c r="SJP57" s="38"/>
      <c r="SJQ57" s="38"/>
      <c r="SJR57" s="38"/>
      <c r="SJS57" s="38"/>
      <c r="SJT57" s="38"/>
      <c r="SJU57" s="38"/>
      <c r="SJV57" s="38"/>
      <c r="SJW57" s="38"/>
      <c r="SJX57" s="38"/>
      <c r="SJY57" s="38"/>
      <c r="SJZ57" s="38"/>
      <c r="SKA57" s="38"/>
      <c r="SKB57" s="38"/>
      <c r="SKC57" s="38"/>
      <c r="SKD57" s="38"/>
      <c r="SKE57" s="38"/>
      <c r="SKF57" s="38"/>
      <c r="SKG57" s="38"/>
      <c r="SKH57" s="38"/>
      <c r="SKI57" s="38"/>
      <c r="SKJ57" s="38"/>
      <c r="SKK57" s="38"/>
      <c r="SKL57" s="38"/>
      <c r="SKM57" s="38"/>
      <c r="SKN57" s="38"/>
      <c r="SKO57" s="38"/>
      <c r="SKP57" s="38"/>
      <c r="SKQ57" s="38"/>
      <c r="SKR57" s="38"/>
      <c r="SKS57" s="38"/>
      <c r="SKT57" s="38"/>
      <c r="SKU57" s="38"/>
      <c r="SKV57" s="38"/>
      <c r="SKW57" s="38"/>
      <c r="SKX57" s="38"/>
      <c r="SKY57" s="38"/>
      <c r="SKZ57" s="38"/>
      <c r="SLA57" s="38"/>
      <c r="SLB57" s="38"/>
      <c r="SLC57" s="38"/>
      <c r="SLD57" s="38"/>
      <c r="SLE57" s="38"/>
      <c r="SLF57" s="38"/>
      <c r="SLG57" s="38"/>
      <c r="SLH57" s="38"/>
      <c r="SLI57" s="38"/>
      <c r="SLJ57" s="38"/>
      <c r="SLK57" s="38"/>
      <c r="SLL57" s="38"/>
      <c r="SLM57" s="38"/>
      <c r="SLN57" s="38"/>
      <c r="SLO57" s="38"/>
      <c r="SLP57" s="38"/>
      <c r="SLQ57" s="38"/>
      <c r="SLR57" s="38"/>
      <c r="SLS57" s="38"/>
      <c r="SLT57" s="38"/>
      <c r="SLU57" s="38"/>
      <c r="SLV57" s="38"/>
      <c r="SLW57" s="38"/>
      <c r="SLX57" s="38"/>
      <c r="SLY57" s="38"/>
      <c r="SLZ57" s="38"/>
      <c r="SMA57" s="38"/>
      <c r="SMB57" s="38"/>
      <c r="SMC57" s="38"/>
      <c r="SMD57" s="38"/>
      <c r="SME57" s="38"/>
      <c r="SMF57" s="38"/>
      <c r="SMG57" s="38"/>
      <c r="SMH57" s="38"/>
      <c r="SMI57" s="38"/>
      <c r="SMJ57" s="38"/>
      <c r="SMK57" s="38"/>
      <c r="SML57" s="38"/>
      <c r="SMM57" s="38"/>
      <c r="SMN57" s="38"/>
      <c r="SMO57" s="38"/>
      <c r="SMP57" s="38"/>
      <c r="SMQ57" s="38"/>
      <c r="SMR57" s="38"/>
      <c r="SMS57" s="38"/>
      <c r="SMT57" s="38"/>
      <c r="SMU57" s="38"/>
      <c r="SMV57" s="38"/>
      <c r="SMW57" s="38"/>
      <c r="SMX57" s="38"/>
      <c r="SMY57" s="38"/>
      <c r="SMZ57" s="38"/>
      <c r="SNA57" s="38"/>
      <c r="SNB57" s="38"/>
      <c r="SNC57" s="38"/>
      <c r="SND57" s="38"/>
      <c r="SNE57" s="38"/>
      <c r="SNF57" s="38"/>
      <c r="SNG57" s="38"/>
      <c r="SNH57" s="38"/>
      <c r="SNI57" s="38"/>
      <c r="SNJ57" s="38"/>
      <c r="SNK57" s="38"/>
      <c r="SNL57" s="38"/>
      <c r="SNM57" s="38"/>
      <c r="SNN57" s="38"/>
      <c r="SNO57" s="38"/>
      <c r="SNP57" s="38"/>
      <c r="SNQ57" s="38"/>
      <c r="SNR57" s="38"/>
      <c r="SNS57" s="38"/>
      <c r="SNT57" s="38"/>
      <c r="SNU57" s="38"/>
      <c r="SNV57" s="38"/>
      <c r="SNW57" s="38"/>
      <c r="SNX57" s="38"/>
      <c r="SNY57" s="38"/>
      <c r="SNZ57" s="38"/>
      <c r="SOA57" s="38"/>
      <c r="SOB57" s="38"/>
      <c r="SOC57" s="38"/>
      <c r="SOD57" s="38"/>
      <c r="SOE57" s="38"/>
      <c r="SOF57" s="38"/>
      <c r="SOG57" s="38"/>
      <c r="SOH57" s="38"/>
      <c r="SOI57" s="38"/>
      <c r="SOJ57" s="38"/>
      <c r="SOK57" s="38"/>
      <c r="SOL57" s="38"/>
      <c r="SOM57" s="38"/>
      <c r="SON57" s="38"/>
      <c r="SOO57" s="38"/>
      <c r="SOP57" s="38"/>
      <c r="SOQ57" s="38"/>
      <c r="SOR57" s="38"/>
      <c r="SOS57" s="38"/>
      <c r="SOT57" s="38"/>
      <c r="SOU57" s="38"/>
      <c r="SOV57" s="38"/>
      <c r="SOW57" s="38"/>
      <c r="SOX57" s="38"/>
      <c r="SOY57" s="38"/>
      <c r="SOZ57" s="38"/>
      <c r="SPA57" s="38"/>
      <c r="SPB57" s="38"/>
      <c r="SPC57" s="38"/>
      <c r="SPD57" s="38"/>
      <c r="SPE57" s="38"/>
      <c r="SPF57" s="38"/>
      <c r="SPG57" s="38"/>
      <c r="SPH57" s="38"/>
      <c r="SPI57" s="38"/>
      <c r="SPJ57" s="38"/>
      <c r="SPK57" s="38"/>
      <c r="SPL57" s="38"/>
      <c r="SPM57" s="38"/>
      <c r="SPN57" s="38"/>
      <c r="SPO57" s="38"/>
      <c r="SPP57" s="38"/>
      <c r="SPQ57" s="38"/>
      <c r="SPR57" s="38"/>
      <c r="SPS57" s="38"/>
      <c r="SPT57" s="38"/>
      <c r="SPU57" s="38"/>
      <c r="SPV57" s="38"/>
      <c r="SPW57" s="38"/>
      <c r="SPX57" s="38"/>
      <c r="SPY57" s="38"/>
      <c r="SPZ57" s="38"/>
      <c r="SQA57" s="38"/>
      <c r="SQB57" s="38"/>
      <c r="SQC57" s="38"/>
      <c r="SQD57" s="38"/>
      <c r="SQE57" s="38"/>
      <c r="SQF57" s="38"/>
      <c r="SQG57" s="38"/>
      <c r="SQH57" s="38"/>
      <c r="SQI57" s="38"/>
      <c r="SQJ57" s="38"/>
      <c r="SQK57" s="38"/>
      <c r="SQL57" s="38"/>
      <c r="SQM57" s="38"/>
      <c r="SQN57" s="38"/>
      <c r="SQO57" s="38"/>
      <c r="SQP57" s="38"/>
      <c r="SQQ57" s="38"/>
      <c r="SQR57" s="38"/>
      <c r="SQS57" s="38"/>
      <c r="SQT57" s="38"/>
      <c r="SQU57" s="38"/>
      <c r="SQV57" s="38"/>
      <c r="SQW57" s="38"/>
      <c r="SQX57" s="38"/>
      <c r="SQY57" s="38"/>
      <c r="SQZ57" s="38"/>
      <c r="SRA57" s="38"/>
      <c r="SRB57" s="38"/>
      <c r="SRC57" s="38"/>
      <c r="SRD57" s="38"/>
      <c r="SRE57" s="38"/>
      <c r="SRF57" s="38"/>
      <c r="SRG57" s="38"/>
      <c r="SRH57" s="38"/>
      <c r="SRI57" s="38"/>
      <c r="SRJ57" s="38"/>
      <c r="SRK57" s="38"/>
      <c r="SRL57" s="38"/>
      <c r="SRM57" s="38"/>
      <c r="SRN57" s="38"/>
      <c r="SRO57" s="38"/>
      <c r="SRP57" s="38"/>
      <c r="SRQ57" s="38"/>
      <c r="SRR57" s="38"/>
      <c r="SRS57" s="38"/>
      <c r="SRT57" s="38"/>
      <c r="SRU57" s="38"/>
      <c r="SRV57" s="38"/>
      <c r="SRW57" s="38"/>
      <c r="SRX57" s="38"/>
      <c r="SRY57" s="38"/>
      <c r="SRZ57" s="38"/>
      <c r="SSA57" s="38"/>
      <c r="SSB57" s="38"/>
      <c r="SSC57" s="38"/>
      <c r="SSD57" s="38"/>
      <c r="SSE57" s="38"/>
      <c r="SSF57" s="38"/>
      <c r="SSG57" s="38"/>
      <c r="SSH57" s="38"/>
      <c r="SSI57" s="38"/>
      <c r="SSJ57" s="38"/>
      <c r="SSK57" s="38"/>
      <c r="SSL57" s="38"/>
      <c r="SSM57" s="38"/>
      <c r="SSN57" s="38"/>
      <c r="SSO57" s="38"/>
      <c r="SSP57" s="38"/>
      <c r="SSQ57" s="38"/>
      <c r="SSR57" s="38"/>
      <c r="SSS57" s="38"/>
      <c r="SST57" s="38"/>
      <c r="SSU57" s="38"/>
      <c r="SSV57" s="38"/>
      <c r="SSW57" s="38"/>
      <c r="SSX57" s="38"/>
      <c r="SSY57" s="38"/>
      <c r="SSZ57" s="38"/>
      <c r="STA57" s="38"/>
      <c r="STB57" s="38"/>
      <c r="STC57" s="38"/>
      <c r="STD57" s="38"/>
      <c r="STE57" s="38"/>
      <c r="STF57" s="38"/>
      <c r="STG57" s="38"/>
      <c r="STH57" s="38"/>
      <c r="STI57" s="38"/>
      <c r="STJ57" s="38"/>
      <c r="STK57" s="38"/>
      <c r="STL57" s="38"/>
      <c r="STM57" s="38"/>
      <c r="STN57" s="38"/>
      <c r="STO57" s="38"/>
      <c r="STP57" s="38"/>
      <c r="STQ57" s="38"/>
      <c r="STR57" s="38"/>
      <c r="STS57" s="38"/>
      <c r="STT57" s="38"/>
      <c r="STU57" s="38"/>
      <c r="STV57" s="38"/>
      <c r="STW57" s="38"/>
      <c r="STX57" s="38"/>
      <c r="STY57" s="38"/>
      <c r="STZ57" s="38"/>
      <c r="SUA57" s="38"/>
      <c r="SUB57" s="38"/>
      <c r="SUC57" s="38"/>
      <c r="SUD57" s="38"/>
      <c r="SUE57" s="38"/>
      <c r="SUF57" s="38"/>
      <c r="SUG57" s="38"/>
      <c r="SUH57" s="38"/>
      <c r="SUI57" s="38"/>
      <c r="SUJ57" s="38"/>
      <c r="SUK57" s="38"/>
      <c r="SUL57" s="38"/>
      <c r="SUM57" s="38"/>
      <c r="SUN57" s="38"/>
      <c r="SUO57" s="38"/>
      <c r="SUP57" s="38"/>
      <c r="SUQ57" s="38"/>
      <c r="SUR57" s="38"/>
      <c r="SUS57" s="38"/>
      <c r="SUT57" s="38"/>
      <c r="SUU57" s="38"/>
      <c r="SUV57" s="38"/>
      <c r="SUW57" s="38"/>
      <c r="SUX57" s="38"/>
      <c r="SUY57" s="38"/>
      <c r="SUZ57" s="38"/>
      <c r="SVA57" s="38"/>
      <c r="SVB57" s="38"/>
      <c r="SVC57" s="38"/>
      <c r="SVD57" s="38"/>
      <c r="SVE57" s="38"/>
      <c r="SVF57" s="38"/>
      <c r="SVG57" s="38"/>
      <c r="SVH57" s="38"/>
      <c r="SVI57" s="38"/>
      <c r="SVJ57" s="38"/>
      <c r="SVK57" s="38"/>
      <c r="SVL57" s="38"/>
      <c r="SVM57" s="38"/>
      <c r="SVN57" s="38"/>
      <c r="SVO57" s="38"/>
      <c r="SVP57" s="38"/>
      <c r="SVQ57" s="38"/>
      <c r="SVR57" s="38"/>
      <c r="SVS57" s="38"/>
      <c r="SVT57" s="38"/>
      <c r="SVU57" s="38"/>
      <c r="SVV57" s="38"/>
      <c r="SVW57" s="38"/>
      <c r="SVX57" s="38"/>
      <c r="SVY57" s="38"/>
      <c r="SVZ57" s="38"/>
      <c r="SWA57" s="38"/>
      <c r="SWB57" s="38"/>
      <c r="SWC57" s="38"/>
      <c r="SWD57" s="38"/>
      <c r="SWE57" s="38"/>
      <c r="SWF57" s="38"/>
      <c r="SWG57" s="38"/>
      <c r="SWH57" s="38"/>
      <c r="SWI57" s="38"/>
      <c r="SWJ57" s="38"/>
      <c r="SWK57" s="38"/>
      <c r="SWL57" s="38"/>
      <c r="SWM57" s="38"/>
      <c r="SWN57" s="38"/>
      <c r="SWO57" s="38"/>
      <c r="SWP57" s="38"/>
      <c r="SWQ57" s="38"/>
      <c r="SWR57" s="38"/>
      <c r="SWS57" s="38"/>
      <c r="SWT57" s="38"/>
      <c r="SWU57" s="38"/>
      <c r="SWV57" s="38"/>
      <c r="SWW57" s="38"/>
      <c r="SWX57" s="38"/>
      <c r="SWY57" s="38"/>
      <c r="SWZ57" s="38"/>
      <c r="SXA57" s="38"/>
      <c r="SXB57" s="38"/>
      <c r="SXC57" s="38"/>
      <c r="SXD57" s="38"/>
      <c r="SXE57" s="38"/>
      <c r="SXF57" s="38"/>
      <c r="SXG57" s="38"/>
      <c r="SXH57" s="38"/>
      <c r="SXI57" s="38"/>
      <c r="SXJ57" s="38"/>
      <c r="SXK57" s="38"/>
      <c r="SXL57" s="38"/>
      <c r="SXM57" s="38"/>
      <c r="SXN57" s="38"/>
      <c r="SXO57" s="38"/>
      <c r="SXP57" s="38"/>
      <c r="SXQ57" s="38"/>
      <c r="SXR57" s="38"/>
      <c r="SXS57" s="38"/>
      <c r="SXT57" s="38"/>
      <c r="SXU57" s="38"/>
      <c r="SXV57" s="38"/>
      <c r="SXW57" s="38"/>
      <c r="SXX57" s="38"/>
      <c r="SXY57" s="38"/>
      <c r="SXZ57" s="38"/>
      <c r="SYA57" s="38"/>
      <c r="SYB57" s="38"/>
      <c r="SYC57" s="38"/>
      <c r="SYD57" s="38"/>
      <c r="SYE57" s="38"/>
      <c r="SYF57" s="38"/>
      <c r="SYG57" s="38"/>
      <c r="SYH57" s="38"/>
      <c r="SYI57" s="38"/>
      <c r="SYJ57" s="38"/>
      <c r="SYK57" s="38"/>
      <c r="SYL57" s="38"/>
      <c r="SYM57" s="38"/>
      <c r="SYN57" s="38"/>
      <c r="SYO57" s="38"/>
      <c r="SYP57" s="38"/>
      <c r="SYQ57" s="38"/>
      <c r="SYR57" s="38"/>
      <c r="SYS57" s="38"/>
      <c r="SYT57" s="38"/>
      <c r="SYU57" s="38"/>
      <c r="SYV57" s="38"/>
      <c r="SYW57" s="38"/>
      <c r="SYX57" s="38"/>
      <c r="SYY57" s="38"/>
      <c r="SYZ57" s="38"/>
      <c r="SZA57" s="38"/>
      <c r="SZB57" s="38"/>
      <c r="SZC57" s="38"/>
      <c r="SZD57" s="38"/>
      <c r="SZE57" s="38"/>
      <c r="SZF57" s="38"/>
      <c r="SZG57" s="38"/>
      <c r="SZH57" s="38"/>
      <c r="SZI57" s="38"/>
      <c r="SZJ57" s="38"/>
      <c r="SZK57" s="38"/>
      <c r="SZL57" s="38"/>
      <c r="SZM57" s="38"/>
      <c r="SZN57" s="38"/>
      <c r="SZO57" s="38"/>
      <c r="SZP57" s="38"/>
      <c r="SZQ57" s="38"/>
      <c r="SZR57" s="38"/>
      <c r="SZS57" s="38"/>
      <c r="SZT57" s="38"/>
      <c r="SZU57" s="38"/>
      <c r="SZV57" s="38"/>
      <c r="SZW57" s="38"/>
      <c r="SZX57" s="38"/>
      <c r="SZY57" s="38"/>
      <c r="SZZ57" s="38"/>
      <c r="TAA57" s="38"/>
      <c r="TAB57" s="38"/>
      <c r="TAC57" s="38"/>
      <c r="TAD57" s="38"/>
      <c r="TAE57" s="38"/>
      <c r="TAF57" s="38"/>
      <c r="TAG57" s="38"/>
      <c r="TAH57" s="38"/>
      <c r="TAI57" s="38"/>
      <c r="TAJ57" s="38"/>
      <c r="TAK57" s="38"/>
      <c r="TAL57" s="38"/>
      <c r="TAM57" s="38"/>
      <c r="TAN57" s="38"/>
      <c r="TAO57" s="38"/>
      <c r="TAP57" s="38"/>
      <c r="TAQ57" s="38"/>
      <c r="TAR57" s="38"/>
      <c r="TAS57" s="38"/>
      <c r="TAT57" s="38"/>
      <c r="TAU57" s="38"/>
      <c r="TAV57" s="38"/>
      <c r="TAW57" s="38"/>
      <c r="TAX57" s="38"/>
      <c r="TAY57" s="38"/>
      <c r="TAZ57" s="38"/>
      <c r="TBA57" s="38"/>
      <c r="TBB57" s="38"/>
      <c r="TBC57" s="38"/>
      <c r="TBD57" s="38"/>
      <c r="TBE57" s="38"/>
      <c r="TBF57" s="38"/>
      <c r="TBG57" s="38"/>
      <c r="TBH57" s="38"/>
      <c r="TBI57" s="38"/>
      <c r="TBJ57" s="38"/>
      <c r="TBK57" s="38"/>
      <c r="TBL57" s="38"/>
      <c r="TBM57" s="38"/>
      <c r="TBN57" s="38"/>
      <c r="TBO57" s="38"/>
      <c r="TBP57" s="38"/>
      <c r="TBQ57" s="38"/>
      <c r="TBR57" s="38"/>
      <c r="TBS57" s="38"/>
      <c r="TBT57" s="38"/>
      <c r="TBU57" s="38"/>
      <c r="TBV57" s="38"/>
      <c r="TBW57" s="38"/>
      <c r="TBX57" s="38"/>
      <c r="TBY57" s="38"/>
      <c r="TBZ57" s="38"/>
      <c r="TCA57" s="38"/>
      <c r="TCB57" s="38"/>
      <c r="TCC57" s="38"/>
      <c r="TCD57" s="38"/>
      <c r="TCE57" s="38"/>
      <c r="TCF57" s="38"/>
      <c r="TCG57" s="38"/>
      <c r="TCH57" s="38"/>
      <c r="TCI57" s="38"/>
      <c r="TCJ57" s="38"/>
      <c r="TCK57" s="38"/>
      <c r="TCL57" s="38"/>
      <c r="TCM57" s="38"/>
      <c r="TCN57" s="38"/>
      <c r="TCO57" s="38"/>
      <c r="TCP57" s="38"/>
      <c r="TCQ57" s="38"/>
      <c r="TCR57" s="38"/>
      <c r="TCS57" s="38"/>
      <c r="TCT57" s="38"/>
      <c r="TCU57" s="38"/>
      <c r="TCV57" s="38"/>
      <c r="TCW57" s="38"/>
      <c r="TCX57" s="38"/>
      <c r="TCY57" s="38"/>
      <c r="TCZ57" s="38"/>
      <c r="TDA57" s="38"/>
      <c r="TDB57" s="38"/>
      <c r="TDC57" s="38"/>
      <c r="TDD57" s="38"/>
      <c r="TDE57" s="38"/>
      <c r="TDF57" s="38"/>
      <c r="TDG57" s="38"/>
      <c r="TDH57" s="38"/>
      <c r="TDI57" s="38"/>
      <c r="TDJ57" s="38"/>
      <c r="TDK57" s="38"/>
      <c r="TDL57" s="38"/>
      <c r="TDM57" s="38"/>
      <c r="TDN57" s="38"/>
      <c r="TDO57" s="38"/>
      <c r="TDP57" s="38"/>
      <c r="TDQ57" s="38"/>
      <c r="TDR57" s="38"/>
      <c r="TDS57" s="38"/>
      <c r="TDT57" s="38"/>
      <c r="TDU57" s="38"/>
      <c r="TDV57" s="38"/>
      <c r="TDW57" s="38"/>
      <c r="TDX57" s="38"/>
      <c r="TDY57" s="38"/>
      <c r="TDZ57" s="38"/>
      <c r="TEA57" s="38"/>
      <c r="TEB57" s="38"/>
      <c r="TEC57" s="38"/>
      <c r="TED57" s="38"/>
      <c r="TEE57" s="38"/>
      <c r="TEF57" s="38"/>
      <c r="TEG57" s="38"/>
      <c r="TEH57" s="38"/>
      <c r="TEI57" s="38"/>
      <c r="TEJ57" s="38"/>
      <c r="TEK57" s="38"/>
      <c r="TEL57" s="38"/>
      <c r="TEM57" s="38"/>
      <c r="TEN57" s="38"/>
      <c r="TEO57" s="38"/>
      <c r="TEP57" s="38"/>
      <c r="TEQ57" s="38"/>
      <c r="TER57" s="38"/>
      <c r="TES57" s="38"/>
      <c r="TET57" s="38"/>
      <c r="TEU57" s="38"/>
      <c r="TEV57" s="38"/>
      <c r="TEW57" s="38"/>
      <c r="TEX57" s="38"/>
      <c r="TEY57" s="38"/>
      <c r="TEZ57" s="38"/>
      <c r="TFA57" s="38"/>
      <c r="TFB57" s="38"/>
      <c r="TFC57" s="38"/>
      <c r="TFD57" s="38"/>
      <c r="TFE57" s="38"/>
      <c r="TFF57" s="38"/>
      <c r="TFG57" s="38"/>
      <c r="TFH57" s="38"/>
      <c r="TFI57" s="38"/>
      <c r="TFJ57" s="38"/>
      <c r="TFK57" s="38"/>
      <c r="TFL57" s="38"/>
      <c r="TFM57" s="38"/>
      <c r="TFN57" s="38"/>
      <c r="TFO57" s="38"/>
      <c r="TFP57" s="38"/>
      <c r="TFQ57" s="38"/>
      <c r="TFR57" s="38"/>
      <c r="TFS57" s="38"/>
      <c r="TFT57" s="38"/>
      <c r="TFU57" s="38"/>
      <c r="TFV57" s="38"/>
      <c r="TFW57" s="38"/>
      <c r="TFX57" s="38"/>
      <c r="TFY57" s="38"/>
      <c r="TFZ57" s="38"/>
      <c r="TGA57" s="38"/>
      <c r="TGB57" s="38"/>
      <c r="TGC57" s="38"/>
      <c r="TGD57" s="38"/>
      <c r="TGE57" s="38"/>
      <c r="TGF57" s="38"/>
      <c r="TGG57" s="38"/>
      <c r="TGH57" s="38"/>
      <c r="TGI57" s="38"/>
      <c r="TGJ57" s="38"/>
      <c r="TGK57" s="38"/>
      <c r="TGL57" s="38"/>
      <c r="TGM57" s="38"/>
      <c r="TGN57" s="38"/>
      <c r="TGO57" s="38"/>
      <c r="TGP57" s="38"/>
      <c r="TGQ57" s="38"/>
      <c r="TGR57" s="38"/>
      <c r="TGS57" s="38"/>
      <c r="TGT57" s="38"/>
      <c r="TGU57" s="38"/>
      <c r="TGV57" s="38"/>
      <c r="TGW57" s="38"/>
      <c r="TGX57" s="38"/>
      <c r="TGY57" s="38"/>
      <c r="TGZ57" s="38"/>
      <c r="THA57" s="38"/>
      <c r="THB57" s="38"/>
      <c r="THC57" s="38"/>
      <c r="THD57" s="38"/>
      <c r="THE57" s="38"/>
      <c r="THF57" s="38"/>
      <c r="THG57" s="38"/>
      <c r="THH57" s="38"/>
      <c r="THI57" s="38"/>
      <c r="THJ57" s="38"/>
      <c r="THK57" s="38"/>
      <c r="THL57" s="38"/>
      <c r="THM57" s="38"/>
      <c r="THN57" s="38"/>
      <c r="THO57" s="38"/>
      <c r="THP57" s="38"/>
      <c r="THQ57" s="38"/>
      <c r="THR57" s="38"/>
      <c r="THS57" s="38"/>
      <c r="THT57" s="38"/>
      <c r="THU57" s="38"/>
      <c r="THV57" s="38"/>
      <c r="THW57" s="38"/>
      <c r="THX57" s="38"/>
      <c r="THY57" s="38"/>
      <c r="THZ57" s="38"/>
      <c r="TIA57" s="38"/>
      <c r="TIB57" s="38"/>
      <c r="TIC57" s="38"/>
      <c r="TID57" s="38"/>
      <c r="TIE57" s="38"/>
      <c r="TIF57" s="38"/>
      <c r="TIG57" s="38"/>
      <c r="TIH57" s="38"/>
      <c r="TII57" s="38"/>
      <c r="TIJ57" s="38"/>
      <c r="TIK57" s="38"/>
      <c r="TIL57" s="38"/>
      <c r="TIM57" s="38"/>
      <c r="TIN57" s="38"/>
      <c r="TIO57" s="38"/>
      <c r="TIP57" s="38"/>
      <c r="TIQ57" s="38"/>
      <c r="TIR57" s="38"/>
      <c r="TIS57" s="38"/>
      <c r="TIT57" s="38"/>
      <c r="TIU57" s="38"/>
      <c r="TIV57" s="38"/>
      <c r="TIW57" s="38"/>
      <c r="TIX57" s="38"/>
      <c r="TIY57" s="38"/>
      <c r="TIZ57" s="38"/>
      <c r="TJA57" s="38"/>
      <c r="TJB57" s="38"/>
      <c r="TJC57" s="38"/>
      <c r="TJD57" s="38"/>
      <c r="TJE57" s="38"/>
      <c r="TJF57" s="38"/>
      <c r="TJG57" s="38"/>
      <c r="TJH57" s="38"/>
      <c r="TJI57" s="38"/>
      <c r="TJJ57" s="38"/>
      <c r="TJK57" s="38"/>
      <c r="TJL57" s="38"/>
      <c r="TJM57" s="38"/>
      <c r="TJN57" s="38"/>
      <c r="TJO57" s="38"/>
      <c r="TJP57" s="38"/>
      <c r="TJQ57" s="38"/>
      <c r="TJR57" s="38"/>
      <c r="TJS57" s="38"/>
      <c r="TJT57" s="38"/>
      <c r="TJU57" s="38"/>
      <c r="TJV57" s="38"/>
      <c r="TJW57" s="38"/>
      <c r="TJX57" s="38"/>
      <c r="TJY57" s="38"/>
      <c r="TJZ57" s="38"/>
      <c r="TKA57" s="38"/>
      <c r="TKB57" s="38"/>
      <c r="TKC57" s="38"/>
      <c r="TKD57" s="38"/>
      <c r="TKE57" s="38"/>
      <c r="TKF57" s="38"/>
      <c r="TKG57" s="38"/>
      <c r="TKH57" s="38"/>
      <c r="TKI57" s="38"/>
      <c r="TKJ57" s="38"/>
      <c r="TKK57" s="38"/>
      <c r="TKL57" s="38"/>
      <c r="TKM57" s="38"/>
      <c r="TKN57" s="38"/>
      <c r="TKO57" s="38"/>
      <c r="TKP57" s="38"/>
      <c r="TKQ57" s="38"/>
      <c r="TKR57" s="38"/>
      <c r="TKS57" s="38"/>
      <c r="TKT57" s="38"/>
      <c r="TKU57" s="38"/>
      <c r="TKV57" s="38"/>
      <c r="TKW57" s="38"/>
      <c r="TKX57" s="38"/>
      <c r="TKY57" s="38"/>
      <c r="TKZ57" s="38"/>
      <c r="TLA57" s="38"/>
      <c r="TLB57" s="38"/>
      <c r="TLC57" s="38"/>
      <c r="TLD57" s="38"/>
      <c r="TLE57" s="38"/>
      <c r="TLF57" s="38"/>
      <c r="TLG57" s="38"/>
      <c r="TLH57" s="38"/>
      <c r="TLI57" s="38"/>
      <c r="TLJ57" s="38"/>
      <c r="TLK57" s="38"/>
      <c r="TLL57" s="38"/>
      <c r="TLM57" s="38"/>
      <c r="TLN57" s="38"/>
      <c r="TLO57" s="38"/>
      <c r="TLP57" s="38"/>
      <c r="TLQ57" s="38"/>
      <c r="TLR57" s="38"/>
      <c r="TLS57" s="38"/>
      <c r="TLT57" s="38"/>
      <c r="TLU57" s="38"/>
      <c r="TLV57" s="38"/>
      <c r="TLW57" s="38"/>
      <c r="TLX57" s="38"/>
      <c r="TLY57" s="38"/>
      <c r="TLZ57" s="38"/>
      <c r="TMA57" s="38"/>
      <c r="TMB57" s="38"/>
      <c r="TMC57" s="38"/>
      <c r="TMD57" s="38"/>
      <c r="TME57" s="38"/>
      <c r="TMF57" s="38"/>
      <c r="TMG57" s="38"/>
      <c r="TMH57" s="38"/>
      <c r="TMI57" s="38"/>
      <c r="TMJ57" s="38"/>
      <c r="TMK57" s="38"/>
      <c r="TML57" s="38"/>
      <c r="TMM57" s="38"/>
      <c r="TMN57" s="38"/>
      <c r="TMO57" s="38"/>
      <c r="TMP57" s="38"/>
      <c r="TMQ57" s="38"/>
      <c r="TMR57" s="38"/>
      <c r="TMS57" s="38"/>
      <c r="TMT57" s="38"/>
      <c r="TMU57" s="38"/>
      <c r="TMV57" s="38"/>
      <c r="TMW57" s="38"/>
      <c r="TMX57" s="38"/>
      <c r="TMY57" s="38"/>
      <c r="TMZ57" s="38"/>
      <c r="TNA57" s="38"/>
      <c r="TNB57" s="38"/>
      <c r="TNC57" s="38"/>
      <c r="TND57" s="38"/>
      <c r="TNE57" s="38"/>
      <c r="TNF57" s="38"/>
      <c r="TNG57" s="38"/>
      <c r="TNH57" s="38"/>
      <c r="TNI57" s="38"/>
      <c r="TNJ57" s="38"/>
      <c r="TNK57" s="38"/>
      <c r="TNL57" s="38"/>
      <c r="TNM57" s="38"/>
      <c r="TNN57" s="38"/>
      <c r="TNO57" s="38"/>
      <c r="TNP57" s="38"/>
      <c r="TNQ57" s="38"/>
      <c r="TNR57" s="38"/>
      <c r="TNS57" s="38"/>
      <c r="TNT57" s="38"/>
      <c r="TNU57" s="38"/>
      <c r="TNV57" s="38"/>
      <c r="TNW57" s="38"/>
      <c r="TNX57" s="38"/>
      <c r="TNY57" s="38"/>
      <c r="TNZ57" s="38"/>
      <c r="TOA57" s="38"/>
      <c r="TOB57" s="38"/>
      <c r="TOC57" s="38"/>
      <c r="TOD57" s="38"/>
      <c r="TOE57" s="38"/>
      <c r="TOF57" s="38"/>
      <c r="TOG57" s="38"/>
      <c r="TOH57" s="38"/>
      <c r="TOI57" s="38"/>
      <c r="TOJ57" s="38"/>
      <c r="TOK57" s="38"/>
      <c r="TOL57" s="38"/>
      <c r="TOM57" s="38"/>
      <c r="TON57" s="38"/>
      <c r="TOO57" s="38"/>
      <c r="TOP57" s="38"/>
      <c r="TOQ57" s="38"/>
      <c r="TOR57" s="38"/>
      <c r="TOS57" s="38"/>
      <c r="TOT57" s="38"/>
      <c r="TOU57" s="38"/>
      <c r="TOV57" s="38"/>
      <c r="TOW57" s="38"/>
      <c r="TOX57" s="38"/>
      <c r="TOY57" s="38"/>
      <c r="TOZ57" s="38"/>
      <c r="TPA57" s="38"/>
      <c r="TPB57" s="38"/>
      <c r="TPC57" s="38"/>
      <c r="TPD57" s="38"/>
      <c r="TPE57" s="38"/>
      <c r="TPF57" s="38"/>
      <c r="TPG57" s="38"/>
      <c r="TPH57" s="38"/>
      <c r="TPI57" s="38"/>
      <c r="TPJ57" s="38"/>
      <c r="TPK57" s="38"/>
      <c r="TPL57" s="38"/>
      <c r="TPM57" s="38"/>
      <c r="TPN57" s="38"/>
      <c r="TPO57" s="38"/>
      <c r="TPP57" s="38"/>
      <c r="TPQ57" s="38"/>
      <c r="TPR57" s="38"/>
      <c r="TPS57" s="38"/>
      <c r="TPT57" s="38"/>
      <c r="TPU57" s="38"/>
      <c r="TPV57" s="38"/>
      <c r="TPW57" s="38"/>
      <c r="TPX57" s="38"/>
      <c r="TPY57" s="38"/>
      <c r="TPZ57" s="38"/>
      <c r="TQA57" s="38"/>
      <c r="TQB57" s="38"/>
      <c r="TQC57" s="38"/>
      <c r="TQD57" s="38"/>
      <c r="TQE57" s="38"/>
      <c r="TQF57" s="38"/>
      <c r="TQG57" s="38"/>
      <c r="TQH57" s="38"/>
      <c r="TQI57" s="38"/>
      <c r="TQJ57" s="38"/>
      <c r="TQK57" s="38"/>
      <c r="TQL57" s="38"/>
      <c r="TQM57" s="38"/>
      <c r="TQN57" s="38"/>
      <c r="TQO57" s="38"/>
      <c r="TQP57" s="38"/>
      <c r="TQQ57" s="38"/>
      <c r="TQR57" s="38"/>
      <c r="TQS57" s="38"/>
      <c r="TQT57" s="38"/>
      <c r="TQU57" s="38"/>
      <c r="TQV57" s="38"/>
      <c r="TQW57" s="38"/>
      <c r="TQX57" s="38"/>
      <c r="TQY57" s="38"/>
      <c r="TQZ57" s="38"/>
      <c r="TRA57" s="38"/>
      <c r="TRB57" s="38"/>
      <c r="TRC57" s="38"/>
      <c r="TRD57" s="38"/>
      <c r="TRE57" s="38"/>
      <c r="TRF57" s="38"/>
      <c r="TRG57" s="38"/>
      <c r="TRH57" s="38"/>
      <c r="TRI57" s="38"/>
      <c r="TRJ57" s="38"/>
      <c r="TRK57" s="38"/>
      <c r="TRL57" s="38"/>
      <c r="TRM57" s="38"/>
      <c r="TRN57" s="38"/>
      <c r="TRO57" s="38"/>
      <c r="TRP57" s="38"/>
      <c r="TRQ57" s="38"/>
      <c r="TRR57" s="38"/>
      <c r="TRS57" s="38"/>
      <c r="TRT57" s="38"/>
      <c r="TRU57" s="38"/>
      <c r="TRV57" s="38"/>
      <c r="TRW57" s="38"/>
      <c r="TRX57" s="38"/>
      <c r="TRY57" s="38"/>
      <c r="TRZ57" s="38"/>
      <c r="TSA57" s="38"/>
      <c r="TSB57" s="38"/>
      <c r="TSC57" s="38"/>
      <c r="TSD57" s="38"/>
      <c r="TSE57" s="38"/>
      <c r="TSF57" s="38"/>
      <c r="TSG57" s="38"/>
      <c r="TSH57" s="38"/>
      <c r="TSI57" s="38"/>
      <c r="TSJ57" s="38"/>
      <c r="TSK57" s="38"/>
      <c r="TSL57" s="38"/>
      <c r="TSM57" s="38"/>
      <c r="TSN57" s="38"/>
      <c r="TSO57" s="38"/>
      <c r="TSP57" s="38"/>
      <c r="TSQ57" s="38"/>
      <c r="TSR57" s="38"/>
      <c r="TSS57" s="38"/>
      <c r="TST57" s="38"/>
      <c r="TSU57" s="38"/>
      <c r="TSV57" s="38"/>
      <c r="TSW57" s="38"/>
      <c r="TSX57" s="38"/>
      <c r="TSY57" s="38"/>
      <c r="TSZ57" s="38"/>
      <c r="TTA57" s="38"/>
      <c r="TTB57" s="38"/>
      <c r="TTC57" s="38"/>
      <c r="TTD57" s="38"/>
      <c r="TTE57" s="38"/>
      <c r="TTF57" s="38"/>
      <c r="TTG57" s="38"/>
      <c r="TTH57" s="38"/>
      <c r="TTI57" s="38"/>
      <c r="TTJ57" s="38"/>
      <c r="TTK57" s="38"/>
      <c r="TTL57" s="38"/>
      <c r="TTM57" s="38"/>
      <c r="TTN57" s="38"/>
      <c r="TTO57" s="38"/>
      <c r="TTP57" s="38"/>
      <c r="TTQ57" s="38"/>
      <c r="TTR57" s="38"/>
      <c r="TTS57" s="38"/>
      <c r="TTT57" s="38"/>
      <c r="TTU57" s="38"/>
      <c r="TTV57" s="38"/>
      <c r="TTW57" s="38"/>
      <c r="TTX57" s="38"/>
      <c r="TTY57" s="38"/>
      <c r="TTZ57" s="38"/>
      <c r="TUA57" s="38"/>
      <c r="TUB57" s="38"/>
      <c r="TUC57" s="38"/>
      <c r="TUD57" s="38"/>
      <c r="TUE57" s="38"/>
      <c r="TUF57" s="38"/>
      <c r="TUG57" s="38"/>
      <c r="TUH57" s="38"/>
      <c r="TUI57" s="38"/>
      <c r="TUJ57" s="38"/>
      <c r="TUK57" s="38"/>
      <c r="TUL57" s="38"/>
      <c r="TUM57" s="38"/>
      <c r="TUN57" s="38"/>
      <c r="TUO57" s="38"/>
      <c r="TUP57" s="38"/>
      <c r="TUQ57" s="38"/>
      <c r="TUR57" s="38"/>
      <c r="TUS57" s="38"/>
      <c r="TUT57" s="38"/>
      <c r="TUU57" s="38"/>
      <c r="TUV57" s="38"/>
      <c r="TUW57" s="38"/>
      <c r="TUX57" s="38"/>
      <c r="TUY57" s="38"/>
      <c r="TUZ57" s="38"/>
      <c r="TVA57" s="38"/>
      <c r="TVB57" s="38"/>
      <c r="TVC57" s="38"/>
      <c r="TVD57" s="38"/>
      <c r="TVE57" s="38"/>
      <c r="TVF57" s="38"/>
      <c r="TVG57" s="38"/>
      <c r="TVH57" s="38"/>
      <c r="TVI57" s="38"/>
      <c r="TVJ57" s="38"/>
      <c r="TVK57" s="38"/>
      <c r="TVL57" s="38"/>
      <c r="TVM57" s="38"/>
      <c r="TVN57" s="38"/>
      <c r="TVO57" s="38"/>
      <c r="TVP57" s="38"/>
      <c r="TVQ57" s="38"/>
      <c r="TVR57" s="38"/>
      <c r="TVS57" s="38"/>
      <c r="TVT57" s="38"/>
      <c r="TVU57" s="38"/>
      <c r="TVV57" s="38"/>
      <c r="TVW57" s="38"/>
      <c r="TVX57" s="38"/>
      <c r="TVY57" s="38"/>
      <c r="TVZ57" s="38"/>
      <c r="TWA57" s="38"/>
      <c r="TWB57" s="38"/>
      <c r="TWC57" s="38"/>
      <c r="TWD57" s="38"/>
      <c r="TWE57" s="38"/>
      <c r="TWF57" s="38"/>
      <c r="TWG57" s="38"/>
      <c r="TWH57" s="38"/>
      <c r="TWI57" s="38"/>
      <c r="TWJ57" s="38"/>
      <c r="TWK57" s="38"/>
      <c r="TWL57" s="38"/>
      <c r="TWM57" s="38"/>
      <c r="TWN57" s="38"/>
      <c r="TWO57" s="38"/>
      <c r="TWP57" s="38"/>
      <c r="TWQ57" s="38"/>
      <c r="TWR57" s="38"/>
      <c r="TWS57" s="38"/>
      <c r="TWT57" s="38"/>
      <c r="TWU57" s="38"/>
      <c r="TWV57" s="38"/>
      <c r="TWW57" s="38"/>
      <c r="TWX57" s="38"/>
      <c r="TWY57" s="38"/>
      <c r="TWZ57" s="38"/>
      <c r="TXA57" s="38"/>
      <c r="TXB57" s="38"/>
      <c r="TXC57" s="38"/>
      <c r="TXD57" s="38"/>
      <c r="TXE57" s="38"/>
      <c r="TXF57" s="38"/>
      <c r="TXG57" s="38"/>
      <c r="TXH57" s="38"/>
      <c r="TXI57" s="38"/>
      <c r="TXJ57" s="38"/>
      <c r="TXK57" s="38"/>
      <c r="TXL57" s="38"/>
      <c r="TXM57" s="38"/>
      <c r="TXN57" s="38"/>
      <c r="TXO57" s="38"/>
      <c r="TXP57" s="38"/>
      <c r="TXQ57" s="38"/>
      <c r="TXR57" s="38"/>
      <c r="TXS57" s="38"/>
      <c r="TXT57" s="38"/>
      <c r="TXU57" s="38"/>
      <c r="TXV57" s="38"/>
      <c r="TXW57" s="38"/>
      <c r="TXX57" s="38"/>
      <c r="TXY57" s="38"/>
      <c r="TXZ57" s="38"/>
      <c r="TYA57" s="38"/>
      <c r="TYB57" s="38"/>
      <c r="TYC57" s="38"/>
      <c r="TYD57" s="38"/>
      <c r="TYE57" s="38"/>
      <c r="TYF57" s="38"/>
      <c r="TYG57" s="38"/>
      <c r="TYH57" s="38"/>
      <c r="TYI57" s="38"/>
      <c r="TYJ57" s="38"/>
      <c r="TYK57" s="38"/>
      <c r="TYL57" s="38"/>
      <c r="TYM57" s="38"/>
      <c r="TYN57" s="38"/>
      <c r="TYO57" s="38"/>
      <c r="TYP57" s="38"/>
      <c r="TYQ57" s="38"/>
      <c r="TYR57" s="38"/>
      <c r="TYS57" s="38"/>
      <c r="TYT57" s="38"/>
      <c r="TYU57" s="38"/>
      <c r="TYV57" s="38"/>
      <c r="TYW57" s="38"/>
      <c r="TYX57" s="38"/>
      <c r="TYY57" s="38"/>
      <c r="TYZ57" s="38"/>
      <c r="TZA57" s="38"/>
      <c r="TZB57" s="38"/>
      <c r="TZC57" s="38"/>
      <c r="TZD57" s="38"/>
      <c r="TZE57" s="38"/>
      <c r="TZF57" s="38"/>
      <c r="TZG57" s="38"/>
      <c r="TZH57" s="38"/>
      <c r="TZI57" s="38"/>
      <c r="TZJ57" s="38"/>
      <c r="TZK57" s="38"/>
      <c r="TZL57" s="38"/>
      <c r="TZM57" s="38"/>
      <c r="TZN57" s="38"/>
      <c r="TZO57" s="38"/>
      <c r="TZP57" s="38"/>
      <c r="TZQ57" s="38"/>
      <c r="TZR57" s="38"/>
      <c r="TZS57" s="38"/>
      <c r="TZT57" s="38"/>
      <c r="TZU57" s="38"/>
      <c r="TZV57" s="38"/>
      <c r="TZW57" s="38"/>
      <c r="TZX57" s="38"/>
      <c r="TZY57" s="38"/>
      <c r="TZZ57" s="38"/>
      <c r="UAA57" s="38"/>
      <c r="UAB57" s="38"/>
      <c r="UAC57" s="38"/>
      <c r="UAD57" s="38"/>
      <c r="UAE57" s="38"/>
      <c r="UAF57" s="38"/>
      <c r="UAG57" s="38"/>
      <c r="UAH57" s="38"/>
      <c r="UAI57" s="38"/>
      <c r="UAJ57" s="38"/>
      <c r="UAK57" s="38"/>
      <c r="UAL57" s="38"/>
      <c r="UAM57" s="38"/>
      <c r="UAN57" s="38"/>
      <c r="UAO57" s="38"/>
      <c r="UAP57" s="38"/>
      <c r="UAQ57" s="38"/>
      <c r="UAR57" s="38"/>
      <c r="UAS57" s="38"/>
      <c r="UAT57" s="38"/>
      <c r="UAU57" s="38"/>
      <c r="UAV57" s="38"/>
      <c r="UAW57" s="38"/>
      <c r="UAX57" s="38"/>
      <c r="UAY57" s="38"/>
      <c r="UAZ57" s="38"/>
      <c r="UBA57" s="38"/>
      <c r="UBB57" s="38"/>
      <c r="UBC57" s="38"/>
      <c r="UBD57" s="38"/>
      <c r="UBE57" s="38"/>
      <c r="UBF57" s="38"/>
      <c r="UBG57" s="38"/>
      <c r="UBH57" s="38"/>
      <c r="UBI57" s="38"/>
      <c r="UBJ57" s="38"/>
      <c r="UBK57" s="38"/>
      <c r="UBL57" s="38"/>
      <c r="UBM57" s="38"/>
      <c r="UBN57" s="38"/>
      <c r="UBO57" s="38"/>
      <c r="UBP57" s="38"/>
      <c r="UBQ57" s="38"/>
      <c r="UBR57" s="38"/>
      <c r="UBS57" s="38"/>
      <c r="UBT57" s="38"/>
      <c r="UBU57" s="38"/>
      <c r="UBV57" s="38"/>
      <c r="UBW57" s="38"/>
      <c r="UBX57" s="38"/>
      <c r="UBY57" s="38"/>
      <c r="UBZ57" s="38"/>
      <c r="UCA57" s="38"/>
      <c r="UCB57" s="38"/>
      <c r="UCC57" s="38"/>
      <c r="UCD57" s="38"/>
      <c r="UCE57" s="38"/>
      <c r="UCF57" s="38"/>
      <c r="UCG57" s="38"/>
      <c r="UCH57" s="38"/>
      <c r="UCI57" s="38"/>
      <c r="UCJ57" s="38"/>
      <c r="UCK57" s="38"/>
      <c r="UCL57" s="38"/>
      <c r="UCM57" s="38"/>
      <c r="UCN57" s="38"/>
      <c r="UCO57" s="38"/>
      <c r="UCP57" s="38"/>
      <c r="UCQ57" s="38"/>
      <c r="UCR57" s="38"/>
      <c r="UCS57" s="38"/>
      <c r="UCT57" s="38"/>
      <c r="UCU57" s="38"/>
      <c r="UCV57" s="38"/>
      <c r="UCW57" s="38"/>
      <c r="UCX57" s="38"/>
      <c r="UCY57" s="38"/>
      <c r="UCZ57" s="38"/>
      <c r="UDA57" s="38"/>
      <c r="UDB57" s="38"/>
      <c r="UDC57" s="38"/>
      <c r="UDD57" s="38"/>
      <c r="UDE57" s="38"/>
      <c r="UDF57" s="38"/>
      <c r="UDG57" s="38"/>
      <c r="UDH57" s="38"/>
      <c r="UDI57" s="38"/>
      <c r="UDJ57" s="38"/>
      <c r="UDK57" s="38"/>
      <c r="UDL57" s="38"/>
      <c r="UDM57" s="38"/>
      <c r="UDN57" s="38"/>
      <c r="UDO57" s="38"/>
      <c r="UDP57" s="38"/>
      <c r="UDQ57" s="38"/>
      <c r="UDR57" s="38"/>
      <c r="UDS57" s="38"/>
      <c r="UDT57" s="38"/>
      <c r="UDU57" s="38"/>
      <c r="UDV57" s="38"/>
      <c r="UDW57" s="38"/>
      <c r="UDX57" s="38"/>
      <c r="UDY57" s="38"/>
      <c r="UDZ57" s="38"/>
      <c r="UEA57" s="38"/>
      <c r="UEB57" s="38"/>
      <c r="UEC57" s="38"/>
      <c r="UED57" s="38"/>
      <c r="UEE57" s="38"/>
      <c r="UEF57" s="38"/>
      <c r="UEG57" s="38"/>
      <c r="UEH57" s="38"/>
      <c r="UEI57" s="38"/>
      <c r="UEJ57" s="38"/>
      <c r="UEK57" s="38"/>
      <c r="UEL57" s="38"/>
      <c r="UEM57" s="38"/>
      <c r="UEN57" s="38"/>
      <c r="UEO57" s="38"/>
      <c r="UEP57" s="38"/>
      <c r="UEQ57" s="38"/>
      <c r="UER57" s="38"/>
      <c r="UES57" s="38"/>
      <c r="UET57" s="38"/>
      <c r="UEU57" s="38"/>
      <c r="UEV57" s="38"/>
      <c r="UEW57" s="38"/>
      <c r="UEX57" s="38"/>
      <c r="UEY57" s="38"/>
      <c r="UEZ57" s="38"/>
      <c r="UFA57" s="38"/>
      <c r="UFB57" s="38"/>
      <c r="UFC57" s="38"/>
      <c r="UFD57" s="38"/>
      <c r="UFE57" s="38"/>
      <c r="UFF57" s="38"/>
      <c r="UFG57" s="38"/>
      <c r="UFH57" s="38"/>
      <c r="UFI57" s="38"/>
      <c r="UFJ57" s="38"/>
      <c r="UFK57" s="38"/>
      <c r="UFL57" s="38"/>
      <c r="UFM57" s="38"/>
      <c r="UFN57" s="38"/>
      <c r="UFO57" s="38"/>
      <c r="UFP57" s="38"/>
      <c r="UFQ57" s="38"/>
      <c r="UFR57" s="38"/>
      <c r="UFS57" s="38"/>
      <c r="UFT57" s="38"/>
      <c r="UFU57" s="38"/>
      <c r="UFV57" s="38"/>
      <c r="UFW57" s="38"/>
      <c r="UFX57" s="38"/>
      <c r="UFY57" s="38"/>
      <c r="UFZ57" s="38"/>
      <c r="UGA57" s="38"/>
      <c r="UGB57" s="38"/>
      <c r="UGC57" s="38"/>
      <c r="UGD57" s="38"/>
      <c r="UGE57" s="38"/>
      <c r="UGF57" s="38"/>
      <c r="UGG57" s="38"/>
      <c r="UGH57" s="38"/>
      <c r="UGI57" s="38"/>
      <c r="UGJ57" s="38"/>
      <c r="UGK57" s="38"/>
      <c r="UGL57" s="38"/>
      <c r="UGM57" s="38"/>
      <c r="UGN57" s="38"/>
      <c r="UGO57" s="38"/>
      <c r="UGP57" s="38"/>
      <c r="UGQ57" s="38"/>
      <c r="UGR57" s="38"/>
      <c r="UGS57" s="38"/>
      <c r="UGT57" s="38"/>
      <c r="UGU57" s="38"/>
      <c r="UGV57" s="38"/>
      <c r="UGW57" s="38"/>
      <c r="UGX57" s="38"/>
      <c r="UGY57" s="38"/>
      <c r="UGZ57" s="38"/>
      <c r="UHA57" s="38"/>
      <c r="UHB57" s="38"/>
      <c r="UHC57" s="38"/>
      <c r="UHD57" s="38"/>
      <c r="UHE57" s="38"/>
      <c r="UHF57" s="38"/>
      <c r="UHG57" s="38"/>
      <c r="UHH57" s="38"/>
      <c r="UHI57" s="38"/>
      <c r="UHJ57" s="38"/>
      <c r="UHK57" s="38"/>
      <c r="UHL57" s="38"/>
      <c r="UHM57" s="38"/>
      <c r="UHN57" s="38"/>
      <c r="UHO57" s="38"/>
      <c r="UHP57" s="38"/>
      <c r="UHQ57" s="38"/>
      <c r="UHR57" s="38"/>
      <c r="UHS57" s="38"/>
      <c r="UHT57" s="38"/>
      <c r="UHU57" s="38"/>
      <c r="UHV57" s="38"/>
      <c r="UHW57" s="38"/>
      <c r="UHX57" s="38"/>
      <c r="UHY57" s="38"/>
      <c r="UHZ57" s="38"/>
      <c r="UIA57" s="38"/>
      <c r="UIB57" s="38"/>
      <c r="UIC57" s="38"/>
      <c r="UID57" s="38"/>
      <c r="UIE57" s="38"/>
      <c r="UIF57" s="38"/>
      <c r="UIG57" s="38"/>
      <c r="UIH57" s="38"/>
      <c r="UII57" s="38"/>
      <c r="UIJ57" s="38"/>
      <c r="UIK57" s="38"/>
      <c r="UIL57" s="38"/>
      <c r="UIM57" s="38"/>
      <c r="UIN57" s="38"/>
      <c r="UIO57" s="38"/>
      <c r="UIP57" s="38"/>
      <c r="UIQ57" s="38"/>
      <c r="UIR57" s="38"/>
      <c r="UIS57" s="38"/>
      <c r="UIT57" s="38"/>
      <c r="UIU57" s="38"/>
      <c r="UIV57" s="38"/>
      <c r="UIW57" s="38"/>
      <c r="UIX57" s="38"/>
      <c r="UIY57" s="38"/>
      <c r="UIZ57" s="38"/>
      <c r="UJA57" s="38"/>
      <c r="UJB57" s="38"/>
      <c r="UJC57" s="38"/>
      <c r="UJD57" s="38"/>
      <c r="UJE57" s="38"/>
      <c r="UJF57" s="38"/>
      <c r="UJG57" s="38"/>
      <c r="UJH57" s="38"/>
      <c r="UJI57" s="38"/>
      <c r="UJJ57" s="38"/>
      <c r="UJK57" s="38"/>
      <c r="UJL57" s="38"/>
      <c r="UJM57" s="38"/>
      <c r="UJN57" s="38"/>
      <c r="UJO57" s="38"/>
      <c r="UJP57" s="38"/>
      <c r="UJQ57" s="38"/>
      <c r="UJR57" s="38"/>
      <c r="UJS57" s="38"/>
      <c r="UJT57" s="38"/>
      <c r="UJU57" s="38"/>
      <c r="UJV57" s="38"/>
      <c r="UJW57" s="38"/>
      <c r="UJX57" s="38"/>
      <c r="UJY57" s="38"/>
      <c r="UJZ57" s="38"/>
      <c r="UKA57" s="38"/>
      <c r="UKB57" s="38"/>
      <c r="UKC57" s="38"/>
      <c r="UKD57" s="38"/>
      <c r="UKE57" s="38"/>
      <c r="UKF57" s="38"/>
      <c r="UKG57" s="38"/>
      <c r="UKH57" s="38"/>
      <c r="UKI57" s="38"/>
      <c r="UKJ57" s="38"/>
      <c r="UKK57" s="38"/>
      <c r="UKL57" s="38"/>
      <c r="UKM57" s="38"/>
      <c r="UKN57" s="38"/>
      <c r="UKO57" s="38"/>
      <c r="UKP57" s="38"/>
      <c r="UKQ57" s="38"/>
      <c r="UKR57" s="38"/>
      <c r="UKS57" s="38"/>
      <c r="UKT57" s="38"/>
      <c r="UKU57" s="38"/>
      <c r="UKV57" s="38"/>
      <c r="UKW57" s="38"/>
      <c r="UKX57" s="38"/>
      <c r="UKY57" s="38"/>
      <c r="UKZ57" s="38"/>
      <c r="ULA57" s="38"/>
      <c r="ULB57" s="38"/>
      <c r="ULC57" s="38"/>
      <c r="ULD57" s="38"/>
      <c r="ULE57" s="38"/>
      <c r="ULF57" s="38"/>
      <c r="ULG57" s="38"/>
      <c r="ULH57" s="38"/>
      <c r="ULI57" s="38"/>
      <c r="ULJ57" s="38"/>
      <c r="ULK57" s="38"/>
      <c r="ULL57" s="38"/>
      <c r="ULM57" s="38"/>
      <c r="ULN57" s="38"/>
      <c r="ULO57" s="38"/>
      <c r="ULP57" s="38"/>
      <c r="ULQ57" s="38"/>
      <c r="ULR57" s="38"/>
      <c r="ULS57" s="38"/>
      <c r="ULT57" s="38"/>
      <c r="ULU57" s="38"/>
      <c r="ULV57" s="38"/>
      <c r="ULW57" s="38"/>
      <c r="ULX57" s="38"/>
      <c r="ULY57" s="38"/>
      <c r="ULZ57" s="38"/>
      <c r="UMA57" s="38"/>
      <c r="UMB57" s="38"/>
      <c r="UMC57" s="38"/>
      <c r="UMD57" s="38"/>
      <c r="UME57" s="38"/>
      <c r="UMF57" s="38"/>
      <c r="UMG57" s="38"/>
      <c r="UMH57" s="38"/>
      <c r="UMI57" s="38"/>
      <c r="UMJ57" s="38"/>
      <c r="UMK57" s="38"/>
      <c r="UML57" s="38"/>
      <c r="UMM57" s="38"/>
      <c r="UMN57" s="38"/>
      <c r="UMO57" s="38"/>
      <c r="UMP57" s="38"/>
      <c r="UMQ57" s="38"/>
      <c r="UMR57" s="38"/>
      <c r="UMS57" s="38"/>
      <c r="UMT57" s="38"/>
      <c r="UMU57" s="38"/>
      <c r="UMV57" s="38"/>
      <c r="UMW57" s="38"/>
      <c r="UMX57" s="38"/>
      <c r="UMY57" s="38"/>
      <c r="UMZ57" s="38"/>
      <c r="UNA57" s="38"/>
      <c r="UNB57" s="38"/>
      <c r="UNC57" s="38"/>
      <c r="UND57" s="38"/>
      <c r="UNE57" s="38"/>
      <c r="UNF57" s="38"/>
      <c r="UNG57" s="38"/>
      <c r="UNH57" s="38"/>
      <c r="UNI57" s="38"/>
      <c r="UNJ57" s="38"/>
      <c r="UNK57" s="38"/>
      <c r="UNL57" s="38"/>
      <c r="UNM57" s="38"/>
      <c r="UNN57" s="38"/>
      <c r="UNO57" s="38"/>
      <c r="UNP57" s="38"/>
      <c r="UNQ57" s="38"/>
      <c r="UNR57" s="38"/>
      <c r="UNS57" s="38"/>
      <c r="UNT57" s="38"/>
      <c r="UNU57" s="38"/>
      <c r="UNV57" s="38"/>
      <c r="UNW57" s="38"/>
      <c r="UNX57" s="38"/>
      <c r="UNY57" s="38"/>
      <c r="UNZ57" s="38"/>
      <c r="UOA57" s="38"/>
      <c r="UOB57" s="38"/>
      <c r="UOC57" s="38"/>
      <c r="UOD57" s="38"/>
      <c r="UOE57" s="38"/>
      <c r="UOF57" s="38"/>
      <c r="UOG57" s="38"/>
      <c r="UOH57" s="38"/>
      <c r="UOI57" s="38"/>
      <c r="UOJ57" s="38"/>
      <c r="UOK57" s="38"/>
      <c r="UOL57" s="38"/>
      <c r="UOM57" s="38"/>
      <c r="UON57" s="38"/>
      <c r="UOO57" s="38"/>
      <c r="UOP57" s="38"/>
      <c r="UOQ57" s="38"/>
      <c r="UOR57" s="38"/>
      <c r="UOS57" s="38"/>
      <c r="UOT57" s="38"/>
      <c r="UOU57" s="38"/>
      <c r="UOV57" s="38"/>
      <c r="UOW57" s="38"/>
      <c r="UOX57" s="38"/>
      <c r="UOY57" s="38"/>
      <c r="UOZ57" s="38"/>
      <c r="UPA57" s="38"/>
      <c r="UPB57" s="38"/>
      <c r="UPC57" s="38"/>
      <c r="UPD57" s="38"/>
      <c r="UPE57" s="38"/>
      <c r="UPF57" s="38"/>
      <c r="UPG57" s="38"/>
      <c r="UPH57" s="38"/>
      <c r="UPI57" s="38"/>
      <c r="UPJ57" s="38"/>
      <c r="UPK57" s="38"/>
      <c r="UPL57" s="38"/>
      <c r="UPM57" s="38"/>
      <c r="UPN57" s="38"/>
      <c r="UPO57" s="38"/>
      <c r="UPP57" s="38"/>
      <c r="UPQ57" s="38"/>
      <c r="UPR57" s="38"/>
      <c r="UPS57" s="38"/>
      <c r="UPT57" s="38"/>
      <c r="UPU57" s="38"/>
      <c r="UPV57" s="38"/>
      <c r="UPW57" s="38"/>
      <c r="UPX57" s="38"/>
      <c r="UPY57" s="38"/>
      <c r="UPZ57" s="38"/>
      <c r="UQA57" s="38"/>
      <c r="UQB57" s="38"/>
      <c r="UQC57" s="38"/>
      <c r="UQD57" s="38"/>
      <c r="UQE57" s="38"/>
      <c r="UQF57" s="38"/>
      <c r="UQG57" s="38"/>
      <c r="UQH57" s="38"/>
      <c r="UQI57" s="38"/>
      <c r="UQJ57" s="38"/>
      <c r="UQK57" s="38"/>
      <c r="UQL57" s="38"/>
      <c r="UQM57" s="38"/>
      <c r="UQN57" s="38"/>
      <c r="UQO57" s="38"/>
      <c r="UQP57" s="38"/>
      <c r="UQQ57" s="38"/>
      <c r="UQR57" s="38"/>
      <c r="UQS57" s="38"/>
      <c r="UQT57" s="38"/>
      <c r="UQU57" s="38"/>
      <c r="UQV57" s="38"/>
      <c r="UQW57" s="38"/>
      <c r="UQX57" s="38"/>
      <c r="UQY57" s="38"/>
      <c r="UQZ57" s="38"/>
      <c r="URA57" s="38"/>
      <c r="URB57" s="38"/>
      <c r="URC57" s="38"/>
      <c r="URD57" s="38"/>
      <c r="URE57" s="38"/>
      <c r="URF57" s="38"/>
      <c r="URG57" s="38"/>
      <c r="URH57" s="38"/>
      <c r="URI57" s="38"/>
      <c r="URJ57" s="38"/>
      <c r="URK57" s="38"/>
      <c r="URL57" s="38"/>
      <c r="URM57" s="38"/>
      <c r="URN57" s="38"/>
      <c r="URO57" s="38"/>
      <c r="URP57" s="38"/>
      <c r="URQ57" s="38"/>
      <c r="URR57" s="38"/>
      <c r="URS57" s="38"/>
      <c r="URT57" s="38"/>
      <c r="URU57" s="38"/>
      <c r="URV57" s="38"/>
      <c r="URW57" s="38"/>
      <c r="URX57" s="38"/>
      <c r="URY57" s="38"/>
      <c r="URZ57" s="38"/>
      <c r="USA57" s="38"/>
      <c r="USB57" s="38"/>
      <c r="USC57" s="38"/>
      <c r="USD57" s="38"/>
      <c r="USE57" s="38"/>
      <c r="USF57" s="38"/>
      <c r="USG57" s="38"/>
      <c r="USH57" s="38"/>
      <c r="USI57" s="38"/>
      <c r="USJ57" s="38"/>
      <c r="USK57" s="38"/>
      <c r="USL57" s="38"/>
      <c r="USM57" s="38"/>
      <c r="USN57" s="38"/>
      <c r="USO57" s="38"/>
      <c r="USP57" s="38"/>
      <c r="USQ57" s="38"/>
      <c r="USR57" s="38"/>
      <c r="USS57" s="38"/>
      <c r="UST57" s="38"/>
      <c r="USU57" s="38"/>
      <c r="USV57" s="38"/>
      <c r="USW57" s="38"/>
      <c r="USX57" s="38"/>
      <c r="USY57" s="38"/>
      <c r="USZ57" s="38"/>
      <c r="UTA57" s="38"/>
      <c r="UTB57" s="38"/>
      <c r="UTC57" s="38"/>
      <c r="UTD57" s="38"/>
      <c r="UTE57" s="38"/>
      <c r="UTF57" s="38"/>
      <c r="UTG57" s="38"/>
      <c r="UTH57" s="38"/>
      <c r="UTI57" s="38"/>
      <c r="UTJ57" s="38"/>
      <c r="UTK57" s="38"/>
      <c r="UTL57" s="38"/>
      <c r="UTM57" s="38"/>
      <c r="UTN57" s="38"/>
      <c r="UTO57" s="38"/>
      <c r="UTP57" s="38"/>
      <c r="UTQ57" s="38"/>
      <c r="UTR57" s="38"/>
      <c r="UTS57" s="38"/>
      <c r="UTT57" s="38"/>
      <c r="UTU57" s="38"/>
      <c r="UTV57" s="38"/>
      <c r="UTW57" s="38"/>
      <c r="UTX57" s="38"/>
      <c r="UTY57" s="38"/>
      <c r="UTZ57" s="38"/>
      <c r="UUA57" s="38"/>
      <c r="UUB57" s="38"/>
      <c r="UUC57" s="38"/>
      <c r="UUD57" s="38"/>
      <c r="UUE57" s="38"/>
      <c r="UUF57" s="38"/>
      <c r="UUG57" s="38"/>
      <c r="UUH57" s="38"/>
      <c r="UUI57" s="38"/>
      <c r="UUJ57" s="38"/>
      <c r="UUK57" s="38"/>
      <c r="UUL57" s="38"/>
      <c r="UUM57" s="38"/>
      <c r="UUN57" s="38"/>
      <c r="UUO57" s="38"/>
      <c r="UUP57" s="38"/>
      <c r="UUQ57" s="38"/>
      <c r="UUR57" s="38"/>
      <c r="UUS57" s="38"/>
      <c r="UUT57" s="38"/>
      <c r="UUU57" s="38"/>
      <c r="UUV57" s="38"/>
      <c r="UUW57" s="38"/>
      <c r="UUX57" s="38"/>
      <c r="UUY57" s="38"/>
      <c r="UUZ57" s="38"/>
      <c r="UVA57" s="38"/>
      <c r="UVB57" s="38"/>
      <c r="UVC57" s="38"/>
      <c r="UVD57" s="38"/>
      <c r="UVE57" s="38"/>
      <c r="UVF57" s="38"/>
      <c r="UVG57" s="38"/>
      <c r="UVH57" s="38"/>
      <c r="UVI57" s="38"/>
      <c r="UVJ57" s="38"/>
      <c r="UVK57" s="38"/>
      <c r="UVL57" s="38"/>
      <c r="UVM57" s="38"/>
      <c r="UVN57" s="38"/>
      <c r="UVO57" s="38"/>
      <c r="UVP57" s="38"/>
      <c r="UVQ57" s="38"/>
      <c r="UVR57" s="38"/>
      <c r="UVS57" s="38"/>
      <c r="UVT57" s="38"/>
      <c r="UVU57" s="38"/>
      <c r="UVV57" s="38"/>
      <c r="UVW57" s="38"/>
      <c r="UVX57" s="38"/>
      <c r="UVY57" s="38"/>
      <c r="UVZ57" s="38"/>
      <c r="UWA57" s="38"/>
      <c r="UWB57" s="38"/>
      <c r="UWC57" s="38"/>
      <c r="UWD57" s="38"/>
      <c r="UWE57" s="38"/>
      <c r="UWF57" s="38"/>
      <c r="UWG57" s="38"/>
      <c r="UWH57" s="38"/>
      <c r="UWI57" s="38"/>
      <c r="UWJ57" s="38"/>
      <c r="UWK57" s="38"/>
      <c r="UWL57" s="38"/>
      <c r="UWM57" s="38"/>
      <c r="UWN57" s="38"/>
      <c r="UWO57" s="38"/>
      <c r="UWP57" s="38"/>
      <c r="UWQ57" s="38"/>
      <c r="UWR57" s="38"/>
      <c r="UWS57" s="38"/>
      <c r="UWT57" s="38"/>
      <c r="UWU57" s="38"/>
      <c r="UWV57" s="38"/>
      <c r="UWW57" s="38"/>
      <c r="UWX57" s="38"/>
      <c r="UWY57" s="38"/>
      <c r="UWZ57" s="38"/>
      <c r="UXA57" s="38"/>
      <c r="UXB57" s="38"/>
      <c r="UXC57" s="38"/>
      <c r="UXD57" s="38"/>
      <c r="UXE57" s="38"/>
      <c r="UXF57" s="38"/>
      <c r="UXG57" s="38"/>
      <c r="UXH57" s="38"/>
      <c r="UXI57" s="38"/>
      <c r="UXJ57" s="38"/>
      <c r="UXK57" s="38"/>
      <c r="UXL57" s="38"/>
      <c r="UXM57" s="38"/>
      <c r="UXN57" s="38"/>
      <c r="UXO57" s="38"/>
      <c r="UXP57" s="38"/>
      <c r="UXQ57" s="38"/>
      <c r="UXR57" s="38"/>
      <c r="UXS57" s="38"/>
      <c r="UXT57" s="38"/>
      <c r="UXU57" s="38"/>
      <c r="UXV57" s="38"/>
      <c r="UXW57" s="38"/>
      <c r="UXX57" s="38"/>
      <c r="UXY57" s="38"/>
      <c r="UXZ57" s="38"/>
      <c r="UYA57" s="38"/>
      <c r="UYB57" s="38"/>
      <c r="UYC57" s="38"/>
      <c r="UYD57" s="38"/>
      <c r="UYE57" s="38"/>
      <c r="UYF57" s="38"/>
      <c r="UYG57" s="38"/>
      <c r="UYH57" s="38"/>
      <c r="UYI57" s="38"/>
      <c r="UYJ57" s="38"/>
      <c r="UYK57" s="38"/>
      <c r="UYL57" s="38"/>
      <c r="UYM57" s="38"/>
      <c r="UYN57" s="38"/>
      <c r="UYO57" s="38"/>
      <c r="UYP57" s="38"/>
      <c r="UYQ57" s="38"/>
      <c r="UYR57" s="38"/>
      <c r="UYS57" s="38"/>
      <c r="UYT57" s="38"/>
      <c r="UYU57" s="38"/>
      <c r="UYV57" s="38"/>
      <c r="UYW57" s="38"/>
      <c r="UYX57" s="38"/>
      <c r="UYY57" s="38"/>
      <c r="UYZ57" s="38"/>
      <c r="UZA57" s="38"/>
      <c r="UZB57" s="38"/>
      <c r="UZC57" s="38"/>
      <c r="UZD57" s="38"/>
      <c r="UZE57" s="38"/>
      <c r="UZF57" s="38"/>
      <c r="UZG57" s="38"/>
      <c r="UZH57" s="38"/>
      <c r="UZI57" s="38"/>
      <c r="UZJ57" s="38"/>
      <c r="UZK57" s="38"/>
      <c r="UZL57" s="38"/>
      <c r="UZM57" s="38"/>
      <c r="UZN57" s="38"/>
      <c r="UZO57" s="38"/>
      <c r="UZP57" s="38"/>
      <c r="UZQ57" s="38"/>
      <c r="UZR57" s="38"/>
      <c r="UZS57" s="38"/>
      <c r="UZT57" s="38"/>
      <c r="UZU57" s="38"/>
      <c r="UZV57" s="38"/>
      <c r="UZW57" s="38"/>
      <c r="UZX57" s="38"/>
      <c r="UZY57" s="38"/>
      <c r="UZZ57" s="38"/>
      <c r="VAA57" s="38"/>
      <c r="VAB57" s="38"/>
      <c r="VAC57" s="38"/>
      <c r="VAD57" s="38"/>
      <c r="VAE57" s="38"/>
      <c r="VAF57" s="38"/>
      <c r="VAG57" s="38"/>
      <c r="VAH57" s="38"/>
      <c r="VAI57" s="38"/>
      <c r="VAJ57" s="38"/>
      <c r="VAK57" s="38"/>
      <c r="VAL57" s="38"/>
      <c r="VAM57" s="38"/>
      <c r="VAN57" s="38"/>
      <c r="VAO57" s="38"/>
      <c r="VAP57" s="38"/>
      <c r="VAQ57" s="38"/>
      <c r="VAR57" s="38"/>
      <c r="VAS57" s="38"/>
      <c r="VAT57" s="38"/>
      <c r="VAU57" s="38"/>
      <c r="VAV57" s="38"/>
      <c r="VAW57" s="38"/>
      <c r="VAX57" s="38"/>
      <c r="VAY57" s="38"/>
      <c r="VAZ57" s="38"/>
      <c r="VBA57" s="38"/>
      <c r="VBB57" s="38"/>
      <c r="VBC57" s="38"/>
      <c r="VBD57" s="38"/>
      <c r="VBE57" s="38"/>
      <c r="VBF57" s="38"/>
      <c r="VBG57" s="38"/>
      <c r="VBH57" s="38"/>
      <c r="VBI57" s="38"/>
      <c r="VBJ57" s="38"/>
      <c r="VBK57" s="38"/>
      <c r="VBL57" s="38"/>
      <c r="VBM57" s="38"/>
      <c r="VBN57" s="38"/>
      <c r="VBO57" s="38"/>
      <c r="VBP57" s="38"/>
      <c r="VBQ57" s="38"/>
      <c r="VBR57" s="38"/>
      <c r="VBS57" s="38"/>
      <c r="VBT57" s="38"/>
      <c r="VBU57" s="38"/>
      <c r="VBV57" s="38"/>
      <c r="VBW57" s="38"/>
      <c r="VBX57" s="38"/>
      <c r="VBY57" s="38"/>
      <c r="VBZ57" s="38"/>
      <c r="VCA57" s="38"/>
      <c r="VCB57" s="38"/>
      <c r="VCC57" s="38"/>
      <c r="VCD57" s="38"/>
      <c r="VCE57" s="38"/>
      <c r="VCF57" s="38"/>
      <c r="VCG57" s="38"/>
      <c r="VCH57" s="38"/>
      <c r="VCI57" s="38"/>
      <c r="VCJ57" s="38"/>
      <c r="VCK57" s="38"/>
      <c r="VCL57" s="38"/>
      <c r="VCM57" s="38"/>
      <c r="VCN57" s="38"/>
      <c r="VCO57" s="38"/>
      <c r="VCP57" s="38"/>
      <c r="VCQ57" s="38"/>
      <c r="VCR57" s="38"/>
      <c r="VCS57" s="38"/>
      <c r="VCT57" s="38"/>
      <c r="VCU57" s="38"/>
      <c r="VCV57" s="38"/>
      <c r="VCW57" s="38"/>
      <c r="VCX57" s="38"/>
      <c r="VCY57" s="38"/>
      <c r="VCZ57" s="38"/>
      <c r="VDA57" s="38"/>
      <c r="VDB57" s="38"/>
      <c r="VDC57" s="38"/>
      <c r="VDD57" s="38"/>
      <c r="VDE57" s="38"/>
      <c r="VDF57" s="38"/>
      <c r="VDG57" s="38"/>
      <c r="VDH57" s="38"/>
      <c r="VDI57" s="38"/>
      <c r="VDJ57" s="38"/>
      <c r="VDK57" s="38"/>
      <c r="VDL57" s="38"/>
      <c r="VDM57" s="38"/>
      <c r="VDN57" s="38"/>
      <c r="VDO57" s="38"/>
      <c r="VDP57" s="38"/>
      <c r="VDQ57" s="38"/>
      <c r="VDR57" s="38"/>
      <c r="VDS57" s="38"/>
      <c r="VDT57" s="38"/>
      <c r="VDU57" s="38"/>
      <c r="VDV57" s="38"/>
      <c r="VDW57" s="38"/>
      <c r="VDX57" s="38"/>
      <c r="VDY57" s="38"/>
      <c r="VDZ57" s="38"/>
      <c r="VEA57" s="38"/>
      <c r="VEB57" s="38"/>
      <c r="VEC57" s="38"/>
      <c r="VED57" s="38"/>
      <c r="VEE57" s="38"/>
      <c r="VEF57" s="38"/>
      <c r="VEG57" s="38"/>
      <c r="VEH57" s="38"/>
      <c r="VEI57" s="38"/>
      <c r="VEJ57" s="38"/>
      <c r="VEK57" s="38"/>
      <c r="VEL57" s="38"/>
      <c r="VEM57" s="38"/>
      <c r="VEN57" s="38"/>
      <c r="VEO57" s="38"/>
      <c r="VEP57" s="38"/>
      <c r="VEQ57" s="38"/>
      <c r="VER57" s="38"/>
      <c r="VES57" s="38"/>
      <c r="VET57" s="38"/>
      <c r="VEU57" s="38"/>
      <c r="VEV57" s="38"/>
      <c r="VEW57" s="38"/>
      <c r="VEX57" s="38"/>
      <c r="VEY57" s="38"/>
      <c r="VEZ57" s="38"/>
      <c r="VFA57" s="38"/>
      <c r="VFB57" s="38"/>
      <c r="VFC57" s="38"/>
      <c r="VFD57" s="38"/>
      <c r="VFE57" s="38"/>
      <c r="VFF57" s="38"/>
      <c r="VFG57" s="38"/>
      <c r="VFH57" s="38"/>
      <c r="VFI57" s="38"/>
      <c r="VFJ57" s="38"/>
      <c r="VFK57" s="38"/>
      <c r="VFL57" s="38"/>
      <c r="VFM57" s="38"/>
      <c r="VFN57" s="38"/>
      <c r="VFO57" s="38"/>
      <c r="VFP57" s="38"/>
      <c r="VFQ57" s="38"/>
      <c r="VFR57" s="38"/>
      <c r="VFS57" s="38"/>
      <c r="VFT57" s="38"/>
      <c r="VFU57" s="38"/>
      <c r="VFV57" s="38"/>
      <c r="VFW57" s="38"/>
      <c r="VFX57" s="38"/>
      <c r="VFY57" s="38"/>
      <c r="VFZ57" s="38"/>
      <c r="VGA57" s="38"/>
      <c r="VGB57" s="38"/>
      <c r="VGC57" s="38"/>
      <c r="VGD57" s="38"/>
      <c r="VGE57" s="38"/>
      <c r="VGF57" s="38"/>
      <c r="VGG57" s="38"/>
      <c r="VGH57" s="38"/>
      <c r="VGI57" s="38"/>
      <c r="VGJ57" s="38"/>
      <c r="VGK57" s="38"/>
      <c r="VGL57" s="38"/>
      <c r="VGM57" s="38"/>
      <c r="VGN57" s="38"/>
      <c r="VGO57" s="38"/>
      <c r="VGP57" s="38"/>
      <c r="VGQ57" s="38"/>
      <c r="VGR57" s="38"/>
      <c r="VGS57" s="38"/>
      <c r="VGT57" s="38"/>
      <c r="VGU57" s="38"/>
      <c r="VGV57" s="38"/>
      <c r="VGW57" s="38"/>
      <c r="VGX57" s="38"/>
      <c r="VGY57" s="38"/>
      <c r="VGZ57" s="38"/>
      <c r="VHA57" s="38"/>
      <c r="VHB57" s="38"/>
      <c r="VHC57" s="38"/>
      <c r="VHD57" s="38"/>
      <c r="VHE57" s="38"/>
      <c r="VHF57" s="38"/>
      <c r="VHG57" s="38"/>
      <c r="VHH57" s="38"/>
      <c r="VHI57" s="38"/>
      <c r="VHJ57" s="38"/>
      <c r="VHK57" s="38"/>
      <c r="VHL57" s="38"/>
      <c r="VHM57" s="38"/>
      <c r="VHN57" s="38"/>
      <c r="VHO57" s="38"/>
      <c r="VHP57" s="38"/>
      <c r="VHQ57" s="38"/>
      <c r="VHR57" s="38"/>
      <c r="VHS57" s="38"/>
      <c r="VHT57" s="38"/>
      <c r="VHU57" s="38"/>
      <c r="VHV57" s="38"/>
      <c r="VHW57" s="38"/>
      <c r="VHX57" s="38"/>
      <c r="VHY57" s="38"/>
      <c r="VHZ57" s="38"/>
      <c r="VIA57" s="38"/>
      <c r="VIB57" s="38"/>
      <c r="VIC57" s="38"/>
      <c r="VID57" s="38"/>
      <c r="VIE57" s="38"/>
      <c r="VIF57" s="38"/>
      <c r="VIG57" s="38"/>
      <c r="VIH57" s="38"/>
      <c r="VII57" s="38"/>
      <c r="VIJ57" s="38"/>
      <c r="VIK57" s="38"/>
      <c r="VIL57" s="38"/>
      <c r="VIM57" s="38"/>
      <c r="VIN57" s="38"/>
      <c r="VIO57" s="38"/>
      <c r="VIP57" s="38"/>
      <c r="VIQ57" s="38"/>
      <c r="VIR57" s="38"/>
      <c r="VIS57" s="38"/>
      <c r="VIT57" s="38"/>
      <c r="VIU57" s="38"/>
      <c r="VIV57" s="38"/>
      <c r="VIW57" s="38"/>
      <c r="VIX57" s="38"/>
      <c r="VIY57" s="38"/>
      <c r="VIZ57" s="38"/>
      <c r="VJA57" s="38"/>
      <c r="VJB57" s="38"/>
      <c r="VJC57" s="38"/>
      <c r="VJD57" s="38"/>
      <c r="VJE57" s="38"/>
      <c r="VJF57" s="38"/>
      <c r="VJG57" s="38"/>
      <c r="VJH57" s="38"/>
      <c r="VJI57" s="38"/>
      <c r="VJJ57" s="38"/>
      <c r="VJK57" s="38"/>
      <c r="VJL57" s="38"/>
      <c r="VJM57" s="38"/>
      <c r="VJN57" s="38"/>
      <c r="VJO57" s="38"/>
      <c r="VJP57" s="38"/>
      <c r="VJQ57" s="38"/>
      <c r="VJR57" s="38"/>
      <c r="VJS57" s="38"/>
      <c r="VJT57" s="38"/>
      <c r="VJU57" s="38"/>
      <c r="VJV57" s="38"/>
      <c r="VJW57" s="38"/>
      <c r="VJX57" s="38"/>
      <c r="VJY57" s="38"/>
      <c r="VJZ57" s="38"/>
      <c r="VKA57" s="38"/>
      <c r="VKB57" s="38"/>
      <c r="VKC57" s="38"/>
      <c r="VKD57" s="38"/>
      <c r="VKE57" s="38"/>
      <c r="VKF57" s="38"/>
      <c r="VKG57" s="38"/>
      <c r="VKH57" s="38"/>
      <c r="VKI57" s="38"/>
      <c r="VKJ57" s="38"/>
      <c r="VKK57" s="38"/>
      <c r="VKL57" s="38"/>
      <c r="VKM57" s="38"/>
      <c r="VKN57" s="38"/>
      <c r="VKO57" s="38"/>
      <c r="VKP57" s="38"/>
      <c r="VKQ57" s="38"/>
      <c r="VKR57" s="38"/>
      <c r="VKS57" s="38"/>
      <c r="VKT57" s="38"/>
      <c r="VKU57" s="38"/>
      <c r="VKV57" s="38"/>
      <c r="VKW57" s="38"/>
      <c r="VKX57" s="38"/>
      <c r="VKY57" s="38"/>
      <c r="VKZ57" s="38"/>
      <c r="VLA57" s="38"/>
      <c r="VLB57" s="38"/>
      <c r="VLC57" s="38"/>
      <c r="VLD57" s="38"/>
      <c r="VLE57" s="38"/>
      <c r="VLF57" s="38"/>
      <c r="VLG57" s="38"/>
      <c r="VLH57" s="38"/>
      <c r="VLI57" s="38"/>
      <c r="VLJ57" s="38"/>
      <c r="VLK57" s="38"/>
      <c r="VLL57" s="38"/>
      <c r="VLM57" s="38"/>
      <c r="VLN57" s="38"/>
      <c r="VLO57" s="38"/>
      <c r="VLP57" s="38"/>
      <c r="VLQ57" s="38"/>
      <c r="VLR57" s="38"/>
      <c r="VLS57" s="38"/>
      <c r="VLT57" s="38"/>
      <c r="VLU57" s="38"/>
      <c r="VLV57" s="38"/>
      <c r="VLW57" s="38"/>
      <c r="VLX57" s="38"/>
      <c r="VLY57" s="38"/>
      <c r="VLZ57" s="38"/>
      <c r="VMA57" s="38"/>
      <c r="VMB57" s="38"/>
      <c r="VMC57" s="38"/>
      <c r="VMD57" s="38"/>
      <c r="VME57" s="38"/>
      <c r="VMF57" s="38"/>
      <c r="VMG57" s="38"/>
      <c r="VMH57" s="38"/>
      <c r="VMI57" s="38"/>
      <c r="VMJ57" s="38"/>
      <c r="VMK57" s="38"/>
      <c r="VML57" s="38"/>
      <c r="VMM57" s="38"/>
      <c r="VMN57" s="38"/>
      <c r="VMO57" s="38"/>
      <c r="VMP57" s="38"/>
      <c r="VMQ57" s="38"/>
      <c r="VMR57" s="38"/>
      <c r="VMS57" s="38"/>
      <c r="VMT57" s="38"/>
      <c r="VMU57" s="38"/>
      <c r="VMV57" s="38"/>
      <c r="VMW57" s="38"/>
      <c r="VMX57" s="38"/>
      <c r="VMY57" s="38"/>
      <c r="VMZ57" s="38"/>
      <c r="VNA57" s="38"/>
      <c r="VNB57" s="38"/>
      <c r="VNC57" s="38"/>
      <c r="VND57" s="38"/>
      <c r="VNE57" s="38"/>
      <c r="VNF57" s="38"/>
      <c r="VNG57" s="38"/>
      <c r="VNH57" s="38"/>
      <c r="VNI57" s="38"/>
      <c r="VNJ57" s="38"/>
      <c r="VNK57" s="38"/>
      <c r="VNL57" s="38"/>
      <c r="VNM57" s="38"/>
      <c r="VNN57" s="38"/>
      <c r="VNO57" s="38"/>
      <c r="VNP57" s="38"/>
      <c r="VNQ57" s="38"/>
      <c r="VNR57" s="38"/>
      <c r="VNS57" s="38"/>
      <c r="VNT57" s="38"/>
      <c r="VNU57" s="38"/>
      <c r="VNV57" s="38"/>
      <c r="VNW57" s="38"/>
      <c r="VNX57" s="38"/>
      <c r="VNY57" s="38"/>
      <c r="VNZ57" s="38"/>
      <c r="VOA57" s="38"/>
      <c r="VOB57" s="38"/>
      <c r="VOC57" s="38"/>
      <c r="VOD57" s="38"/>
      <c r="VOE57" s="38"/>
      <c r="VOF57" s="38"/>
      <c r="VOG57" s="38"/>
      <c r="VOH57" s="38"/>
      <c r="VOI57" s="38"/>
      <c r="VOJ57" s="38"/>
      <c r="VOK57" s="38"/>
      <c r="VOL57" s="38"/>
      <c r="VOM57" s="38"/>
      <c r="VON57" s="38"/>
      <c r="VOO57" s="38"/>
      <c r="VOP57" s="38"/>
      <c r="VOQ57" s="38"/>
      <c r="VOR57" s="38"/>
      <c r="VOS57" s="38"/>
      <c r="VOT57" s="38"/>
      <c r="VOU57" s="38"/>
      <c r="VOV57" s="38"/>
      <c r="VOW57" s="38"/>
      <c r="VOX57" s="38"/>
      <c r="VOY57" s="38"/>
      <c r="VOZ57" s="38"/>
      <c r="VPA57" s="38"/>
      <c r="VPB57" s="38"/>
      <c r="VPC57" s="38"/>
      <c r="VPD57" s="38"/>
      <c r="VPE57" s="38"/>
      <c r="VPF57" s="38"/>
      <c r="VPG57" s="38"/>
      <c r="VPH57" s="38"/>
      <c r="VPI57" s="38"/>
      <c r="VPJ57" s="38"/>
      <c r="VPK57" s="38"/>
      <c r="VPL57" s="38"/>
      <c r="VPM57" s="38"/>
      <c r="VPN57" s="38"/>
      <c r="VPO57" s="38"/>
      <c r="VPP57" s="38"/>
      <c r="VPQ57" s="38"/>
      <c r="VPR57" s="38"/>
      <c r="VPS57" s="38"/>
      <c r="VPT57" s="38"/>
      <c r="VPU57" s="38"/>
      <c r="VPV57" s="38"/>
      <c r="VPW57" s="38"/>
      <c r="VPX57" s="38"/>
      <c r="VPY57" s="38"/>
      <c r="VPZ57" s="38"/>
      <c r="VQA57" s="38"/>
      <c r="VQB57" s="38"/>
      <c r="VQC57" s="38"/>
      <c r="VQD57" s="38"/>
      <c r="VQE57" s="38"/>
      <c r="VQF57" s="38"/>
      <c r="VQG57" s="38"/>
      <c r="VQH57" s="38"/>
      <c r="VQI57" s="38"/>
      <c r="VQJ57" s="38"/>
      <c r="VQK57" s="38"/>
      <c r="VQL57" s="38"/>
      <c r="VQM57" s="38"/>
      <c r="VQN57" s="38"/>
      <c r="VQO57" s="38"/>
      <c r="VQP57" s="38"/>
      <c r="VQQ57" s="38"/>
      <c r="VQR57" s="38"/>
      <c r="VQS57" s="38"/>
      <c r="VQT57" s="38"/>
      <c r="VQU57" s="38"/>
      <c r="VQV57" s="38"/>
      <c r="VQW57" s="38"/>
      <c r="VQX57" s="38"/>
      <c r="VQY57" s="38"/>
      <c r="VQZ57" s="38"/>
      <c r="VRA57" s="38"/>
      <c r="VRB57" s="38"/>
      <c r="VRC57" s="38"/>
      <c r="VRD57" s="38"/>
      <c r="VRE57" s="38"/>
      <c r="VRF57" s="38"/>
      <c r="VRG57" s="38"/>
      <c r="VRH57" s="38"/>
      <c r="VRI57" s="38"/>
      <c r="VRJ57" s="38"/>
      <c r="VRK57" s="38"/>
      <c r="VRL57" s="38"/>
      <c r="VRM57" s="38"/>
      <c r="VRN57" s="38"/>
      <c r="VRO57" s="38"/>
      <c r="VRP57" s="38"/>
      <c r="VRQ57" s="38"/>
      <c r="VRR57" s="38"/>
      <c r="VRS57" s="38"/>
      <c r="VRT57" s="38"/>
      <c r="VRU57" s="38"/>
      <c r="VRV57" s="38"/>
      <c r="VRW57" s="38"/>
      <c r="VRX57" s="38"/>
      <c r="VRY57" s="38"/>
      <c r="VRZ57" s="38"/>
      <c r="VSA57" s="38"/>
      <c r="VSB57" s="38"/>
      <c r="VSC57" s="38"/>
      <c r="VSD57" s="38"/>
      <c r="VSE57" s="38"/>
      <c r="VSF57" s="38"/>
      <c r="VSG57" s="38"/>
      <c r="VSH57" s="38"/>
      <c r="VSI57" s="38"/>
      <c r="VSJ57" s="38"/>
      <c r="VSK57" s="38"/>
      <c r="VSL57" s="38"/>
      <c r="VSM57" s="38"/>
      <c r="VSN57" s="38"/>
      <c r="VSO57" s="38"/>
      <c r="VSP57" s="38"/>
      <c r="VSQ57" s="38"/>
      <c r="VSR57" s="38"/>
      <c r="VSS57" s="38"/>
      <c r="VST57" s="38"/>
      <c r="VSU57" s="38"/>
      <c r="VSV57" s="38"/>
      <c r="VSW57" s="38"/>
      <c r="VSX57" s="38"/>
      <c r="VSY57" s="38"/>
      <c r="VSZ57" s="38"/>
      <c r="VTA57" s="38"/>
      <c r="VTB57" s="38"/>
      <c r="VTC57" s="38"/>
      <c r="VTD57" s="38"/>
      <c r="VTE57" s="38"/>
      <c r="VTF57" s="38"/>
      <c r="VTG57" s="38"/>
      <c r="VTH57" s="38"/>
      <c r="VTI57" s="38"/>
      <c r="VTJ57" s="38"/>
      <c r="VTK57" s="38"/>
      <c r="VTL57" s="38"/>
      <c r="VTM57" s="38"/>
      <c r="VTN57" s="38"/>
      <c r="VTO57" s="38"/>
      <c r="VTP57" s="38"/>
      <c r="VTQ57" s="38"/>
      <c r="VTR57" s="38"/>
      <c r="VTS57" s="38"/>
      <c r="VTT57" s="38"/>
      <c r="VTU57" s="38"/>
      <c r="VTV57" s="38"/>
      <c r="VTW57" s="38"/>
      <c r="VTX57" s="38"/>
      <c r="VTY57" s="38"/>
      <c r="VTZ57" s="38"/>
      <c r="VUA57" s="38"/>
      <c r="VUB57" s="38"/>
      <c r="VUC57" s="38"/>
      <c r="VUD57" s="38"/>
      <c r="VUE57" s="38"/>
      <c r="VUF57" s="38"/>
      <c r="VUG57" s="38"/>
      <c r="VUH57" s="38"/>
      <c r="VUI57" s="38"/>
      <c r="VUJ57" s="38"/>
      <c r="VUK57" s="38"/>
      <c r="VUL57" s="38"/>
      <c r="VUM57" s="38"/>
      <c r="VUN57" s="38"/>
      <c r="VUO57" s="38"/>
      <c r="VUP57" s="38"/>
      <c r="VUQ57" s="38"/>
      <c r="VUR57" s="38"/>
      <c r="VUS57" s="38"/>
      <c r="VUT57" s="38"/>
      <c r="VUU57" s="38"/>
      <c r="VUV57" s="38"/>
      <c r="VUW57" s="38"/>
      <c r="VUX57" s="38"/>
      <c r="VUY57" s="38"/>
      <c r="VUZ57" s="38"/>
      <c r="VVA57" s="38"/>
      <c r="VVB57" s="38"/>
      <c r="VVC57" s="38"/>
      <c r="VVD57" s="38"/>
      <c r="VVE57" s="38"/>
      <c r="VVF57" s="38"/>
      <c r="VVG57" s="38"/>
      <c r="VVH57" s="38"/>
      <c r="VVI57" s="38"/>
      <c r="VVJ57" s="38"/>
      <c r="VVK57" s="38"/>
      <c r="VVL57" s="38"/>
      <c r="VVM57" s="38"/>
      <c r="VVN57" s="38"/>
      <c r="VVO57" s="38"/>
      <c r="VVP57" s="38"/>
      <c r="VVQ57" s="38"/>
      <c r="VVR57" s="38"/>
      <c r="VVS57" s="38"/>
      <c r="VVT57" s="38"/>
      <c r="VVU57" s="38"/>
      <c r="VVV57" s="38"/>
      <c r="VVW57" s="38"/>
      <c r="VVX57" s="38"/>
      <c r="VVY57" s="38"/>
      <c r="VVZ57" s="38"/>
      <c r="VWA57" s="38"/>
      <c r="VWB57" s="38"/>
      <c r="VWC57" s="38"/>
      <c r="VWD57" s="38"/>
      <c r="VWE57" s="38"/>
      <c r="VWF57" s="38"/>
      <c r="VWG57" s="38"/>
      <c r="VWH57" s="38"/>
      <c r="VWI57" s="38"/>
      <c r="VWJ57" s="38"/>
      <c r="VWK57" s="38"/>
      <c r="VWL57" s="38"/>
      <c r="VWM57" s="38"/>
      <c r="VWN57" s="38"/>
      <c r="VWO57" s="38"/>
      <c r="VWP57" s="38"/>
      <c r="VWQ57" s="38"/>
      <c r="VWR57" s="38"/>
      <c r="VWS57" s="38"/>
      <c r="VWT57" s="38"/>
      <c r="VWU57" s="38"/>
      <c r="VWV57" s="38"/>
      <c r="VWW57" s="38"/>
      <c r="VWX57" s="38"/>
      <c r="VWY57" s="38"/>
      <c r="VWZ57" s="38"/>
      <c r="VXA57" s="38"/>
      <c r="VXB57" s="38"/>
      <c r="VXC57" s="38"/>
      <c r="VXD57" s="38"/>
      <c r="VXE57" s="38"/>
      <c r="VXF57" s="38"/>
      <c r="VXG57" s="38"/>
      <c r="VXH57" s="38"/>
      <c r="VXI57" s="38"/>
      <c r="VXJ57" s="38"/>
      <c r="VXK57" s="38"/>
      <c r="VXL57" s="38"/>
      <c r="VXM57" s="38"/>
      <c r="VXN57" s="38"/>
      <c r="VXO57" s="38"/>
      <c r="VXP57" s="38"/>
      <c r="VXQ57" s="38"/>
      <c r="VXR57" s="38"/>
      <c r="VXS57" s="38"/>
      <c r="VXT57" s="38"/>
      <c r="VXU57" s="38"/>
      <c r="VXV57" s="38"/>
      <c r="VXW57" s="38"/>
      <c r="VXX57" s="38"/>
      <c r="VXY57" s="38"/>
      <c r="VXZ57" s="38"/>
      <c r="VYA57" s="38"/>
      <c r="VYB57" s="38"/>
      <c r="VYC57" s="38"/>
      <c r="VYD57" s="38"/>
      <c r="VYE57" s="38"/>
      <c r="VYF57" s="38"/>
      <c r="VYG57" s="38"/>
      <c r="VYH57" s="38"/>
      <c r="VYI57" s="38"/>
      <c r="VYJ57" s="38"/>
      <c r="VYK57" s="38"/>
      <c r="VYL57" s="38"/>
      <c r="VYM57" s="38"/>
      <c r="VYN57" s="38"/>
      <c r="VYO57" s="38"/>
      <c r="VYP57" s="38"/>
      <c r="VYQ57" s="38"/>
      <c r="VYR57" s="38"/>
      <c r="VYS57" s="38"/>
      <c r="VYT57" s="38"/>
      <c r="VYU57" s="38"/>
      <c r="VYV57" s="38"/>
      <c r="VYW57" s="38"/>
      <c r="VYX57" s="38"/>
      <c r="VYY57" s="38"/>
      <c r="VYZ57" s="38"/>
      <c r="VZA57" s="38"/>
      <c r="VZB57" s="38"/>
      <c r="VZC57" s="38"/>
      <c r="VZD57" s="38"/>
      <c r="VZE57" s="38"/>
      <c r="VZF57" s="38"/>
      <c r="VZG57" s="38"/>
      <c r="VZH57" s="38"/>
      <c r="VZI57" s="38"/>
      <c r="VZJ57" s="38"/>
      <c r="VZK57" s="38"/>
      <c r="VZL57" s="38"/>
      <c r="VZM57" s="38"/>
      <c r="VZN57" s="38"/>
      <c r="VZO57" s="38"/>
      <c r="VZP57" s="38"/>
      <c r="VZQ57" s="38"/>
      <c r="VZR57" s="38"/>
      <c r="VZS57" s="38"/>
      <c r="VZT57" s="38"/>
      <c r="VZU57" s="38"/>
      <c r="VZV57" s="38"/>
      <c r="VZW57" s="38"/>
      <c r="VZX57" s="38"/>
      <c r="VZY57" s="38"/>
      <c r="VZZ57" s="38"/>
      <c r="WAA57" s="38"/>
      <c r="WAB57" s="38"/>
      <c r="WAC57" s="38"/>
      <c r="WAD57" s="38"/>
      <c r="WAE57" s="38"/>
      <c r="WAF57" s="38"/>
      <c r="WAG57" s="38"/>
      <c r="WAH57" s="38"/>
      <c r="WAI57" s="38"/>
      <c r="WAJ57" s="38"/>
      <c r="WAK57" s="38"/>
      <c r="WAL57" s="38"/>
      <c r="WAM57" s="38"/>
      <c r="WAN57" s="38"/>
      <c r="WAO57" s="38"/>
      <c r="WAP57" s="38"/>
      <c r="WAQ57" s="38"/>
      <c r="WAR57" s="38"/>
      <c r="WAS57" s="38"/>
      <c r="WAT57" s="38"/>
      <c r="WAU57" s="38"/>
      <c r="WAV57" s="38"/>
      <c r="WAW57" s="38"/>
      <c r="WAX57" s="38"/>
      <c r="WAY57" s="38"/>
      <c r="WAZ57" s="38"/>
      <c r="WBA57" s="38"/>
      <c r="WBB57" s="38"/>
      <c r="WBC57" s="38"/>
      <c r="WBD57" s="38"/>
      <c r="WBE57" s="38"/>
      <c r="WBF57" s="38"/>
      <c r="WBG57" s="38"/>
      <c r="WBH57" s="38"/>
      <c r="WBI57" s="38"/>
      <c r="WBJ57" s="38"/>
      <c r="WBK57" s="38"/>
      <c r="WBL57" s="38"/>
      <c r="WBM57" s="38"/>
      <c r="WBN57" s="38"/>
      <c r="WBO57" s="38"/>
      <c r="WBP57" s="38"/>
      <c r="WBQ57" s="38"/>
      <c r="WBR57" s="38"/>
      <c r="WBS57" s="38"/>
      <c r="WBT57" s="38"/>
      <c r="WBU57" s="38"/>
      <c r="WBV57" s="38"/>
      <c r="WBW57" s="38"/>
      <c r="WBX57" s="38"/>
      <c r="WBY57" s="38"/>
      <c r="WBZ57" s="38"/>
      <c r="WCA57" s="38"/>
      <c r="WCB57" s="38"/>
      <c r="WCC57" s="38"/>
      <c r="WCD57" s="38"/>
      <c r="WCE57" s="38"/>
      <c r="WCF57" s="38"/>
      <c r="WCG57" s="38"/>
      <c r="WCH57" s="38"/>
      <c r="WCI57" s="38"/>
      <c r="WCJ57" s="38"/>
      <c r="WCK57" s="38"/>
      <c r="WCL57" s="38"/>
      <c r="WCM57" s="38"/>
      <c r="WCN57" s="38"/>
      <c r="WCO57" s="38"/>
      <c r="WCP57" s="38"/>
      <c r="WCQ57" s="38"/>
      <c r="WCR57" s="38"/>
      <c r="WCS57" s="38"/>
      <c r="WCT57" s="38"/>
      <c r="WCU57" s="38"/>
      <c r="WCV57" s="38"/>
      <c r="WCW57" s="38"/>
      <c r="WCX57" s="38"/>
      <c r="WCY57" s="38"/>
      <c r="WCZ57" s="38"/>
      <c r="WDA57" s="38"/>
      <c r="WDB57" s="38"/>
      <c r="WDC57" s="38"/>
      <c r="WDD57" s="38"/>
      <c r="WDE57" s="38"/>
      <c r="WDF57" s="38"/>
      <c r="WDG57" s="38"/>
      <c r="WDH57" s="38"/>
      <c r="WDI57" s="38"/>
      <c r="WDJ57" s="38"/>
      <c r="WDK57" s="38"/>
      <c r="WDL57" s="38"/>
      <c r="WDM57" s="38"/>
      <c r="WDN57" s="38"/>
      <c r="WDO57" s="38"/>
      <c r="WDP57" s="38"/>
      <c r="WDQ57" s="38"/>
      <c r="WDR57" s="38"/>
      <c r="WDS57" s="38"/>
      <c r="WDT57" s="38"/>
      <c r="WDU57" s="38"/>
      <c r="WDV57" s="38"/>
      <c r="WDW57" s="38"/>
      <c r="WDX57" s="38"/>
      <c r="WDY57" s="38"/>
      <c r="WDZ57" s="38"/>
      <c r="WEA57" s="38"/>
      <c r="WEB57" s="38"/>
      <c r="WEC57" s="38"/>
      <c r="WED57" s="38"/>
      <c r="WEE57" s="38"/>
      <c r="WEF57" s="38"/>
      <c r="WEG57" s="38"/>
      <c r="WEH57" s="38"/>
      <c r="WEI57" s="38"/>
      <c r="WEJ57" s="38"/>
      <c r="WEK57" s="38"/>
      <c r="WEL57" s="38"/>
      <c r="WEM57" s="38"/>
      <c r="WEN57" s="38"/>
      <c r="WEO57" s="38"/>
      <c r="WEP57" s="38"/>
      <c r="WEQ57" s="38"/>
      <c r="WER57" s="38"/>
      <c r="WES57" s="38"/>
      <c r="WET57" s="38"/>
      <c r="WEU57" s="38"/>
      <c r="WEV57" s="38"/>
      <c r="WEW57" s="38"/>
      <c r="WEX57" s="38"/>
      <c r="WEY57" s="38"/>
      <c r="WEZ57" s="38"/>
      <c r="WFA57" s="38"/>
      <c r="WFB57" s="38"/>
      <c r="WFC57" s="38"/>
      <c r="WFD57" s="38"/>
      <c r="WFE57" s="38"/>
      <c r="WFF57" s="38"/>
      <c r="WFG57" s="38"/>
      <c r="WFH57" s="38"/>
      <c r="WFI57" s="38"/>
      <c r="WFJ57" s="38"/>
      <c r="WFK57" s="38"/>
      <c r="WFL57" s="38"/>
      <c r="WFM57" s="38"/>
      <c r="WFN57" s="38"/>
      <c r="WFO57" s="38"/>
      <c r="WFP57" s="38"/>
      <c r="WFQ57" s="38"/>
      <c r="WFR57" s="38"/>
      <c r="WFS57" s="38"/>
      <c r="WFT57" s="38"/>
      <c r="WFU57" s="38"/>
      <c r="WFV57" s="38"/>
      <c r="WFW57" s="38"/>
      <c r="WFX57" s="38"/>
      <c r="WFY57" s="38"/>
      <c r="WFZ57" s="38"/>
      <c r="WGA57" s="38"/>
      <c r="WGB57" s="38"/>
      <c r="WGC57" s="38"/>
      <c r="WGD57" s="38"/>
      <c r="WGE57" s="38"/>
      <c r="WGF57" s="38"/>
      <c r="WGG57" s="38"/>
      <c r="WGH57" s="38"/>
      <c r="WGI57" s="38"/>
      <c r="WGJ57" s="38"/>
      <c r="WGK57" s="38"/>
      <c r="WGL57" s="38"/>
      <c r="WGM57" s="38"/>
      <c r="WGN57" s="38"/>
      <c r="WGO57" s="38"/>
      <c r="WGP57" s="38"/>
      <c r="WGQ57" s="38"/>
      <c r="WGR57" s="38"/>
      <c r="WGS57" s="38"/>
      <c r="WGT57" s="38"/>
      <c r="WGU57" s="38"/>
      <c r="WGV57" s="38"/>
      <c r="WGW57" s="38"/>
      <c r="WGX57" s="38"/>
      <c r="WGY57" s="38"/>
      <c r="WGZ57" s="38"/>
      <c r="WHA57" s="38"/>
      <c r="WHB57" s="38"/>
      <c r="WHC57" s="38"/>
      <c r="WHD57" s="38"/>
      <c r="WHE57" s="38"/>
      <c r="WHF57" s="38"/>
      <c r="WHG57" s="38"/>
      <c r="WHH57" s="38"/>
      <c r="WHI57" s="38"/>
      <c r="WHJ57" s="38"/>
      <c r="WHK57" s="38"/>
      <c r="WHL57" s="38"/>
      <c r="WHM57" s="38"/>
      <c r="WHN57" s="38"/>
      <c r="WHO57" s="38"/>
      <c r="WHP57" s="38"/>
      <c r="WHQ57" s="38"/>
      <c r="WHR57" s="38"/>
      <c r="WHS57" s="38"/>
      <c r="WHT57" s="38"/>
      <c r="WHU57" s="38"/>
      <c r="WHV57" s="38"/>
      <c r="WHW57" s="38"/>
      <c r="WHX57" s="38"/>
      <c r="WHY57" s="38"/>
      <c r="WHZ57" s="38"/>
      <c r="WIA57" s="38"/>
      <c r="WIB57" s="38"/>
      <c r="WIC57" s="38"/>
      <c r="WID57" s="38"/>
      <c r="WIE57" s="38"/>
      <c r="WIF57" s="38"/>
      <c r="WIG57" s="38"/>
      <c r="WIH57" s="38"/>
      <c r="WII57" s="38"/>
      <c r="WIJ57" s="38"/>
      <c r="WIK57" s="38"/>
      <c r="WIL57" s="38"/>
      <c r="WIM57" s="38"/>
      <c r="WIN57" s="38"/>
      <c r="WIO57" s="38"/>
      <c r="WIP57" s="38"/>
      <c r="WIQ57" s="38"/>
      <c r="WIR57" s="38"/>
      <c r="WIS57" s="38"/>
      <c r="WIT57" s="38"/>
      <c r="WIU57" s="38"/>
      <c r="WIV57" s="38"/>
      <c r="WIW57" s="38"/>
      <c r="WIX57" s="38"/>
      <c r="WIY57" s="38"/>
      <c r="WIZ57" s="38"/>
      <c r="WJA57" s="38"/>
      <c r="WJB57" s="38"/>
      <c r="WJC57" s="38"/>
      <c r="WJD57" s="38"/>
      <c r="WJE57" s="38"/>
      <c r="WJF57" s="38"/>
      <c r="WJG57" s="38"/>
      <c r="WJH57" s="38"/>
      <c r="WJI57" s="38"/>
      <c r="WJJ57" s="38"/>
      <c r="WJK57" s="38"/>
      <c r="WJL57" s="38"/>
      <c r="WJM57" s="38"/>
      <c r="WJN57" s="38"/>
      <c r="WJO57" s="38"/>
      <c r="WJP57" s="38"/>
      <c r="WJQ57" s="38"/>
      <c r="WJR57" s="38"/>
      <c r="WJS57" s="38"/>
      <c r="WJT57" s="38"/>
      <c r="WJU57" s="38"/>
      <c r="WJV57" s="38"/>
      <c r="WJW57" s="38"/>
      <c r="WJX57" s="38"/>
      <c r="WJY57" s="38"/>
      <c r="WJZ57" s="38"/>
      <c r="WKA57" s="38"/>
      <c r="WKB57" s="38"/>
      <c r="WKC57" s="38"/>
      <c r="WKD57" s="38"/>
      <c r="WKE57" s="38"/>
      <c r="WKF57" s="38"/>
      <c r="WKG57" s="38"/>
      <c r="WKH57" s="38"/>
      <c r="WKI57" s="38"/>
      <c r="WKJ57" s="38"/>
      <c r="WKK57" s="38"/>
      <c r="WKL57" s="38"/>
      <c r="WKM57" s="38"/>
      <c r="WKN57" s="38"/>
      <c r="WKO57" s="38"/>
      <c r="WKP57" s="38"/>
      <c r="WKQ57" s="38"/>
      <c r="WKR57" s="38"/>
      <c r="WKS57" s="38"/>
      <c r="WKT57" s="38"/>
      <c r="WKU57" s="38"/>
      <c r="WKV57" s="38"/>
      <c r="WKW57" s="38"/>
      <c r="WKX57" s="38"/>
      <c r="WKY57" s="38"/>
      <c r="WKZ57" s="38"/>
      <c r="WLA57" s="38"/>
      <c r="WLB57" s="38"/>
      <c r="WLC57" s="38"/>
      <c r="WLD57" s="38"/>
      <c r="WLE57" s="38"/>
      <c r="WLF57" s="38"/>
      <c r="WLG57" s="38"/>
      <c r="WLH57" s="38"/>
      <c r="WLI57" s="38"/>
      <c r="WLJ57" s="38"/>
      <c r="WLK57" s="38"/>
      <c r="WLL57" s="38"/>
      <c r="WLM57" s="38"/>
      <c r="WLN57" s="38"/>
      <c r="WLO57" s="38"/>
      <c r="WLP57" s="38"/>
      <c r="WLQ57" s="38"/>
      <c r="WLR57" s="38"/>
      <c r="WLS57" s="38"/>
      <c r="WLT57" s="38"/>
      <c r="WLU57" s="38"/>
      <c r="WLV57" s="38"/>
      <c r="WLW57" s="38"/>
      <c r="WLX57" s="38"/>
      <c r="WLY57" s="38"/>
      <c r="WLZ57" s="38"/>
      <c r="WMA57" s="38"/>
      <c r="WMB57" s="38"/>
      <c r="WMC57" s="38"/>
      <c r="WMD57" s="38"/>
      <c r="WME57" s="38"/>
      <c r="WMF57" s="38"/>
      <c r="WMG57" s="38"/>
      <c r="WMH57" s="38"/>
      <c r="WMI57" s="38"/>
      <c r="WMJ57" s="38"/>
      <c r="WMK57" s="38"/>
      <c r="WML57" s="38"/>
      <c r="WMM57" s="38"/>
      <c r="WMN57" s="38"/>
      <c r="WMO57" s="38"/>
      <c r="WMP57" s="38"/>
      <c r="WMQ57" s="38"/>
      <c r="WMR57" s="38"/>
      <c r="WMS57" s="38"/>
      <c r="WMT57" s="38"/>
      <c r="WMU57" s="38"/>
      <c r="WMV57" s="38"/>
      <c r="WMW57" s="38"/>
      <c r="WMX57" s="38"/>
      <c r="WMY57" s="38"/>
      <c r="WMZ57" s="38"/>
      <c r="WNA57" s="38"/>
      <c r="WNB57" s="38"/>
      <c r="WNC57" s="38"/>
      <c r="WND57" s="38"/>
      <c r="WNE57" s="38"/>
      <c r="WNF57" s="38"/>
      <c r="WNG57" s="38"/>
      <c r="WNH57" s="38"/>
      <c r="WNI57" s="38"/>
      <c r="WNJ57" s="38"/>
      <c r="WNK57" s="38"/>
      <c r="WNL57" s="38"/>
      <c r="WNM57" s="38"/>
      <c r="WNN57" s="38"/>
      <c r="WNO57" s="38"/>
      <c r="WNP57" s="38"/>
      <c r="WNQ57" s="38"/>
      <c r="WNR57" s="38"/>
      <c r="WNS57" s="38"/>
      <c r="WNT57" s="38"/>
      <c r="WNU57" s="38"/>
      <c r="WNV57" s="38"/>
      <c r="WNW57" s="38"/>
      <c r="WNX57" s="38"/>
      <c r="WNY57" s="38"/>
      <c r="WNZ57" s="38"/>
      <c r="WOA57" s="38"/>
      <c r="WOB57" s="38"/>
      <c r="WOC57" s="38"/>
      <c r="WOD57" s="38"/>
      <c r="WOE57" s="38"/>
      <c r="WOF57" s="38"/>
      <c r="WOG57" s="38"/>
      <c r="WOH57" s="38"/>
      <c r="WOI57" s="38"/>
      <c r="WOJ57" s="38"/>
      <c r="WOK57" s="38"/>
      <c r="WOL57" s="38"/>
      <c r="WOM57" s="38"/>
      <c r="WON57" s="38"/>
      <c r="WOO57" s="38"/>
      <c r="WOP57" s="38"/>
      <c r="WOQ57" s="38"/>
      <c r="WOR57" s="38"/>
      <c r="WOS57" s="38"/>
      <c r="WOT57" s="38"/>
      <c r="WOU57" s="38"/>
      <c r="WOV57" s="38"/>
      <c r="WOW57" s="38"/>
      <c r="WOX57" s="38"/>
      <c r="WOY57" s="38"/>
      <c r="WOZ57" s="38"/>
      <c r="WPA57" s="38"/>
      <c r="WPB57" s="38"/>
      <c r="WPC57" s="38"/>
      <c r="WPD57" s="38"/>
      <c r="WPE57" s="38"/>
      <c r="WPF57" s="38"/>
      <c r="WPG57" s="38"/>
      <c r="WPH57" s="38"/>
      <c r="WPI57" s="38"/>
      <c r="WPJ57" s="38"/>
      <c r="WPK57" s="38"/>
      <c r="WPL57" s="38"/>
      <c r="WPM57" s="38"/>
      <c r="WPN57" s="38"/>
      <c r="WPO57" s="38"/>
      <c r="WPP57" s="38"/>
      <c r="WPQ57" s="38"/>
      <c r="WPR57" s="38"/>
      <c r="WPS57" s="38"/>
      <c r="WPT57" s="38"/>
      <c r="WPU57" s="38"/>
      <c r="WPV57" s="38"/>
      <c r="WPW57" s="38"/>
      <c r="WPX57" s="38"/>
      <c r="WPY57" s="38"/>
      <c r="WPZ57" s="38"/>
      <c r="WQA57" s="38"/>
      <c r="WQB57" s="38"/>
      <c r="WQC57" s="38"/>
      <c r="WQD57" s="38"/>
      <c r="WQE57" s="38"/>
      <c r="WQF57" s="38"/>
      <c r="WQG57" s="38"/>
      <c r="WQH57" s="38"/>
      <c r="WQI57" s="38"/>
      <c r="WQJ57" s="38"/>
      <c r="WQK57" s="38"/>
      <c r="WQL57" s="38"/>
      <c r="WQM57" s="38"/>
      <c r="WQN57" s="38"/>
      <c r="WQO57" s="38"/>
      <c r="WQP57" s="38"/>
      <c r="WQQ57" s="38"/>
      <c r="WQR57" s="38"/>
      <c r="WQS57" s="38"/>
      <c r="WQT57" s="38"/>
      <c r="WQU57" s="38"/>
      <c r="WQV57" s="38"/>
      <c r="WQW57" s="38"/>
      <c r="WQX57" s="38"/>
      <c r="WQY57" s="38"/>
      <c r="WQZ57" s="38"/>
      <c r="WRA57" s="38"/>
      <c r="WRB57" s="38"/>
      <c r="WRC57" s="38"/>
      <c r="WRD57" s="38"/>
      <c r="WRE57" s="38"/>
      <c r="WRF57" s="38"/>
      <c r="WRG57" s="38"/>
      <c r="WRH57" s="38"/>
      <c r="WRI57" s="38"/>
      <c r="WRJ57" s="38"/>
      <c r="WRK57" s="38"/>
      <c r="WRL57" s="38"/>
      <c r="WRM57" s="38"/>
      <c r="WRN57" s="38"/>
      <c r="WRO57" s="38"/>
      <c r="WRP57" s="38"/>
      <c r="WRQ57" s="38"/>
      <c r="WRR57" s="38"/>
      <c r="WRS57" s="38"/>
      <c r="WRT57" s="38"/>
      <c r="WRU57" s="38"/>
      <c r="WRV57" s="38"/>
      <c r="WRW57" s="38"/>
      <c r="WRX57" s="38"/>
      <c r="WRY57" s="38"/>
      <c r="WRZ57" s="38"/>
      <c r="WSA57" s="38"/>
      <c r="WSB57" s="38"/>
      <c r="WSC57" s="38"/>
      <c r="WSD57" s="38"/>
      <c r="WSE57" s="38"/>
      <c r="WSF57" s="38"/>
      <c r="WSG57" s="38"/>
      <c r="WSH57" s="38"/>
      <c r="WSI57" s="38"/>
      <c r="WSJ57" s="38"/>
      <c r="WSK57" s="38"/>
      <c r="WSL57" s="38"/>
      <c r="WSM57" s="38"/>
      <c r="WSN57" s="38"/>
      <c r="WSO57" s="38"/>
      <c r="WSP57" s="38"/>
      <c r="WSQ57" s="38"/>
      <c r="WSR57" s="38"/>
      <c r="WSS57" s="38"/>
      <c r="WST57" s="38"/>
      <c r="WSU57" s="38"/>
      <c r="WSV57" s="38"/>
      <c r="WSW57" s="38"/>
      <c r="WSX57" s="38"/>
      <c r="WSY57" s="38"/>
      <c r="WSZ57" s="38"/>
      <c r="WTA57" s="38"/>
      <c r="WTB57" s="38"/>
      <c r="WTC57" s="38"/>
      <c r="WTD57" s="38"/>
      <c r="WTE57" s="38"/>
      <c r="WTF57" s="38"/>
      <c r="WTG57" s="38"/>
      <c r="WTH57" s="38"/>
      <c r="WTI57" s="38"/>
      <c r="WTJ57" s="38"/>
      <c r="WTK57" s="38"/>
      <c r="WTL57" s="38"/>
      <c r="WTM57" s="38"/>
      <c r="WTN57" s="38"/>
      <c r="WTO57" s="38"/>
      <c r="WTP57" s="38"/>
      <c r="WTQ57" s="38"/>
      <c r="WTR57" s="38"/>
      <c r="WTS57" s="38"/>
      <c r="WTT57" s="38"/>
      <c r="WTU57" s="38"/>
      <c r="WTV57" s="38"/>
      <c r="WTW57" s="38"/>
      <c r="WTX57" s="38"/>
      <c r="WTY57" s="38"/>
      <c r="WTZ57" s="38"/>
      <c r="WUA57" s="38"/>
      <c r="WUB57" s="38"/>
      <c r="WUC57" s="38"/>
      <c r="WUD57" s="38"/>
      <c r="WUE57" s="38"/>
      <c r="WUF57" s="38"/>
      <c r="WUG57" s="38"/>
      <c r="WUH57" s="38"/>
      <c r="WUI57" s="38"/>
      <c r="WUJ57" s="38"/>
      <c r="WUK57" s="38"/>
      <c r="WUL57" s="38"/>
      <c r="WUM57" s="38"/>
      <c r="WUN57" s="38"/>
      <c r="WUO57" s="38"/>
      <c r="WUP57" s="38"/>
      <c r="WUQ57" s="38"/>
      <c r="WUR57" s="38"/>
      <c r="WUS57" s="38"/>
      <c r="WUT57" s="38"/>
      <c r="WUU57" s="38"/>
      <c r="WUV57" s="38"/>
      <c r="WUW57" s="38"/>
      <c r="WUX57" s="38"/>
      <c r="WUY57" s="38"/>
      <c r="WUZ57" s="38"/>
      <c r="WVA57" s="38"/>
      <c r="WVB57" s="38"/>
      <c r="WVC57" s="38"/>
      <c r="WVD57" s="38"/>
      <c r="WVE57" s="38"/>
      <c r="WVF57" s="38"/>
      <c r="WVG57" s="38"/>
      <c r="WVH57" s="38"/>
      <c r="WVI57" s="38"/>
      <c r="WVJ57" s="38"/>
      <c r="WVK57" s="38"/>
      <c r="WVL57" s="38"/>
      <c r="WVM57" s="38"/>
      <c r="WVN57" s="38"/>
      <c r="WVO57" s="38"/>
      <c r="WVP57" s="38"/>
      <c r="WVQ57" s="38"/>
      <c r="WVR57" s="38"/>
      <c r="WVS57" s="38"/>
      <c r="WVT57" s="38"/>
      <c r="WVU57" s="38"/>
      <c r="WVV57" s="38"/>
      <c r="WVW57" s="38"/>
      <c r="WVX57" s="38"/>
      <c r="WVY57" s="38"/>
      <c r="WVZ57" s="38"/>
      <c r="WWA57" s="38"/>
      <c r="WWB57" s="38"/>
      <c r="WWC57" s="38"/>
      <c r="WWD57" s="38"/>
      <c r="WWE57" s="38"/>
      <c r="WWF57" s="38"/>
      <c r="WWG57" s="38"/>
      <c r="WWH57" s="38"/>
      <c r="WWI57" s="38"/>
      <c r="WWJ57" s="38"/>
      <c r="WWK57" s="38"/>
      <c r="WWL57" s="38"/>
      <c r="WWM57" s="38"/>
      <c r="WWN57" s="38"/>
      <c r="WWO57" s="38"/>
      <c r="WWP57" s="38"/>
      <c r="WWQ57" s="38"/>
      <c r="WWR57" s="38"/>
      <c r="WWS57" s="38"/>
      <c r="WWT57" s="38"/>
      <c r="WWU57" s="38"/>
      <c r="WWV57" s="38"/>
      <c r="WWW57" s="38"/>
      <c r="WWX57" s="38"/>
      <c r="WWY57" s="38"/>
      <c r="WWZ57" s="38"/>
      <c r="WXA57" s="38"/>
      <c r="WXB57" s="38"/>
      <c r="WXC57" s="38"/>
      <c r="WXD57" s="38"/>
      <c r="WXE57" s="38"/>
      <c r="WXF57" s="38"/>
      <c r="WXG57" s="38"/>
      <c r="WXH57" s="38"/>
      <c r="WXI57" s="38"/>
      <c r="WXJ57" s="38"/>
      <c r="WXK57" s="38"/>
      <c r="WXL57" s="38"/>
      <c r="WXM57" s="38"/>
      <c r="WXN57" s="38"/>
      <c r="WXO57" s="38"/>
      <c r="WXP57" s="38"/>
      <c r="WXQ57" s="38"/>
      <c r="WXR57" s="38"/>
      <c r="WXS57" s="38"/>
      <c r="WXT57" s="38"/>
      <c r="WXU57" s="38"/>
      <c r="WXV57" s="38"/>
      <c r="WXW57" s="38"/>
      <c r="WXX57" s="38"/>
      <c r="WXY57" s="38"/>
      <c r="WXZ57" s="38"/>
      <c r="WYA57" s="38"/>
      <c r="WYB57" s="38"/>
      <c r="WYC57" s="38"/>
      <c r="WYD57" s="38"/>
      <c r="WYE57" s="38"/>
      <c r="WYF57" s="38"/>
      <c r="WYG57" s="38"/>
      <c r="WYH57" s="38"/>
      <c r="WYI57" s="38"/>
      <c r="WYJ57" s="38"/>
      <c r="WYK57" s="38"/>
      <c r="WYL57" s="38"/>
      <c r="WYM57" s="38"/>
      <c r="WYN57" s="38"/>
      <c r="WYO57" s="38"/>
      <c r="WYP57" s="38"/>
      <c r="WYQ57" s="38"/>
      <c r="WYR57" s="38"/>
      <c r="WYS57" s="38"/>
      <c r="WYT57" s="38"/>
      <c r="WYU57" s="38"/>
      <c r="WYV57" s="38"/>
      <c r="WYW57" s="38"/>
      <c r="WYX57" s="38"/>
      <c r="WYY57" s="38"/>
      <c r="WYZ57" s="38"/>
      <c r="WZA57" s="38"/>
      <c r="WZB57" s="38"/>
      <c r="WZC57" s="38"/>
      <c r="WZD57" s="38"/>
      <c r="WZE57" s="38"/>
      <c r="WZF57" s="38"/>
      <c r="WZG57" s="38"/>
      <c r="WZH57" s="38"/>
      <c r="WZI57" s="38"/>
      <c r="WZJ57" s="38"/>
      <c r="WZK57" s="38"/>
      <c r="WZL57" s="38"/>
      <c r="WZM57" s="38"/>
      <c r="WZN57" s="38"/>
      <c r="WZO57" s="38"/>
      <c r="WZP57" s="38"/>
      <c r="WZQ57" s="38"/>
      <c r="WZR57" s="38"/>
      <c r="WZS57" s="38"/>
      <c r="WZT57" s="38"/>
      <c r="WZU57" s="38"/>
      <c r="WZV57" s="38"/>
      <c r="WZW57" s="38"/>
      <c r="WZX57" s="38"/>
      <c r="WZY57" s="38"/>
      <c r="WZZ57" s="38"/>
      <c r="XAA57" s="38"/>
      <c r="XAB57" s="38"/>
      <c r="XAC57" s="38"/>
      <c r="XAD57" s="38"/>
      <c r="XAE57" s="38"/>
      <c r="XAF57" s="38"/>
      <c r="XAG57" s="38"/>
      <c r="XAH57" s="38"/>
      <c r="XAI57" s="38"/>
      <c r="XAJ57" s="38"/>
      <c r="XAK57" s="38"/>
      <c r="XAL57" s="38"/>
      <c r="XAM57" s="38"/>
      <c r="XAN57" s="38"/>
      <c r="XAO57" s="38"/>
      <c r="XAP57" s="38"/>
      <c r="XAQ57" s="38"/>
      <c r="XAR57" s="38"/>
      <c r="XAS57" s="38"/>
      <c r="XAT57" s="38"/>
      <c r="XAU57" s="38"/>
      <c r="XAV57" s="38"/>
      <c r="XAW57" s="38"/>
      <c r="XAX57" s="38"/>
      <c r="XAY57" s="38"/>
      <c r="XAZ57" s="38"/>
      <c r="XBA57" s="38"/>
      <c r="XBB57" s="38"/>
      <c r="XBC57" s="38"/>
      <c r="XBD57" s="38"/>
      <c r="XBE57" s="38"/>
      <c r="XBF57" s="38"/>
      <c r="XBG57" s="38"/>
      <c r="XBH57" s="38"/>
      <c r="XBI57" s="38"/>
      <c r="XBJ57" s="38"/>
      <c r="XBK57" s="38"/>
      <c r="XBL57" s="38"/>
      <c r="XBM57" s="38"/>
      <c r="XBN57" s="38"/>
      <c r="XBO57" s="38"/>
      <c r="XBP57" s="38"/>
      <c r="XBQ57" s="38"/>
      <c r="XBR57" s="38"/>
      <c r="XBS57" s="38"/>
      <c r="XBT57" s="38"/>
      <c r="XBU57" s="38"/>
      <c r="XBV57" s="38"/>
      <c r="XBW57" s="38"/>
      <c r="XBX57" s="38"/>
      <c r="XBY57" s="38"/>
      <c r="XBZ57" s="38"/>
      <c r="XCA57" s="38"/>
      <c r="XCB57" s="38"/>
      <c r="XCC57" s="38"/>
      <c r="XCD57" s="38"/>
      <c r="XCE57" s="38"/>
      <c r="XCF57" s="38"/>
      <c r="XCG57" s="38"/>
      <c r="XCH57" s="38"/>
      <c r="XCI57" s="38"/>
      <c r="XCJ57" s="38"/>
      <c r="XCK57" s="38"/>
      <c r="XCL57" s="38"/>
      <c r="XCM57" s="38"/>
      <c r="XCN57" s="38"/>
      <c r="XCO57" s="38"/>
      <c r="XCP57" s="38"/>
      <c r="XCQ57" s="38"/>
      <c r="XCR57" s="38"/>
      <c r="XCS57" s="38"/>
      <c r="XCT57" s="38"/>
      <c r="XCU57" s="38"/>
      <c r="XCV57" s="38"/>
      <c r="XCW57" s="38"/>
      <c r="XCX57" s="38"/>
      <c r="XCY57" s="38"/>
      <c r="XCZ57" s="38"/>
      <c r="XDA57" s="38"/>
      <c r="XDB57" s="38"/>
      <c r="XDC57" s="38"/>
      <c r="XDD57" s="38"/>
      <c r="XDE57" s="38"/>
      <c r="XDF57" s="38"/>
      <c r="XDG57" s="38"/>
      <c r="XDH57" s="38"/>
      <c r="XDI57" s="38"/>
      <c r="XDJ57" s="38"/>
      <c r="XDK57" s="38"/>
      <c r="XDL57" s="38"/>
      <c r="XDM57" s="38"/>
      <c r="XDN57" s="38"/>
      <c r="XDO57" s="38"/>
      <c r="XDP57" s="38"/>
      <c r="XDQ57" s="38"/>
      <c r="XDR57" s="38"/>
      <c r="XDS57" s="38"/>
      <c r="XDT57" s="38"/>
      <c r="XDU57" s="38"/>
      <c r="XDV57" s="38"/>
      <c r="XDW57" s="38"/>
      <c r="XDX57" s="38"/>
      <c r="XDY57" s="38"/>
      <c r="XDZ57" s="38"/>
      <c r="XEA57" s="38"/>
      <c r="XEB57" s="38"/>
      <c r="XEC57" s="38"/>
      <c r="XED57" s="38"/>
      <c r="XEE57" s="38"/>
      <c r="XEF57" s="38"/>
      <c r="XEG57" s="38"/>
      <c r="XEH57" s="38"/>
      <c r="XEI57" s="38"/>
      <c r="XEJ57" s="38"/>
      <c r="XEK57" s="38"/>
      <c r="XEL57" s="38"/>
      <c r="XEM57" s="38"/>
      <c r="XEN57" s="38"/>
      <c r="XEO57" s="38"/>
      <c r="XEP57" s="38"/>
      <c r="XEQ57" s="38"/>
      <c r="XER57" s="38"/>
      <c r="XES57" s="38"/>
      <c r="XET57" s="38"/>
      <c r="XEU57" s="38"/>
      <c r="XEV57" s="38"/>
      <c r="XEW57" s="38"/>
      <c r="XEX57" s="38"/>
      <c r="XEY57" s="38"/>
      <c r="XEZ57" s="38"/>
      <c r="XFA57" s="38"/>
      <c r="XFB57" s="38"/>
      <c r="XFC57" s="38"/>
      <c r="XFD57" s="38"/>
    </row>
    <row r="58" spans="1:16384" ht="12.75" customHeight="1" x14ac:dyDescent="0.2">
      <c r="A58" s="38" t="s">
        <v>730</v>
      </c>
      <c r="B58" s="13"/>
      <c r="C58" s="13"/>
      <c r="D58" s="13"/>
      <c r="E58" s="13"/>
      <c r="F58" s="13"/>
      <c r="G58" s="13"/>
      <c r="H58" s="13"/>
      <c r="I58" s="13"/>
      <c r="J58" s="13"/>
      <c r="K58" s="13"/>
      <c r="L58" s="13"/>
      <c r="M58" s="216"/>
      <c r="N58" s="216"/>
      <c r="O58" s="216"/>
      <c r="P58" s="40"/>
    </row>
    <row r="59" spans="1:16384" ht="12.75" customHeight="1" x14ac:dyDescent="0.2">
      <c r="A59" s="258" t="s">
        <v>864</v>
      </c>
      <c r="B59" s="13"/>
      <c r="C59" s="13"/>
      <c r="D59" s="13"/>
      <c r="E59" s="13"/>
      <c r="F59" s="13"/>
      <c r="G59" s="13"/>
      <c r="H59" s="13"/>
      <c r="I59" s="13"/>
      <c r="J59" s="13"/>
      <c r="K59" s="13"/>
      <c r="L59" s="13"/>
      <c r="M59" s="216"/>
      <c r="N59" s="216"/>
      <c r="O59" s="216"/>
      <c r="P59" s="40"/>
    </row>
    <row r="60" spans="1:16384" ht="14.25" customHeight="1" x14ac:dyDescent="0.2">
      <c r="A60" s="289" t="s">
        <v>219</v>
      </c>
      <c r="B60" s="3"/>
      <c r="C60" s="3"/>
      <c r="D60" s="3"/>
      <c r="G60" s="186"/>
      <c r="J60" s="186"/>
    </row>
    <row r="61" spans="1:16384" x14ac:dyDescent="0.2">
      <c r="A61" s="38"/>
    </row>
    <row r="62" spans="1:16384" ht="21" x14ac:dyDescent="0.2">
      <c r="A62" s="47" t="s">
        <v>862</v>
      </c>
    </row>
    <row r="63" spans="1:16384" ht="15" customHeight="1" thickBot="1" x14ac:dyDescent="0.25">
      <c r="P63" s="262" t="s">
        <v>23</v>
      </c>
    </row>
    <row r="64" spans="1:16384" ht="18" customHeight="1" x14ac:dyDescent="0.2">
      <c r="A64" s="42"/>
      <c r="B64" s="43" t="s">
        <v>35</v>
      </c>
      <c r="C64" s="43" t="s">
        <v>124</v>
      </c>
      <c r="D64" s="43" t="s">
        <v>126</v>
      </c>
      <c r="E64" s="43" t="s">
        <v>36</v>
      </c>
      <c r="F64" s="43" t="s">
        <v>37</v>
      </c>
      <c r="G64" s="43" t="s">
        <v>38</v>
      </c>
      <c r="H64" s="43" t="s">
        <v>39</v>
      </c>
      <c r="I64" s="43" t="s">
        <v>128</v>
      </c>
      <c r="J64" s="43" t="s">
        <v>129</v>
      </c>
      <c r="K64" s="43" t="s">
        <v>130</v>
      </c>
      <c r="L64" s="255">
        <v>100000</v>
      </c>
      <c r="M64" s="253" t="s">
        <v>249</v>
      </c>
      <c r="N64" s="253" t="s">
        <v>247</v>
      </c>
      <c r="O64" s="260" t="s">
        <v>77</v>
      </c>
      <c r="P64" s="284" t="s">
        <v>238</v>
      </c>
    </row>
    <row r="65" spans="1:16" ht="18" customHeight="1" x14ac:dyDescent="0.2">
      <c r="A65" s="579" t="s">
        <v>81</v>
      </c>
      <c r="B65" s="44" t="s">
        <v>123</v>
      </c>
      <c r="C65" s="44" t="s">
        <v>40</v>
      </c>
      <c r="D65" s="44" t="s">
        <v>40</v>
      </c>
      <c r="E65" s="44" t="s">
        <v>40</v>
      </c>
      <c r="F65" s="44" t="s">
        <v>40</v>
      </c>
      <c r="G65" s="44" t="s">
        <v>40</v>
      </c>
      <c r="H65" s="44" t="s">
        <v>40</v>
      </c>
      <c r="I65" s="44" t="s">
        <v>40</v>
      </c>
      <c r="J65" s="44" t="s">
        <v>40</v>
      </c>
      <c r="K65" s="44" t="s">
        <v>40</v>
      </c>
      <c r="L65" s="44" t="s">
        <v>43</v>
      </c>
      <c r="M65" s="240" t="s">
        <v>248</v>
      </c>
      <c r="N65" s="240" t="s">
        <v>146</v>
      </c>
      <c r="O65" s="259" t="s">
        <v>145</v>
      </c>
      <c r="P65" s="285" t="s">
        <v>302</v>
      </c>
    </row>
    <row r="66" spans="1:16" ht="18" customHeight="1" thickBot="1" x14ac:dyDescent="0.25">
      <c r="A66" s="436" t="s">
        <v>99</v>
      </c>
      <c r="B66" s="45" t="s">
        <v>43</v>
      </c>
      <c r="C66" s="45" t="s">
        <v>125</v>
      </c>
      <c r="D66" s="45" t="s">
        <v>127</v>
      </c>
      <c r="E66" s="45" t="s">
        <v>44</v>
      </c>
      <c r="F66" s="45" t="s">
        <v>45</v>
      </c>
      <c r="G66" s="45" t="s">
        <v>46</v>
      </c>
      <c r="H66" s="45" t="s">
        <v>42</v>
      </c>
      <c r="I66" s="45" t="s">
        <v>131</v>
      </c>
      <c r="J66" s="45" t="s">
        <v>132</v>
      </c>
      <c r="K66" s="45" t="s">
        <v>133</v>
      </c>
      <c r="L66" s="45" t="s">
        <v>134</v>
      </c>
      <c r="M66" s="254" t="s">
        <v>146</v>
      </c>
      <c r="N66" s="254" t="s">
        <v>134</v>
      </c>
      <c r="O66" s="261" t="s">
        <v>41</v>
      </c>
      <c r="P66" s="286" t="s">
        <v>257</v>
      </c>
    </row>
    <row r="67" spans="1:16" s="478" customFormat="1" ht="15.75" customHeight="1" x14ac:dyDescent="0.25">
      <c r="A67" s="557" t="s">
        <v>217</v>
      </c>
      <c r="B67" s="569"/>
      <c r="C67" s="569"/>
      <c r="D67" s="569"/>
      <c r="E67" s="569"/>
      <c r="F67" s="569"/>
      <c r="G67" s="569"/>
      <c r="H67" s="569"/>
      <c r="I67" s="569"/>
      <c r="J67" s="569"/>
      <c r="K67" s="569"/>
      <c r="L67" s="569"/>
      <c r="M67" s="569"/>
      <c r="N67" s="569"/>
      <c r="O67" s="569"/>
    </row>
    <row r="68" spans="1:16" s="478" customFormat="1" ht="16.5" customHeight="1" x14ac:dyDescent="0.25">
      <c r="A68" s="500" t="s">
        <v>304</v>
      </c>
      <c r="B68" s="741">
        <f>B8/B$8</f>
        <v>1</v>
      </c>
      <c r="C68" s="741">
        <f t="shared" ref="C68:P68" si="0">C8/C$8</f>
        <v>1</v>
      </c>
      <c r="D68" s="741">
        <f t="shared" si="0"/>
        <v>1</v>
      </c>
      <c r="E68" s="741">
        <f t="shared" si="0"/>
        <v>1</v>
      </c>
      <c r="F68" s="741">
        <f t="shared" si="0"/>
        <v>1</v>
      </c>
      <c r="G68" s="741">
        <f t="shared" si="0"/>
        <v>1</v>
      </c>
      <c r="H68" s="741">
        <f t="shared" si="0"/>
        <v>1</v>
      </c>
      <c r="I68" s="741">
        <f t="shared" si="0"/>
        <v>1</v>
      </c>
      <c r="J68" s="741">
        <f t="shared" si="0"/>
        <v>1</v>
      </c>
      <c r="K68" s="741">
        <f t="shared" si="0"/>
        <v>1</v>
      </c>
      <c r="L68" s="741" t="s">
        <v>102</v>
      </c>
      <c r="M68" s="742">
        <f t="shared" si="0"/>
        <v>1</v>
      </c>
      <c r="N68" s="742">
        <f t="shared" si="0"/>
        <v>1</v>
      </c>
      <c r="O68" s="742">
        <f t="shared" si="0"/>
        <v>1</v>
      </c>
      <c r="P68" s="741">
        <f t="shared" si="0"/>
        <v>1</v>
      </c>
    </row>
    <row r="69" spans="1:16" s="478" customFormat="1" ht="16.5" customHeight="1" x14ac:dyDescent="0.2">
      <c r="A69" s="503" t="s">
        <v>178</v>
      </c>
      <c r="B69" s="743">
        <f t="shared" ref="B69:P73" si="1">B9/B$8</f>
        <v>0.37418630668156555</v>
      </c>
      <c r="C69" s="743">
        <f t="shared" si="1"/>
        <v>0.34572316861373215</v>
      </c>
      <c r="D69" s="743">
        <f t="shared" si="1"/>
        <v>0.34726866258613193</v>
      </c>
      <c r="E69" s="743">
        <f t="shared" si="1"/>
        <v>0.3160119948075048</v>
      </c>
      <c r="F69" s="743">
        <f t="shared" si="1"/>
        <v>0.29050137844929264</v>
      </c>
      <c r="G69" s="743">
        <f t="shared" si="1"/>
        <v>0.27827456389004368</v>
      </c>
      <c r="H69" s="743">
        <f t="shared" si="1"/>
        <v>0.25599032678344563</v>
      </c>
      <c r="I69" s="743">
        <f t="shared" si="1"/>
        <v>0.2306858801291381</v>
      </c>
      <c r="J69" s="743">
        <f t="shared" si="1"/>
        <v>0.22940226111698694</v>
      </c>
      <c r="K69" s="743">
        <f t="shared" si="1"/>
        <v>0.17927228198978976</v>
      </c>
      <c r="L69" s="743" t="s">
        <v>102</v>
      </c>
      <c r="M69" s="744">
        <f t="shared" si="1"/>
        <v>0.28883793609407821</v>
      </c>
      <c r="N69" s="744">
        <f t="shared" si="1"/>
        <v>0.22334228463702105</v>
      </c>
      <c r="O69" s="744">
        <f t="shared" si="1"/>
        <v>0.26570847468503467</v>
      </c>
      <c r="P69" s="743">
        <f t="shared" si="1"/>
        <v>0.23512391647660699</v>
      </c>
    </row>
    <row r="70" spans="1:16" s="478" customFormat="1" ht="16.5" customHeight="1" x14ac:dyDescent="0.2">
      <c r="A70" s="505" t="s">
        <v>179</v>
      </c>
      <c r="B70" s="745">
        <f t="shared" si="1"/>
        <v>0.29870805969473924</v>
      </c>
      <c r="C70" s="745">
        <f t="shared" si="1"/>
        <v>0.34304311655425174</v>
      </c>
      <c r="D70" s="745">
        <f t="shared" si="1"/>
        <v>0.37713286407434254</v>
      </c>
      <c r="E70" s="745">
        <f t="shared" si="1"/>
        <v>0.41938528845154449</v>
      </c>
      <c r="F70" s="745">
        <f t="shared" si="1"/>
        <v>0.48592272689457294</v>
      </c>
      <c r="G70" s="745">
        <f t="shared" si="1"/>
        <v>0.52386220638408487</v>
      </c>
      <c r="H70" s="745">
        <f t="shared" si="1"/>
        <v>0.55871261967150121</v>
      </c>
      <c r="I70" s="745">
        <f t="shared" si="1"/>
        <v>0.58235050047450165</v>
      </c>
      <c r="J70" s="745">
        <f t="shared" si="1"/>
        <v>0.57613896120915664</v>
      </c>
      <c r="K70" s="745">
        <f t="shared" si="1"/>
        <v>0.62713778076222138</v>
      </c>
      <c r="L70" s="745" t="s">
        <v>102</v>
      </c>
      <c r="M70" s="746">
        <f t="shared" si="1"/>
        <v>0.48877286967750488</v>
      </c>
      <c r="N70" s="746">
        <f t="shared" si="1"/>
        <v>0.58580878351287269</v>
      </c>
      <c r="O70" s="746">
        <f t="shared" si="1"/>
        <v>0.52304061683974667</v>
      </c>
      <c r="P70" s="745">
        <f t="shared" si="1"/>
        <v>0.54747857658140853</v>
      </c>
    </row>
    <row r="71" spans="1:16" s="478" customFormat="1" ht="16.5" customHeight="1" x14ac:dyDescent="0.2">
      <c r="A71" s="503" t="s">
        <v>180</v>
      </c>
      <c r="B71" s="743">
        <f t="shared" si="1"/>
        <v>1.4048161141987894E-2</v>
      </c>
      <c r="C71" s="743">
        <f t="shared" si="1"/>
        <v>4.0674206473010392E-2</v>
      </c>
      <c r="D71" s="743">
        <f t="shared" si="1"/>
        <v>2.9535921796263423E-2</v>
      </c>
      <c r="E71" s="743">
        <f t="shared" si="1"/>
        <v>3.2553540372367483E-2</v>
      </c>
      <c r="F71" s="743">
        <f t="shared" si="1"/>
        <v>2.7979118411025412E-2</v>
      </c>
      <c r="G71" s="743">
        <f t="shared" si="1"/>
        <v>2.581078159239392E-2</v>
      </c>
      <c r="H71" s="743">
        <f t="shared" si="1"/>
        <v>2.8384504753819907E-2</v>
      </c>
      <c r="I71" s="743">
        <f t="shared" si="1"/>
        <v>2.6156815817425943E-2</v>
      </c>
      <c r="J71" s="743">
        <f t="shared" si="1"/>
        <v>2.5623431124084016E-2</v>
      </c>
      <c r="K71" s="743">
        <f t="shared" si="1"/>
        <v>3.6365843728778699E-2</v>
      </c>
      <c r="L71" s="743" t="s">
        <v>102</v>
      </c>
      <c r="M71" s="744">
        <f t="shared" si="1"/>
        <v>2.8976447640350473E-2</v>
      </c>
      <c r="N71" s="744">
        <f t="shared" si="1"/>
        <v>2.7298953067231242E-2</v>
      </c>
      <c r="O71" s="744">
        <f t="shared" si="1"/>
        <v>2.8384048830432072E-2</v>
      </c>
      <c r="P71" s="743">
        <f t="shared" si="1"/>
        <v>2.2416798503315259E-2</v>
      </c>
    </row>
    <row r="72" spans="1:16" s="478" customFormat="1" ht="16.5" customHeight="1" x14ac:dyDescent="0.2">
      <c r="A72" s="505" t="s">
        <v>181</v>
      </c>
      <c r="B72" s="745">
        <f t="shared" si="1"/>
        <v>0.14849114480090861</v>
      </c>
      <c r="C72" s="745">
        <f t="shared" si="1"/>
        <v>0.12087008948308156</v>
      </c>
      <c r="D72" s="745">
        <f t="shared" si="1"/>
        <v>0.15330735021160596</v>
      </c>
      <c r="E72" s="745">
        <f t="shared" si="1"/>
        <v>0.13825957840763509</v>
      </c>
      <c r="F72" s="745">
        <f t="shared" si="1"/>
        <v>0.13051436186453658</v>
      </c>
      <c r="G72" s="745">
        <f t="shared" si="1"/>
        <v>0.11181191297883729</v>
      </c>
      <c r="H72" s="745">
        <f t="shared" si="1"/>
        <v>0.11068228605442947</v>
      </c>
      <c r="I72" s="745">
        <f t="shared" si="1"/>
        <v>0.11418985187291804</v>
      </c>
      <c r="J72" s="745">
        <f t="shared" si="1"/>
        <v>0.13133469055313696</v>
      </c>
      <c r="K72" s="745">
        <f t="shared" si="1"/>
        <v>0.12921157053199325</v>
      </c>
      <c r="L72" s="745" t="s">
        <v>102</v>
      </c>
      <c r="M72" s="746">
        <f t="shared" si="1"/>
        <v>0.12446714619728422</v>
      </c>
      <c r="N72" s="746">
        <f t="shared" si="1"/>
        <v>0.12305930766149843</v>
      </c>
      <c r="O72" s="746">
        <f t="shared" si="1"/>
        <v>0.12396997506685675</v>
      </c>
      <c r="P72" s="745">
        <f t="shared" si="1"/>
        <v>0.14818461867031715</v>
      </c>
    </row>
    <row r="73" spans="1:16" s="478" customFormat="1" ht="16.5" customHeight="1" x14ac:dyDescent="0.2">
      <c r="A73" s="508" t="s">
        <v>182</v>
      </c>
      <c r="B73" s="747">
        <f t="shared" si="1"/>
        <v>0.16456632768079865</v>
      </c>
      <c r="C73" s="747">
        <f t="shared" si="1"/>
        <v>0.14968941887592416</v>
      </c>
      <c r="D73" s="747">
        <f t="shared" si="1"/>
        <v>9.2755201331656018E-2</v>
      </c>
      <c r="E73" s="747">
        <f t="shared" si="1"/>
        <v>9.3789597960948046E-2</v>
      </c>
      <c r="F73" s="747">
        <f t="shared" si="1"/>
        <v>6.5082414381773632E-2</v>
      </c>
      <c r="G73" s="747">
        <f t="shared" si="1"/>
        <v>6.0240535155770408E-2</v>
      </c>
      <c r="H73" s="747">
        <f t="shared" si="1"/>
        <v>4.6230262735754153E-2</v>
      </c>
      <c r="I73" s="747">
        <f t="shared" si="1"/>
        <v>4.6616951706016298E-2</v>
      </c>
      <c r="J73" s="747">
        <f t="shared" si="1"/>
        <v>3.7500655995696519E-2</v>
      </c>
      <c r="K73" s="747">
        <f t="shared" si="1"/>
        <v>2.801252298721689E-2</v>
      </c>
      <c r="L73" s="747" t="s">
        <v>102</v>
      </c>
      <c r="M73" s="748">
        <f t="shared" si="1"/>
        <v>6.8945600390782208E-2</v>
      </c>
      <c r="N73" s="748">
        <f t="shared" si="1"/>
        <v>4.0490671122324899E-2</v>
      </c>
      <c r="O73" s="748">
        <f t="shared" si="1"/>
        <v>5.8896884579022639E-2</v>
      </c>
      <c r="P73" s="747">
        <f t="shared" si="1"/>
        <v>4.6796089767316196E-2</v>
      </c>
    </row>
    <row r="74" spans="1:16" s="478" customFormat="1" ht="16.5" customHeight="1" x14ac:dyDescent="0.25">
      <c r="A74" s="511" t="s">
        <v>305</v>
      </c>
      <c r="B74" s="749">
        <f>B14/B$14</f>
        <v>1</v>
      </c>
      <c r="C74" s="749">
        <f t="shared" ref="C74:P74" si="2">C14/C$14</f>
        <v>1</v>
      </c>
      <c r="D74" s="749">
        <f t="shared" si="2"/>
        <v>1</v>
      </c>
      <c r="E74" s="749">
        <f t="shared" si="2"/>
        <v>1</v>
      </c>
      <c r="F74" s="749">
        <f t="shared" si="2"/>
        <v>1</v>
      </c>
      <c r="G74" s="749">
        <f t="shared" si="2"/>
        <v>1</v>
      </c>
      <c r="H74" s="749">
        <f t="shared" si="2"/>
        <v>1</v>
      </c>
      <c r="I74" s="749">
        <f t="shared" si="2"/>
        <v>1</v>
      </c>
      <c r="J74" s="749">
        <f t="shared" si="2"/>
        <v>1</v>
      </c>
      <c r="K74" s="749">
        <f t="shared" si="2"/>
        <v>1</v>
      </c>
      <c r="L74" s="749" t="s">
        <v>102</v>
      </c>
      <c r="M74" s="750">
        <f t="shared" si="2"/>
        <v>1</v>
      </c>
      <c r="N74" s="750">
        <f t="shared" si="2"/>
        <v>1</v>
      </c>
      <c r="O74" s="750">
        <f t="shared" si="2"/>
        <v>1</v>
      </c>
      <c r="P74" s="749">
        <f t="shared" si="2"/>
        <v>1</v>
      </c>
    </row>
    <row r="75" spans="1:16" s="478" customFormat="1" ht="16.5" customHeight="1" x14ac:dyDescent="0.2">
      <c r="A75" s="503" t="s">
        <v>79</v>
      </c>
      <c r="B75" s="743">
        <f t="shared" ref="B75:P85" si="3">B15/B$14</f>
        <v>0.46859596294807299</v>
      </c>
      <c r="C75" s="743">
        <f t="shared" si="3"/>
        <v>0.4851761708013449</v>
      </c>
      <c r="D75" s="743">
        <f t="shared" si="3"/>
        <v>0.53425639521799007</v>
      </c>
      <c r="E75" s="743">
        <f t="shared" si="3"/>
        <v>0.58758304701868447</v>
      </c>
      <c r="F75" s="743">
        <f t="shared" si="3"/>
        <v>0.64268716585312435</v>
      </c>
      <c r="G75" s="743">
        <f t="shared" si="3"/>
        <v>0.66447057967592238</v>
      </c>
      <c r="H75" s="743">
        <f t="shared" si="3"/>
        <v>0.69251430958320825</v>
      </c>
      <c r="I75" s="743">
        <f t="shared" si="3"/>
        <v>0.74034079457263702</v>
      </c>
      <c r="J75" s="743">
        <f t="shared" si="3"/>
        <v>0.73598753160037667</v>
      </c>
      <c r="K75" s="743">
        <f t="shared" si="3"/>
        <v>0.71010868644278524</v>
      </c>
      <c r="L75" s="743" t="s">
        <v>102</v>
      </c>
      <c r="M75" s="744">
        <f t="shared" si="3"/>
        <v>0.63814400802310134</v>
      </c>
      <c r="N75" s="744">
        <f t="shared" si="3"/>
        <v>0.73493830818864569</v>
      </c>
      <c r="O75" s="744">
        <f t="shared" si="3"/>
        <v>0.67086341399021754</v>
      </c>
      <c r="P75" s="743">
        <f t="shared" si="3"/>
        <v>0.6738914550541012</v>
      </c>
    </row>
    <row r="76" spans="1:16" s="478" customFormat="1" ht="16.5" customHeight="1" x14ac:dyDescent="0.2">
      <c r="A76" s="505" t="s">
        <v>184</v>
      </c>
      <c r="B76" s="745">
        <f t="shared" si="3"/>
        <v>0.37297182830872344</v>
      </c>
      <c r="C76" s="745">
        <f t="shared" si="3"/>
        <v>0.41634097555072586</v>
      </c>
      <c r="D76" s="745">
        <f t="shared" si="3"/>
        <v>0.45574854161993156</v>
      </c>
      <c r="E76" s="745">
        <f t="shared" si="3"/>
        <v>0.50458199165847084</v>
      </c>
      <c r="F76" s="745">
        <f t="shared" si="3"/>
        <v>0.55678945430085403</v>
      </c>
      <c r="G76" s="745">
        <f t="shared" si="3"/>
        <v>0.55017120955212662</v>
      </c>
      <c r="H76" s="745">
        <f t="shared" si="3"/>
        <v>0.56481373260525292</v>
      </c>
      <c r="I76" s="745">
        <f t="shared" si="3"/>
        <v>0.62778440378760991</v>
      </c>
      <c r="J76" s="745">
        <f t="shared" si="3"/>
        <v>0.63027005826656768</v>
      </c>
      <c r="K76" s="745">
        <f t="shared" si="3"/>
        <v>0.59544825956477243</v>
      </c>
      <c r="L76" s="745" t="s">
        <v>102</v>
      </c>
      <c r="M76" s="746">
        <f t="shared" si="3"/>
        <v>0.53675162596067461</v>
      </c>
      <c r="N76" s="746">
        <f t="shared" si="3"/>
        <v>0.62486657908764931</v>
      </c>
      <c r="O76" s="746">
        <f t="shared" si="3"/>
        <v>0.56653714967641167</v>
      </c>
      <c r="P76" s="745">
        <f t="shared" si="3"/>
        <v>0.5874999283810225</v>
      </c>
    </row>
    <row r="77" spans="1:16" s="478" customFormat="1" ht="16.5" customHeight="1" x14ac:dyDescent="0.2">
      <c r="A77" s="503" t="s">
        <v>341</v>
      </c>
      <c r="B77" s="743">
        <f t="shared" si="3"/>
        <v>0.15270331831974296</v>
      </c>
      <c r="C77" s="743">
        <f t="shared" si="3"/>
        <v>0.10506867366709041</v>
      </c>
      <c r="D77" s="743">
        <f t="shared" si="3"/>
        <v>8.4941916921784544E-2</v>
      </c>
      <c r="E77" s="743">
        <f t="shared" si="3"/>
        <v>7.2745110275515779E-2</v>
      </c>
      <c r="F77" s="743">
        <f t="shared" si="3"/>
        <v>7.8813587105924648E-2</v>
      </c>
      <c r="G77" s="743">
        <f t="shared" si="3"/>
        <v>7.2715409450231555E-2</v>
      </c>
      <c r="H77" s="743">
        <f t="shared" si="3"/>
        <v>7.4229325524573189E-2</v>
      </c>
      <c r="I77" s="743">
        <f t="shared" si="3"/>
        <v>9.8603329240315354E-2</v>
      </c>
      <c r="J77" s="743">
        <f t="shared" si="3"/>
        <v>6.7128715890545948E-2</v>
      </c>
      <c r="K77" s="743">
        <f t="shared" si="3"/>
        <v>7.6540799198087983E-2</v>
      </c>
      <c r="L77" s="743" t="s">
        <v>102</v>
      </c>
      <c r="M77" s="744">
        <f t="shared" si="3"/>
        <v>7.5835462114064056E-2</v>
      </c>
      <c r="N77" s="744">
        <f t="shared" si="3"/>
        <v>8.3326211409447556E-2</v>
      </c>
      <c r="O77" s="744">
        <f t="shared" si="3"/>
        <v>7.8367562317690695E-2</v>
      </c>
      <c r="P77" s="743">
        <f t="shared" si="3"/>
        <v>0.1345875365232734</v>
      </c>
    </row>
    <row r="78" spans="1:16" s="478" customFormat="1" ht="16.5" customHeight="1" x14ac:dyDescent="0.2">
      <c r="A78" s="505" t="s">
        <v>185</v>
      </c>
      <c r="B78" s="745">
        <f t="shared" si="3"/>
        <v>9.5624134639349587E-2</v>
      </c>
      <c r="C78" s="745">
        <f t="shared" si="3"/>
        <v>6.8835195250619E-2</v>
      </c>
      <c r="D78" s="745">
        <f t="shared" si="3"/>
        <v>7.8507853598058536E-2</v>
      </c>
      <c r="E78" s="745">
        <f t="shared" si="3"/>
        <v>8.3001055360213599E-2</v>
      </c>
      <c r="F78" s="745">
        <f t="shared" si="3"/>
        <v>8.5897711551316216E-2</v>
      </c>
      <c r="G78" s="745">
        <f t="shared" si="3"/>
        <v>0.11429937012379582</v>
      </c>
      <c r="H78" s="745">
        <f t="shared" si="3"/>
        <v>0.12770057697795548</v>
      </c>
      <c r="I78" s="745">
        <f t="shared" si="3"/>
        <v>0.11255639078502713</v>
      </c>
      <c r="J78" s="745">
        <f t="shared" si="3"/>
        <v>0.10571747333461015</v>
      </c>
      <c r="K78" s="745">
        <f t="shared" si="3"/>
        <v>0.11466042687881854</v>
      </c>
      <c r="L78" s="745" t="s">
        <v>102</v>
      </c>
      <c r="M78" s="746">
        <f t="shared" si="3"/>
        <v>0.10139238206242678</v>
      </c>
      <c r="N78" s="746">
        <f t="shared" si="3"/>
        <v>0.1100717291009964</v>
      </c>
      <c r="O78" s="746">
        <f t="shared" si="3"/>
        <v>0.10432626431380584</v>
      </c>
      <c r="P78" s="745">
        <f t="shared" si="3"/>
        <v>8.6391526673958829E-2</v>
      </c>
    </row>
    <row r="79" spans="1:16" s="478" customFormat="1" ht="16.5" customHeight="1" x14ac:dyDescent="0.2">
      <c r="A79" s="503" t="s">
        <v>186</v>
      </c>
      <c r="B79" s="743">
        <f t="shared" si="3"/>
        <v>0.27190730398938584</v>
      </c>
      <c r="C79" s="743">
        <f t="shared" si="3"/>
        <v>0.23024134534492552</v>
      </c>
      <c r="D79" s="743">
        <f t="shared" si="3"/>
        <v>0.21730270805840984</v>
      </c>
      <c r="E79" s="743">
        <f t="shared" si="3"/>
        <v>0.20695287271994922</v>
      </c>
      <c r="F79" s="743">
        <f t="shared" si="3"/>
        <v>0.18385305965379903</v>
      </c>
      <c r="G79" s="743">
        <f t="shared" si="3"/>
        <v>0.16012413377051574</v>
      </c>
      <c r="H79" s="743">
        <f t="shared" si="3"/>
        <v>0.1351301177015882</v>
      </c>
      <c r="I79" s="743">
        <f t="shared" si="3"/>
        <v>0.11648866341359032</v>
      </c>
      <c r="J79" s="743">
        <f t="shared" si="3"/>
        <v>0.13328873467727662</v>
      </c>
      <c r="K79" s="743">
        <f t="shared" si="3"/>
        <v>0.11771698928447068</v>
      </c>
      <c r="L79" s="743" t="s">
        <v>102</v>
      </c>
      <c r="M79" s="744">
        <f t="shared" si="3"/>
        <v>0.17464699467973882</v>
      </c>
      <c r="N79" s="744">
        <f t="shared" si="3"/>
        <v>0.12336651926249494</v>
      </c>
      <c r="O79" s="744">
        <f t="shared" si="3"/>
        <v>0.1573126403789476</v>
      </c>
      <c r="P79" s="743">
        <f t="shared" si="3"/>
        <v>0.17562229889972691</v>
      </c>
    </row>
    <row r="80" spans="1:16" s="478" customFormat="1" ht="16.5" customHeight="1" x14ac:dyDescent="0.2">
      <c r="A80" s="505" t="s">
        <v>187</v>
      </c>
      <c r="B80" s="745">
        <f t="shared" si="3"/>
        <v>0.20549565844314471</v>
      </c>
      <c r="C80" s="745">
        <f t="shared" si="3"/>
        <v>0.1820261732736338</v>
      </c>
      <c r="D80" s="745">
        <f t="shared" si="3"/>
        <v>0.17867875103039935</v>
      </c>
      <c r="E80" s="745">
        <f t="shared" si="3"/>
        <v>0.17986712583515607</v>
      </c>
      <c r="F80" s="745">
        <f t="shared" si="3"/>
        <v>0.15704734375450549</v>
      </c>
      <c r="G80" s="745">
        <f t="shared" si="3"/>
        <v>0.13810638812824794</v>
      </c>
      <c r="H80" s="745">
        <f t="shared" si="3"/>
        <v>0.11296245333623199</v>
      </c>
      <c r="I80" s="745">
        <f t="shared" si="3"/>
        <v>9.393128268957196E-2</v>
      </c>
      <c r="J80" s="745">
        <f t="shared" si="3"/>
        <v>0.10577121776847487</v>
      </c>
      <c r="K80" s="745">
        <f t="shared" si="3"/>
        <v>8.8382708888351508E-2</v>
      </c>
      <c r="L80" s="745" t="s">
        <v>102</v>
      </c>
      <c r="M80" s="746">
        <f t="shared" si="3"/>
        <v>0.14890172644974742</v>
      </c>
      <c r="N80" s="746">
        <f t="shared" si="3"/>
        <v>9.8002210260384123E-2</v>
      </c>
      <c r="O80" s="746">
        <f t="shared" si="3"/>
        <v>0.13169614790969661</v>
      </c>
      <c r="P80" s="745">
        <f t="shared" si="3"/>
        <v>0.14326568976197138</v>
      </c>
    </row>
    <row r="81" spans="1:23" s="478" customFormat="1" ht="16.5" customHeight="1" x14ac:dyDescent="0.2">
      <c r="A81" s="503" t="s">
        <v>188</v>
      </c>
      <c r="B81" s="743">
        <f t="shared" si="3"/>
        <v>3.7235105705100961E-2</v>
      </c>
      <c r="C81" s="743">
        <f t="shared" si="3"/>
        <v>1.9333455280108325E-2</v>
      </c>
      <c r="D81" s="743">
        <f t="shared" si="3"/>
        <v>8.4652252391302293E-3</v>
      </c>
      <c r="E81" s="743">
        <f t="shared" si="3"/>
        <v>2.7463022156988064E-3</v>
      </c>
      <c r="F81" s="743">
        <f t="shared" si="3"/>
        <v>2.4452894359059773E-3</v>
      </c>
      <c r="G81" s="743">
        <f t="shared" si="3"/>
        <v>1.3721374996294867E-3</v>
      </c>
      <c r="H81" s="743">
        <f t="shared" si="3"/>
        <v>1.4215192310816816E-3</v>
      </c>
      <c r="I81" s="743">
        <f t="shared" si="3"/>
        <v>1.266299607820887E-3</v>
      </c>
      <c r="J81" s="743">
        <f t="shared" si="3"/>
        <v>1.8931266233387931E-3</v>
      </c>
      <c r="K81" s="743">
        <f t="shared" si="3"/>
        <v>4.1629509918415814E-3</v>
      </c>
      <c r="L81" s="743" t="s">
        <v>102</v>
      </c>
      <c r="M81" s="744">
        <f t="shared" si="3"/>
        <v>2.7111386516660129E-3</v>
      </c>
      <c r="N81" s="744">
        <f t="shared" si="3"/>
        <v>1.8679363637124579E-3</v>
      </c>
      <c r="O81" s="744">
        <f t="shared" si="3"/>
        <v>2.4261107325990175E-3</v>
      </c>
      <c r="P81" s="743">
        <f t="shared" si="3"/>
        <v>4.2617200140855896E-3</v>
      </c>
    </row>
    <row r="82" spans="1:23" s="478" customFormat="1" ht="16.5" customHeight="1" x14ac:dyDescent="0.2">
      <c r="A82" s="709" t="s">
        <v>722</v>
      </c>
      <c r="B82" s="745">
        <f t="shared" si="3"/>
        <v>2.9176539841140145E-2</v>
      </c>
      <c r="C82" s="745">
        <f t="shared" si="3"/>
        <v>2.8881716791183384E-2</v>
      </c>
      <c r="D82" s="745">
        <f t="shared" si="3"/>
        <v>3.0158731789863991E-2</v>
      </c>
      <c r="E82" s="745">
        <f t="shared" si="3"/>
        <v>2.4339444669094341E-2</v>
      </c>
      <c r="F82" s="745">
        <f t="shared" si="3"/>
        <v>2.4360426462433422E-2</v>
      </c>
      <c r="G82" s="745">
        <f t="shared" si="3"/>
        <v>2.0645608141738506E-2</v>
      </c>
      <c r="H82" s="745">
        <f t="shared" si="3"/>
        <v>2.0746145135128988E-2</v>
      </c>
      <c r="I82" s="745">
        <f t="shared" si="3"/>
        <v>2.1291081116197472E-2</v>
      </c>
      <c r="J82" s="745">
        <f t="shared" si="3"/>
        <v>2.5624390285462977E-2</v>
      </c>
      <c r="K82" s="745">
        <f t="shared" si="3"/>
        <v>2.5171329403471891E-2</v>
      </c>
      <c r="L82" s="745" t="s">
        <v>102</v>
      </c>
      <c r="M82" s="746">
        <f t="shared" si="3"/>
        <v>2.3034129578325402E-2</v>
      </c>
      <c r="N82" s="746">
        <f t="shared" si="3"/>
        <v>2.349637263759017E-2</v>
      </c>
      <c r="O82" s="746">
        <f t="shared" si="3"/>
        <v>2.3190381736651958E-2</v>
      </c>
      <c r="P82" s="745">
        <f t="shared" si="3"/>
        <v>2.8094889123669958E-2</v>
      </c>
    </row>
    <row r="83" spans="1:23" s="478" customFormat="1" ht="16.5" customHeight="1" x14ac:dyDescent="0.2">
      <c r="A83" s="503" t="s">
        <v>189</v>
      </c>
      <c r="B83" s="743">
        <f t="shared" si="3"/>
        <v>2.8772144259089284E-2</v>
      </c>
      <c r="C83" s="743">
        <f t="shared" si="3"/>
        <v>3.6650221130239878E-2</v>
      </c>
      <c r="D83" s="743">
        <f t="shared" si="3"/>
        <v>3.3540053909338216E-2</v>
      </c>
      <c r="E83" s="743">
        <f t="shared" si="3"/>
        <v>3.5526638873888829E-2</v>
      </c>
      <c r="F83" s="743">
        <f t="shared" si="3"/>
        <v>3.4750162589751776E-2</v>
      </c>
      <c r="G83" s="743">
        <f t="shared" si="3"/>
        <v>3.9392421691728678E-2</v>
      </c>
      <c r="H83" s="743">
        <f t="shared" si="3"/>
        <v>5.0536180568772231E-2</v>
      </c>
      <c r="I83" s="743">
        <f t="shared" si="3"/>
        <v>3.824061898456399E-2</v>
      </c>
      <c r="J83" s="743">
        <f t="shared" si="3"/>
        <v>3.278860197817459E-2</v>
      </c>
      <c r="K83" s="743">
        <f t="shared" si="3"/>
        <v>3.5852366630380016E-2</v>
      </c>
      <c r="L83" s="743" t="s">
        <v>102</v>
      </c>
      <c r="M83" s="744">
        <f t="shared" si="3"/>
        <v>4.0031698268159707E-2</v>
      </c>
      <c r="N83" s="744">
        <f t="shared" si="3"/>
        <v>3.5767800688539249E-2</v>
      </c>
      <c r="O83" s="744">
        <f t="shared" si="3"/>
        <v>3.8590371705676821E-2</v>
      </c>
      <c r="P83" s="743">
        <f t="shared" si="3"/>
        <v>4.6215894098509916E-2</v>
      </c>
    </row>
    <row r="84" spans="1:23" s="478" customFormat="1" ht="16.5" customHeight="1" x14ac:dyDescent="0.2">
      <c r="A84" s="505" t="s">
        <v>190</v>
      </c>
      <c r="B84" s="745">
        <f t="shared" si="3"/>
        <v>9.3646818808115442E-2</v>
      </c>
      <c r="C84" s="745">
        <f t="shared" si="3"/>
        <v>9.1148727068400173E-2</v>
      </c>
      <c r="D84" s="745">
        <f t="shared" si="3"/>
        <v>0.10749411677983259</v>
      </c>
      <c r="E84" s="745">
        <f t="shared" si="3"/>
        <v>8.2803912474538416E-2</v>
      </c>
      <c r="F84" s="745">
        <f t="shared" si="3"/>
        <v>7.097053363925708E-2</v>
      </c>
      <c r="G84" s="745">
        <f t="shared" si="3"/>
        <v>7.6026316694449578E-2</v>
      </c>
      <c r="H84" s="745">
        <f t="shared" si="3"/>
        <v>7.332255320118819E-2</v>
      </c>
      <c r="I84" s="745">
        <f t="shared" si="3"/>
        <v>6.4479751316016076E-2</v>
      </c>
      <c r="J84" s="745">
        <f t="shared" si="3"/>
        <v>6.7178883269553819E-2</v>
      </c>
      <c r="K84" s="745">
        <f t="shared" si="3"/>
        <v>0.11198751948221387</v>
      </c>
      <c r="L84" s="745" t="s">
        <v>102</v>
      </c>
      <c r="M84" s="746">
        <f t="shared" si="3"/>
        <v>7.7790066693874907E-2</v>
      </c>
      <c r="N84" s="746">
        <f t="shared" si="3"/>
        <v>7.1310448529045029E-2</v>
      </c>
      <c r="O84" s="746">
        <f t="shared" si="3"/>
        <v>7.5599759445703851E-2</v>
      </c>
      <c r="P84" s="745">
        <f t="shared" si="3"/>
        <v>6.4287483248620048E-2</v>
      </c>
    </row>
    <row r="85" spans="1:23" s="478" customFormat="1" ht="16.5" customHeight="1" x14ac:dyDescent="0.2">
      <c r="A85" s="508" t="s">
        <v>191</v>
      </c>
      <c r="B85" s="747">
        <f t="shared" si="3"/>
        <v>0.13707776999533636</v>
      </c>
      <c r="C85" s="747">
        <f t="shared" si="3"/>
        <v>0.15678353565508957</v>
      </c>
      <c r="D85" s="747">
        <f t="shared" si="3"/>
        <v>0.10740672603344553</v>
      </c>
      <c r="E85" s="747">
        <f t="shared" si="3"/>
        <v>8.7133528911918917E-2</v>
      </c>
      <c r="F85" s="747">
        <f t="shared" si="3"/>
        <v>6.7739078265021874E-2</v>
      </c>
      <c r="G85" s="747">
        <f t="shared" si="3"/>
        <v>5.998654816828343E-2</v>
      </c>
      <c r="H85" s="747">
        <f t="shared" si="3"/>
        <v>4.8496838945243023E-2</v>
      </c>
      <c r="I85" s="747">
        <f t="shared" si="3"/>
        <v>4.0450171714007284E-2</v>
      </c>
      <c r="J85" s="747">
        <f t="shared" si="3"/>
        <v>3.0756248474618147E-2</v>
      </c>
      <c r="K85" s="747">
        <f t="shared" si="3"/>
        <v>2.4334438160150199E-2</v>
      </c>
      <c r="L85" s="747" t="s">
        <v>102</v>
      </c>
      <c r="M85" s="748">
        <f t="shared" si="3"/>
        <v>6.9387232336059299E-2</v>
      </c>
      <c r="N85" s="748">
        <f t="shared" si="3"/>
        <v>3.4616923331275022E-2</v>
      </c>
      <c r="O85" s="748">
        <f t="shared" si="3"/>
        <v>5.7633814480345907E-2</v>
      </c>
      <c r="P85" s="747">
        <f t="shared" si="3"/>
        <v>3.9982868699041843E-2</v>
      </c>
    </row>
    <row r="86" spans="1:23" s="478" customFormat="1" ht="16.5" customHeight="1" x14ac:dyDescent="0.25">
      <c r="A86" s="514" t="s">
        <v>218</v>
      </c>
      <c r="B86" s="751"/>
      <c r="C86" s="751"/>
      <c r="D86" s="751"/>
      <c r="E86" s="751"/>
      <c r="F86" s="751"/>
      <c r="G86" s="751"/>
      <c r="H86" s="751"/>
      <c r="I86" s="751"/>
      <c r="J86" s="751"/>
      <c r="K86" s="751"/>
      <c r="L86" s="751" t="s">
        <v>102</v>
      </c>
      <c r="M86" s="752"/>
      <c r="N86" s="752"/>
      <c r="O86" s="752"/>
      <c r="P86" s="753"/>
    </row>
    <row r="87" spans="1:23" s="478" customFormat="1" ht="16.5" customHeight="1" x14ac:dyDescent="0.25">
      <c r="A87" s="511" t="s">
        <v>306</v>
      </c>
      <c r="B87" s="749">
        <f>B28/B$28</f>
        <v>1</v>
      </c>
      <c r="C87" s="749">
        <f t="shared" ref="C87:P87" si="4">C28/C$28</f>
        <v>1</v>
      </c>
      <c r="D87" s="749">
        <f t="shared" si="4"/>
        <v>1</v>
      </c>
      <c r="E87" s="749">
        <f t="shared" si="4"/>
        <v>1</v>
      </c>
      <c r="F87" s="749">
        <f t="shared" si="4"/>
        <v>1</v>
      </c>
      <c r="G87" s="749">
        <f t="shared" si="4"/>
        <v>1</v>
      </c>
      <c r="H87" s="749">
        <f t="shared" si="4"/>
        <v>1</v>
      </c>
      <c r="I87" s="749">
        <f t="shared" si="4"/>
        <v>1</v>
      </c>
      <c r="J87" s="749">
        <f t="shared" si="4"/>
        <v>1</v>
      </c>
      <c r="K87" s="749">
        <f t="shared" si="4"/>
        <v>1</v>
      </c>
      <c r="L87" s="749" t="s">
        <v>102</v>
      </c>
      <c r="M87" s="750">
        <f t="shared" si="4"/>
        <v>1</v>
      </c>
      <c r="N87" s="750">
        <f t="shared" si="4"/>
        <v>1</v>
      </c>
      <c r="O87" s="750">
        <f t="shared" si="4"/>
        <v>1</v>
      </c>
      <c r="P87" s="749">
        <f t="shared" si="4"/>
        <v>1</v>
      </c>
    </row>
    <row r="88" spans="1:23" s="478" customFormat="1" ht="16.5" customHeight="1" x14ac:dyDescent="0.2">
      <c r="A88" s="503" t="s">
        <v>195</v>
      </c>
      <c r="B88" s="743">
        <f t="shared" ref="B88:P90" si="5">B29/B$28</f>
        <v>0.93032088440749228</v>
      </c>
      <c r="C88" s="743">
        <f t="shared" si="5"/>
        <v>0.92365472173406049</v>
      </c>
      <c r="D88" s="743">
        <f t="shared" si="5"/>
        <v>0.92680043719014837</v>
      </c>
      <c r="E88" s="743">
        <f t="shared" si="5"/>
        <v>0.92539725996679723</v>
      </c>
      <c r="F88" s="743">
        <f t="shared" si="5"/>
        <v>0.91193536245948481</v>
      </c>
      <c r="G88" s="743">
        <f t="shared" si="5"/>
        <v>0.93704041153419315</v>
      </c>
      <c r="H88" s="743">
        <f t="shared" si="5"/>
        <v>0.91566546258562898</v>
      </c>
      <c r="I88" s="743">
        <f t="shared" si="5"/>
        <v>0.92611324517669247</v>
      </c>
      <c r="J88" s="743">
        <f t="shared" si="5"/>
        <v>0.86865111401731032</v>
      </c>
      <c r="K88" s="743">
        <f t="shared" si="5"/>
        <v>0.8413016154754539</v>
      </c>
      <c r="L88" s="743" t="s">
        <v>102</v>
      </c>
      <c r="M88" s="744">
        <f t="shared" si="5"/>
        <v>0.92227527585588953</v>
      </c>
      <c r="N88" s="744">
        <f t="shared" si="5"/>
        <v>0.89204920135813448</v>
      </c>
      <c r="O88" s="744">
        <f t="shared" si="5"/>
        <v>0.91297587550166381</v>
      </c>
      <c r="P88" s="743">
        <f t="shared" si="5"/>
        <v>0.88836409509255632</v>
      </c>
    </row>
    <row r="89" spans="1:23" s="478" customFormat="1" ht="16.5" customHeight="1" x14ac:dyDescent="0.2">
      <c r="A89" s="505" t="s">
        <v>196</v>
      </c>
      <c r="B89" s="745">
        <f t="shared" si="5"/>
        <v>3.1862825040154141E-2</v>
      </c>
      <c r="C89" s="745">
        <f t="shared" si="5"/>
        <v>3.8444988605852624E-2</v>
      </c>
      <c r="D89" s="745">
        <f t="shared" si="5"/>
        <v>4.7923619992416337E-2</v>
      </c>
      <c r="E89" s="745">
        <f t="shared" si="5"/>
        <v>4.1711461192372977E-2</v>
      </c>
      <c r="F89" s="745">
        <f t="shared" si="5"/>
        <v>5.5843310231495427E-2</v>
      </c>
      <c r="G89" s="745">
        <f t="shared" si="5"/>
        <v>3.4282907599015679E-2</v>
      </c>
      <c r="H89" s="745">
        <f t="shared" si="5"/>
        <v>3.8897757207185885E-2</v>
      </c>
      <c r="I89" s="745">
        <f t="shared" si="5"/>
        <v>4.2553264344670043E-2</v>
      </c>
      <c r="J89" s="745">
        <f t="shared" si="5"/>
        <v>8.2624392364469806E-2</v>
      </c>
      <c r="K89" s="745">
        <f t="shared" si="5"/>
        <v>0.1281729610507169</v>
      </c>
      <c r="L89" s="745" t="s">
        <v>102</v>
      </c>
      <c r="M89" s="746">
        <f t="shared" si="5"/>
        <v>4.3220368981899064E-2</v>
      </c>
      <c r="N89" s="746">
        <f t="shared" si="5"/>
        <v>6.9645251207352404E-2</v>
      </c>
      <c r="O89" s="746">
        <f t="shared" si="5"/>
        <v>5.1350288700401467E-2</v>
      </c>
      <c r="P89" s="745">
        <f t="shared" si="5"/>
        <v>7.1264720535559642E-2</v>
      </c>
    </row>
    <row r="90" spans="1:23" s="478" customFormat="1" ht="16.5" customHeight="1" x14ac:dyDescent="0.2">
      <c r="A90" s="508" t="s">
        <v>197</v>
      </c>
      <c r="B90" s="747">
        <f t="shared" si="5"/>
        <v>3.7816290550165679E-2</v>
      </c>
      <c r="C90" s="747">
        <f t="shared" si="5"/>
        <v>3.790028966231633E-2</v>
      </c>
      <c r="D90" s="747">
        <f t="shared" si="5"/>
        <v>2.5275942817435296E-2</v>
      </c>
      <c r="E90" s="747">
        <f t="shared" si="5"/>
        <v>3.2891278840829631E-2</v>
      </c>
      <c r="F90" s="747">
        <f t="shared" si="5"/>
        <v>3.2221327309019686E-2</v>
      </c>
      <c r="G90" s="747">
        <f t="shared" si="5"/>
        <v>2.8676680863787975E-2</v>
      </c>
      <c r="H90" s="747">
        <f t="shared" si="5"/>
        <v>4.5436780207185133E-2</v>
      </c>
      <c r="I90" s="747">
        <f t="shared" si="5"/>
        <v>3.1333490475550202E-2</v>
      </c>
      <c r="J90" s="747">
        <f t="shared" si="5"/>
        <v>4.8724493618219789E-2</v>
      </c>
      <c r="K90" s="747">
        <f t="shared" si="5"/>
        <v>3.0525423473829083E-2</v>
      </c>
      <c r="L90" s="747" t="s">
        <v>102</v>
      </c>
      <c r="M90" s="748">
        <f t="shared" si="5"/>
        <v>3.450435516221146E-2</v>
      </c>
      <c r="N90" s="748">
        <f t="shared" si="5"/>
        <v>3.8305547437503445E-2</v>
      </c>
      <c r="O90" s="748">
        <f t="shared" si="5"/>
        <v>3.5673835797934601E-2</v>
      </c>
      <c r="P90" s="747">
        <f t="shared" si="5"/>
        <v>4.0371184368525909E-2</v>
      </c>
    </row>
    <row r="91" spans="1:23" s="478" customFormat="1" ht="16.5" customHeight="1" x14ac:dyDescent="0.25">
      <c r="A91" s="511" t="s">
        <v>307</v>
      </c>
      <c r="B91" s="749">
        <f>B32/B$32</f>
        <v>1</v>
      </c>
      <c r="C91" s="749">
        <f t="shared" ref="C91:P91" si="6">C32/C$32</f>
        <v>1</v>
      </c>
      <c r="D91" s="749">
        <f t="shared" si="6"/>
        <v>1</v>
      </c>
      <c r="E91" s="749">
        <f t="shared" si="6"/>
        <v>1</v>
      </c>
      <c r="F91" s="749">
        <f t="shared" si="6"/>
        <v>1</v>
      </c>
      <c r="G91" s="749">
        <f t="shared" si="6"/>
        <v>1</v>
      </c>
      <c r="H91" s="749">
        <f t="shared" si="6"/>
        <v>1</v>
      </c>
      <c r="I91" s="749">
        <f t="shared" si="6"/>
        <v>1</v>
      </c>
      <c r="J91" s="749">
        <f t="shared" si="6"/>
        <v>1</v>
      </c>
      <c r="K91" s="749">
        <f t="shared" si="6"/>
        <v>1</v>
      </c>
      <c r="L91" s="749" t="s">
        <v>102</v>
      </c>
      <c r="M91" s="750">
        <f t="shared" si="6"/>
        <v>1</v>
      </c>
      <c r="N91" s="750">
        <f t="shared" si="6"/>
        <v>1</v>
      </c>
      <c r="O91" s="750">
        <f t="shared" si="6"/>
        <v>1</v>
      </c>
      <c r="P91" s="749">
        <f t="shared" si="6"/>
        <v>1</v>
      </c>
    </row>
    <row r="92" spans="1:23" s="478" customFormat="1" ht="16.5" customHeight="1" x14ac:dyDescent="0.2">
      <c r="A92" s="503" t="s">
        <v>199</v>
      </c>
      <c r="B92" s="743">
        <f t="shared" ref="B92:P94" si="7">B33/B$32</f>
        <v>0.26161758726802259</v>
      </c>
      <c r="C92" s="743">
        <f t="shared" si="7"/>
        <v>0.20900755681110345</v>
      </c>
      <c r="D92" s="743">
        <f t="shared" si="7"/>
        <v>0.21053168080819981</v>
      </c>
      <c r="E92" s="743">
        <f t="shared" si="7"/>
        <v>0.23375141973462307</v>
      </c>
      <c r="F92" s="743">
        <f t="shared" si="7"/>
        <v>0.27849053096853782</v>
      </c>
      <c r="G92" s="743">
        <f t="shared" si="7"/>
        <v>0.30424334377714063</v>
      </c>
      <c r="H92" s="743">
        <f t="shared" si="7"/>
        <v>0.26241793100937005</v>
      </c>
      <c r="I92" s="743">
        <f t="shared" si="7"/>
        <v>0.27403129904327667</v>
      </c>
      <c r="J92" s="743">
        <f t="shared" si="7"/>
        <v>0.26964610557658336</v>
      </c>
      <c r="K92" s="743">
        <f t="shared" si="7"/>
        <v>0.14730548225158219</v>
      </c>
      <c r="L92" s="743" t="s">
        <v>102</v>
      </c>
      <c r="M92" s="744">
        <f t="shared" si="7"/>
        <v>0.25932636232429024</v>
      </c>
      <c r="N92" s="744">
        <f t="shared" si="7"/>
        <v>0.24825277142514071</v>
      </c>
      <c r="O92" s="744">
        <f t="shared" si="7"/>
        <v>0.2558502101700697</v>
      </c>
      <c r="P92" s="743">
        <f t="shared" si="7"/>
        <v>0.27584752180441974</v>
      </c>
    </row>
    <row r="93" spans="1:23" s="478" customFormat="1" ht="16.5" customHeight="1" x14ac:dyDescent="0.2">
      <c r="A93" s="505" t="s">
        <v>200</v>
      </c>
      <c r="B93" s="745">
        <f t="shared" si="7"/>
        <v>0.66914585786013836</v>
      </c>
      <c r="C93" s="745">
        <f t="shared" si="7"/>
        <v>0.59843067989914289</v>
      </c>
      <c r="D93" s="745">
        <f t="shared" si="7"/>
        <v>0.6464804112963235</v>
      </c>
      <c r="E93" s="745">
        <f t="shared" si="7"/>
        <v>0.58100059044116359</v>
      </c>
      <c r="F93" s="745">
        <f t="shared" si="7"/>
        <v>0.54758674510113858</v>
      </c>
      <c r="G93" s="745">
        <f t="shared" si="7"/>
        <v>0.513259028928575</v>
      </c>
      <c r="H93" s="745">
        <f t="shared" si="7"/>
        <v>0.46454980113458166</v>
      </c>
      <c r="I93" s="745">
        <f t="shared" si="7"/>
        <v>0.43745624359675067</v>
      </c>
      <c r="J93" s="745">
        <f t="shared" si="7"/>
        <v>0.46088755772167311</v>
      </c>
      <c r="K93" s="745">
        <f t="shared" si="7"/>
        <v>0.2974749346909728</v>
      </c>
      <c r="L93" s="745" t="s">
        <v>102</v>
      </c>
      <c r="M93" s="746">
        <f t="shared" si="7"/>
        <v>0.54110408227570783</v>
      </c>
      <c r="N93" s="746">
        <f t="shared" si="7"/>
        <v>0.42002687640277453</v>
      </c>
      <c r="O93" s="746">
        <f t="shared" si="7"/>
        <v>0.50309628574138232</v>
      </c>
      <c r="P93" s="745">
        <f t="shared" si="7"/>
        <v>0.50062772013925583</v>
      </c>
    </row>
    <row r="94" spans="1:23" s="478" customFormat="1" ht="16.5" customHeight="1" x14ac:dyDescent="0.2">
      <c r="A94" s="503" t="s">
        <v>201</v>
      </c>
      <c r="B94" s="747">
        <f t="shared" si="7"/>
        <v>6.9236554871839009E-2</v>
      </c>
      <c r="C94" s="747">
        <f t="shared" si="7"/>
        <v>0.19256176329319408</v>
      </c>
      <c r="D94" s="747">
        <f t="shared" si="7"/>
        <v>0.14298790789547672</v>
      </c>
      <c r="E94" s="747">
        <f t="shared" si="7"/>
        <v>0.18524798982941287</v>
      </c>
      <c r="F94" s="747">
        <f t="shared" si="7"/>
        <v>0.1739227239303236</v>
      </c>
      <c r="G94" s="747">
        <f t="shared" si="7"/>
        <v>0.18249762728733843</v>
      </c>
      <c r="H94" s="747">
        <f t="shared" si="7"/>
        <v>0.27303226785604817</v>
      </c>
      <c r="I94" s="747">
        <f t="shared" si="7"/>
        <v>0.28851245735997266</v>
      </c>
      <c r="J94" s="747">
        <f t="shared" si="7"/>
        <v>0.26946633670174347</v>
      </c>
      <c r="K94" s="747">
        <f t="shared" si="7"/>
        <v>0.55521958305744512</v>
      </c>
      <c r="L94" s="747" t="s">
        <v>102</v>
      </c>
      <c r="M94" s="748">
        <f t="shared" si="7"/>
        <v>0.19956955540000187</v>
      </c>
      <c r="N94" s="748">
        <f t="shared" si="7"/>
        <v>0.33172035217208479</v>
      </c>
      <c r="O94" s="748">
        <f t="shared" si="7"/>
        <v>0.24105350408305545</v>
      </c>
      <c r="P94" s="747">
        <f t="shared" si="7"/>
        <v>0.22352475805632438</v>
      </c>
    </row>
    <row r="95" spans="1:23" s="478" customFormat="1" ht="16.5" customHeight="1" x14ac:dyDescent="0.25">
      <c r="A95" s="557" t="s">
        <v>244</v>
      </c>
      <c r="B95" s="754"/>
      <c r="C95" s="754"/>
      <c r="D95" s="754"/>
      <c r="E95" s="754"/>
      <c r="F95" s="754"/>
      <c r="G95" s="754"/>
      <c r="H95" s="754"/>
      <c r="I95" s="754"/>
      <c r="J95" s="754"/>
      <c r="K95" s="754"/>
      <c r="L95" s="754"/>
      <c r="M95" s="755"/>
      <c r="N95" s="755"/>
      <c r="O95" s="755"/>
      <c r="P95" s="756"/>
      <c r="V95" s="532"/>
      <c r="W95" s="532"/>
    </row>
    <row r="96" spans="1:23" s="478" customFormat="1" ht="16.5" customHeight="1" x14ac:dyDescent="0.2">
      <c r="A96" s="563" t="s">
        <v>443</v>
      </c>
      <c r="B96" s="757">
        <v>0.20624398999999999</v>
      </c>
      <c r="C96" s="757">
        <v>0.25359093399999999</v>
      </c>
      <c r="D96" s="757">
        <v>0.236185373</v>
      </c>
      <c r="E96" s="757">
        <v>0.20812123099999999</v>
      </c>
      <c r="F96" s="757">
        <v>0.20569029799999999</v>
      </c>
      <c r="G96" s="757">
        <v>0.20391041300000001</v>
      </c>
      <c r="H96" s="757">
        <v>0.18589079</v>
      </c>
      <c r="I96" s="757">
        <v>0.16940429600000001</v>
      </c>
      <c r="J96" s="757">
        <v>0.14680375700000001</v>
      </c>
      <c r="K96" s="757">
        <v>6.4562182999999995E-2</v>
      </c>
      <c r="L96" s="757" t="s">
        <v>102</v>
      </c>
      <c r="M96" s="758">
        <v>0.20277196</v>
      </c>
      <c r="N96" s="758">
        <v>0.147663352</v>
      </c>
      <c r="O96" s="758">
        <v>0.184143581</v>
      </c>
      <c r="P96" s="757">
        <v>0.150387523</v>
      </c>
    </row>
    <row r="97" spans="1:16" s="478" customFormat="1" ht="16.5" customHeight="1" x14ac:dyDescent="0.2">
      <c r="A97" s="575" t="s">
        <v>429</v>
      </c>
      <c r="B97" s="743">
        <v>0.29870806</v>
      </c>
      <c r="C97" s="743">
        <v>0.34304311700000001</v>
      </c>
      <c r="D97" s="743">
        <v>0.37713286400000001</v>
      </c>
      <c r="E97" s="743">
        <v>0.41938528800000002</v>
      </c>
      <c r="F97" s="743">
        <v>0.485922727</v>
      </c>
      <c r="G97" s="743">
        <v>0.523862206</v>
      </c>
      <c r="H97" s="743">
        <v>0.55871261999999999</v>
      </c>
      <c r="I97" s="743">
        <v>0.58235049999999999</v>
      </c>
      <c r="J97" s="743">
        <v>0.57613896099999995</v>
      </c>
      <c r="K97" s="743">
        <v>0.62713778099999995</v>
      </c>
      <c r="L97" s="743" t="s">
        <v>102</v>
      </c>
      <c r="M97" s="744">
        <v>0.48877287000000003</v>
      </c>
      <c r="N97" s="744">
        <v>0.58580878400000003</v>
      </c>
      <c r="O97" s="744">
        <v>0.52304061700000004</v>
      </c>
      <c r="P97" s="743">
        <v>0.54747857700000002</v>
      </c>
    </row>
    <row r="98" spans="1:16" s="478" customFormat="1" ht="16.5" customHeight="1" x14ac:dyDescent="0.25">
      <c r="A98" s="505" t="s">
        <v>430</v>
      </c>
      <c r="B98" s="745">
        <v>0.85998492599999998</v>
      </c>
      <c r="C98" s="745">
        <v>0.87376885400000004</v>
      </c>
      <c r="D98" s="745">
        <v>0.87054442099999996</v>
      </c>
      <c r="E98" s="745">
        <v>0.887751929</v>
      </c>
      <c r="F98" s="745">
        <v>0.87477661600000001</v>
      </c>
      <c r="G98" s="745">
        <v>0.88174184200000005</v>
      </c>
      <c r="H98" s="745">
        <v>0.89102579599999998</v>
      </c>
      <c r="I98" s="745">
        <v>0.90506735500000002</v>
      </c>
      <c r="J98" s="745">
        <v>0.945726128</v>
      </c>
      <c r="K98" s="745">
        <v>1.0527310990000001</v>
      </c>
      <c r="L98" s="745" t="s">
        <v>102</v>
      </c>
      <c r="M98" s="746">
        <v>0.88348716699999996</v>
      </c>
      <c r="N98" s="746">
        <v>0.93922388700000004</v>
      </c>
      <c r="O98" s="746">
        <v>0.90232786700000001</v>
      </c>
      <c r="P98" s="745">
        <v>0.92449552199999996</v>
      </c>
    </row>
    <row r="99" spans="1:16" s="478" customFormat="1" ht="16.5" customHeight="1" x14ac:dyDescent="0.25">
      <c r="A99" s="503" t="s">
        <v>480</v>
      </c>
      <c r="B99" s="743">
        <v>0.39332259600000002</v>
      </c>
      <c r="C99" s="743">
        <v>0.38391499200000001</v>
      </c>
      <c r="D99" s="743">
        <v>0.336864196</v>
      </c>
      <c r="E99" s="743">
        <v>0.30824238799999998</v>
      </c>
      <c r="F99" s="743">
        <v>0.31223394399999999</v>
      </c>
      <c r="G99" s="743">
        <v>0.288921384</v>
      </c>
      <c r="H99" s="743">
        <v>0.25378788000000002</v>
      </c>
      <c r="I99" s="743">
        <v>0.25565362800000002</v>
      </c>
      <c r="J99" s="743">
        <v>0.243947316</v>
      </c>
      <c r="K99" s="743">
        <v>0.243964773</v>
      </c>
      <c r="L99" s="743" t="s">
        <v>102</v>
      </c>
      <c r="M99" s="744">
        <v>0.293470073</v>
      </c>
      <c r="N99" s="744">
        <v>0.24955008300000001</v>
      </c>
      <c r="O99" s="744">
        <v>0.27862378599999998</v>
      </c>
      <c r="P99" s="743">
        <v>0.238443186</v>
      </c>
    </row>
    <row r="100" spans="1:16" s="478" customFormat="1" ht="16.5" customHeight="1" x14ac:dyDescent="0.25">
      <c r="A100" s="559" t="s">
        <v>431</v>
      </c>
      <c r="B100" s="759">
        <v>0.48928459299999999</v>
      </c>
      <c r="C100" s="759">
        <v>1.0159155550000001</v>
      </c>
      <c r="D100" s="759">
        <v>0.87898626199999996</v>
      </c>
      <c r="E100" s="759">
        <v>0.91966200099999995</v>
      </c>
      <c r="F100" s="759">
        <v>0.81224521900000002</v>
      </c>
      <c r="G100" s="759">
        <v>0.79550295000000004</v>
      </c>
      <c r="H100" s="759">
        <v>0.82475237099999998</v>
      </c>
      <c r="I100" s="759">
        <v>0.79296958299999998</v>
      </c>
      <c r="J100" s="759">
        <v>0.91639243999999997</v>
      </c>
      <c r="K100" s="759">
        <v>1.376614599</v>
      </c>
      <c r="L100" s="759" t="s">
        <v>102</v>
      </c>
      <c r="M100" s="760">
        <v>0.84392350800000004</v>
      </c>
      <c r="N100" s="760">
        <v>0.91304104100000005</v>
      </c>
      <c r="O100" s="760">
        <v>0.86728732799999997</v>
      </c>
      <c r="P100" s="759">
        <v>0.79750200000000004</v>
      </c>
    </row>
    <row r="101" spans="1:16" s="488" customFormat="1" ht="16.5" customHeight="1" x14ac:dyDescent="0.2">
      <c r="A101" s="508" t="s">
        <v>736</v>
      </c>
      <c r="B101" s="761">
        <v>2.3723580649999998</v>
      </c>
      <c r="C101" s="761">
        <v>4.0061193829999997</v>
      </c>
      <c r="D101" s="761">
        <v>3.7215948289999998</v>
      </c>
      <c r="E101" s="761">
        <v>4.4188764330000003</v>
      </c>
      <c r="F101" s="761">
        <v>3.948874735</v>
      </c>
      <c r="G101" s="761">
        <v>3.9012375060000002</v>
      </c>
      <c r="H101" s="761">
        <v>4.4367575649999997</v>
      </c>
      <c r="I101" s="761">
        <v>4.6809295860000004</v>
      </c>
      <c r="J101" s="761">
        <v>6.2422955599999996</v>
      </c>
      <c r="K101" s="761">
        <v>21.322305701000001</v>
      </c>
      <c r="L101" s="761" t="s">
        <v>102</v>
      </c>
      <c r="M101" s="762">
        <v>4.1619339599999998</v>
      </c>
      <c r="N101" s="762">
        <v>6.1832609850000004</v>
      </c>
      <c r="O101" s="762">
        <v>4.7098428490000002</v>
      </c>
      <c r="P101" s="761">
        <v>5.30297983</v>
      </c>
    </row>
    <row r="102" spans="1:16" ht="15" customHeight="1" x14ac:dyDescent="0.2">
      <c r="A102" s="258" t="s">
        <v>303</v>
      </c>
      <c r="B102" s="13"/>
      <c r="C102" s="13"/>
      <c r="D102" s="13"/>
      <c r="E102" s="13"/>
      <c r="F102" s="13"/>
      <c r="G102" s="13"/>
      <c r="H102" s="13"/>
      <c r="I102" s="13"/>
      <c r="J102" s="13"/>
      <c r="K102" s="13"/>
      <c r="L102" s="13"/>
      <c r="M102" s="216"/>
      <c r="N102" s="216"/>
      <c r="O102" s="216"/>
      <c r="P102" s="40"/>
    </row>
    <row r="103" spans="1:16" ht="15" customHeight="1" x14ac:dyDescent="0.2">
      <c r="A103" s="258" t="s">
        <v>859</v>
      </c>
      <c r="B103" s="13"/>
      <c r="C103" s="13"/>
      <c r="D103" s="13"/>
      <c r="E103" s="13"/>
      <c r="F103" s="13"/>
      <c r="G103" s="13"/>
      <c r="H103" s="13"/>
      <c r="I103" s="13"/>
      <c r="J103" s="13"/>
      <c r="K103" s="13"/>
      <c r="L103" s="13"/>
      <c r="M103" s="216"/>
      <c r="N103" s="216"/>
      <c r="O103" s="216"/>
      <c r="P103" s="40"/>
    </row>
    <row r="104" spans="1:16" ht="15" customHeight="1" x14ac:dyDescent="0.2">
      <c r="A104" s="38" t="s">
        <v>645</v>
      </c>
      <c r="B104" s="13"/>
      <c r="C104" s="13"/>
      <c r="D104" s="13"/>
      <c r="E104" s="13"/>
      <c r="F104" s="13"/>
      <c r="G104" s="13"/>
      <c r="H104" s="13"/>
      <c r="I104" s="13"/>
      <c r="J104" s="13"/>
      <c r="K104" s="13"/>
      <c r="L104" s="13"/>
      <c r="M104" s="216"/>
      <c r="N104" s="216"/>
      <c r="O104" s="216"/>
      <c r="P104" s="40"/>
    </row>
    <row r="105" spans="1:16" ht="15" customHeight="1" x14ac:dyDescent="0.2">
      <c r="A105" s="258" t="s">
        <v>865</v>
      </c>
      <c r="B105" s="13"/>
      <c r="C105" s="13"/>
      <c r="D105" s="13"/>
      <c r="E105" s="13"/>
      <c r="F105" s="13"/>
      <c r="G105" s="13"/>
      <c r="H105" s="13"/>
      <c r="I105" s="13"/>
      <c r="J105" s="13"/>
      <c r="K105" s="13"/>
      <c r="L105" s="13"/>
      <c r="M105" s="216"/>
      <c r="N105" s="216"/>
      <c r="O105" s="216"/>
      <c r="P105" s="40"/>
    </row>
    <row r="106" spans="1:16" ht="15" customHeight="1" x14ac:dyDescent="0.2">
      <c r="A106" s="289" t="s">
        <v>219</v>
      </c>
      <c r="B106" s="3"/>
      <c r="C106" s="3"/>
      <c r="D106" s="3"/>
      <c r="G106" s="186"/>
      <c r="J106" s="186"/>
    </row>
    <row r="107" spans="1:16" ht="15" customHeight="1" x14ac:dyDescent="0.2">
      <c r="A107" s="13"/>
      <c r="B107" s="13"/>
      <c r="C107" s="13"/>
      <c r="D107" s="13"/>
      <c r="E107" s="13"/>
      <c r="F107" s="13"/>
      <c r="G107" s="13"/>
      <c r="H107" s="13"/>
      <c r="I107" s="13"/>
      <c r="J107" s="13"/>
      <c r="K107" s="13"/>
      <c r="L107" s="13"/>
      <c r="M107" s="216"/>
      <c r="N107" s="216"/>
      <c r="O107" s="216"/>
      <c r="P107" s="40"/>
    </row>
    <row r="108" spans="1:16" ht="19.5" customHeight="1" x14ac:dyDescent="0.25">
      <c r="A108" s="283" t="s">
        <v>863</v>
      </c>
      <c r="B108" s="13"/>
      <c r="C108" s="13"/>
      <c r="D108" s="13"/>
      <c r="E108" s="13"/>
      <c r="F108" s="13"/>
      <c r="G108" s="13"/>
      <c r="H108" s="13"/>
      <c r="I108" s="13"/>
      <c r="J108" s="13"/>
      <c r="K108" s="13"/>
      <c r="L108" s="13"/>
      <c r="M108" s="216"/>
      <c r="N108" s="216"/>
      <c r="O108" s="216"/>
      <c r="P108" s="40"/>
    </row>
    <row r="109" spans="1:16" ht="15" customHeight="1" thickBot="1" x14ac:dyDescent="0.25">
      <c r="A109" s="13"/>
      <c r="B109" s="13"/>
      <c r="C109" s="13"/>
      <c r="D109" s="13"/>
      <c r="E109" s="13"/>
      <c r="F109" s="13"/>
      <c r="G109" s="13"/>
      <c r="H109" s="13"/>
      <c r="I109" s="13"/>
      <c r="J109" s="13"/>
      <c r="K109" s="13"/>
      <c r="L109" s="13"/>
      <c r="M109" s="216"/>
      <c r="N109" s="216"/>
      <c r="O109" s="216"/>
      <c r="P109" s="40"/>
    </row>
    <row r="110" spans="1:16" ht="15.95" customHeight="1" x14ac:dyDescent="0.2">
      <c r="A110" s="578" t="s">
        <v>81</v>
      </c>
      <c r="B110" s="43" t="s">
        <v>35</v>
      </c>
      <c r="C110" s="43" t="s">
        <v>124</v>
      </c>
      <c r="D110" s="43" t="s">
        <v>126</v>
      </c>
      <c r="E110" s="43" t="s">
        <v>36</v>
      </c>
      <c r="F110" s="43" t="s">
        <v>37</v>
      </c>
      <c r="G110" s="43" t="s">
        <v>38</v>
      </c>
      <c r="H110" s="43" t="s">
        <v>39</v>
      </c>
      <c r="I110" s="43" t="s">
        <v>128</v>
      </c>
      <c r="J110" s="43" t="s">
        <v>129</v>
      </c>
      <c r="K110" s="43" t="s">
        <v>130</v>
      </c>
      <c r="L110" s="255">
        <v>100000</v>
      </c>
      <c r="M110" s="253" t="s">
        <v>249</v>
      </c>
      <c r="N110" s="253" t="s">
        <v>247</v>
      </c>
      <c r="O110" s="260" t="s">
        <v>77</v>
      </c>
      <c r="P110" s="284" t="s">
        <v>238</v>
      </c>
    </row>
    <row r="111" spans="1:16" ht="15.95" customHeight="1" x14ac:dyDescent="0.2">
      <c r="A111" s="230" t="s">
        <v>243</v>
      </c>
      <c r="B111" s="44" t="s">
        <v>123</v>
      </c>
      <c r="C111" s="44" t="s">
        <v>40</v>
      </c>
      <c r="D111" s="44" t="s">
        <v>40</v>
      </c>
      <c r="E111" s="44" t="s">
        <v>40</v>
      </c>
      <c r="F111" s="44" t="s">
        <v>40</v>
      </c>
      <c r="G111" s="44" t="s">
        <v>40</v>
      </c>
      <c r="H111" s="44" t="s">
        <v>40</v>
      </c>
      <c r="I111" s="44" t="s">
        <v>40</v>
      </c>
      <c r="J111" s="44" t="s">
        <v>40</v>
      </c>
      <c r="K111" s="44" t="s">
        <v>40</v>
      </c>
      <c r="L111" s="44" t="s">
        <v>43</v>
      </c>
      <c r="M111" s="240" t="s">
        <v>248</v>
      </c>
      <c r="N111" s="240" t="s">
        <v>146</v>
      </c>
      <c r="O111" s="259" t="s">
        <v>145</v>
      </c>
      <c r="P111" s="285" t="s">
        <v>302</v>
      </c>
    </row>
    <row r="112" spans="1:16" ht="15.95" customHeight="1" thickBot="1" x14ac:dyDescent="0.25">
      <c r="A112" s="436" t="s">
        <v>82</v>
      </c>
      <c r="B112" s="45" t="s">
        <v>43</v>
      </c>
      <c r="C112" s="45" t="s">
        <v>125</v>
      </c>
      <c r="D112" s="45" t="s">
        <v>127</v>
      </c>
      <c r="E112" s="45" t="s">
        <v>44</v>
      </c>
      <c r="F112" s="45" t="s">
        <v>45</v>
      </c>
      <c r="G112" s="45" t="s">
        <v>46</v>
      </c>
      <c r="H112" s="45" t="s">
        <v>42</v>
      </c>
      <c r="I112" s="45" t="s">
        <v>131</v>
      </c>
      <c r="J112" s="45" t="s">
        <v>132</v>
      </c>
      <c r="K112" s="45" t="s">
        <v>133</v>
      </c>
      <c r="L112" s="45" t="s">
        <v>134</v>
      </c>
      <c r="M112" s="254" t="s">
        <v>146</v>
      </c>
      <c r="N112" s="254" t="s">
        <v>134</v>
      </c>
      <c r="O112" s="261" t="s">
        <v>41</v>
      </c>
      <c r="P112" s="286" t="s">
        <v>257</v>
      </c>
    </row>
    <row r="113" spans="1:16" ht="15.75" customHeight="1" x14ac:dyDescent="0.25">
      <c r="A113" s="557" t="s">
        <v>241</v>
      </c>
      <c r="B113" s="193"/>
      <c r="C113" s="193"/>
      <c r="D113" s="193"/>
      <c r="E113" s="193"/>
      <c r="F113" s="193"/>
      <c r="G113" s="193"/>
      <c r="H113" s="193"/>
      <c r="I113" s="193"/>
      <c r="J113" s="193"/>
      <c r="K113" s="193"/>
      <c r="L113" s="193"/>
      <c r="M113" s="256"/>
      <c r="N113" s="256"/>
      <c r="O113" s="256"/>
    </row>
    <row r="114" spans="1:16" ht="16.5" customHeight="1" x14ac:dyDescent="0.25">
      <c r="A114" s="500" t="s">
        <v>304</v>
      </c>
      <c r="B114" s="585">
        <v>-0.99302217599999998</v>
      </c>
      <c r="C114" s="585">
        <v>-1.3307460900000001</v>
      </c>
      <c r="D114" s="585">
        <v>-2.9572003599999999</v>
      </c>
      <c r="E114" s="585">
        <v>-2.2594321819999998</v>
      </c>
      <c r="F114" s="585">
        <v>-2.3650700900000001</v>
      </c>
      <c r="G114" s="585">
        <v>-2.8798008610000001</v>
      </c>
      <c r="H114" s="585">
        <v>-2.852135343</v>
      </c>
      <c r="I114" s="585">
        <v>-0.73879211700000003</v>
      </c>
      <c r="J114" s="585">
        <v>-1.4557602329999999</v>
      </c>
      <c r="K114" s="585">
        <v>-0.54392629100000001</v>
      </c>
      <c r="L114" s="585" t="s">
        <v>102</v>
      </c>
      <c r="M114" s="586">
        <v>-2.5841455600000001</v>
      </c>
      <c r="N114" s="586">
        <v>-1.001820991</v>
      </c>
      <c r="O114" s="586">
        <v>-2.0311656419999999</v>
      </c>
      <c r="P114" s="585">
        <v>-0.84481614199999999</v>
      </c>
    </row>
    <row r="115" spans="1:16" ht="15.75" customHeight="1" x14ac:dyDescent="0.2">
      <c r="A115" s="503" t="s">
        <v>178</v>
      </c>
      <c r="B115" s="587">
        <v>-4.3149268269999999</v>
      </c>
      <c r="C115" s="587">
        <v>-6.1440279760000003</v>
      </c>
      <c r="D115" s="587">
        <v>-6.7243244359999998</v>
      </c>
      <c r="E115" s="587">
        <v>-5.877425229</v>
      </c>
      <c r="F115" s="587">
        <v>-8.9251623420000001</v>
      </c>
      <c r="G115" s="587">
        <v>-8.2582860090000008</v>
      </c>
      <c r="H115" s="587">
        <v>-9.1581276089999992</v>
      </c>
      <c r="I115" s="587">
        <v>-7.7604819750000003</v>
      </c>
      <c r="J115" s="587">
        <v>-6.096551592</v>
      </c>
      <c r="K115" s="587">
        <v>-6.7348481419999997</v>
      </c>
      <c r="L115" s="587" t="s">
        <v>102</v>
      </c>
      <c r="M115" s="588">
        <v>-7.8464147899999999</v>
      </c>
      <c r="N115" s="588">
        <v>-6.9725511129999997</v>
      </c>
      <c r="O115" s="588">
        <v>-7.5887375370000001</v>
      </c>
      <c r="P115" s="587">
        <v>-6.2420338590000002</v>
      </c>
    </row>
    <row r="116" spans="1:16" ht="15.75" customHeight="1" x14ac:dyDescent="0.2">
      <c r="A116" s="505" t="s">
        <v>179</v>
      </c>
      <c r="B116" s="589">
        <v>0.25610763800000003</v>
      </c>
      <c r="C116" s="590">
        <v>-1.3458944049999999</v>
      </c>
      <c r="D116" s="589">
        <v>0.29581611899999999</v>
      </c>
      <c r="E116" s="589">
        <v>-0.60879386400000002</v>
      </c>
      <c r="F116" s="589">
        <v>0.31373369699999998</v>
      </c>
      <c r="G116" s="589">
        <v>-0.43618716899999999</v>
      </c>
      <c r="H116" s="589">
        <v>0.23641034799999999</v>
      </c>
      <c r="I116" s="589">
        <v>0.45942116700000002</v>
      </c>
      <c r="J116" s="589">
        <v>1.5144152719999999</v>
      </c>
      <c r="K116" s="589">
        <v>0.95152857300000004</v>
      </c>
      <c r="L116" s="589" t="s">
        <v>102</v>
      </c>
      <c r="M116" s="591">
        <v>-8.0980675000000002E-2</v>
      </c>
      <c r="N116" s="591">
        <v>0.94306596899999995</v>
      </c>
      <c r="O116" s="591">
        <v>0.32156118299999997</v>
      </c>
      <c r="P116" s="589">
        <v>0.45443727699999997</v>
      </c>
    </row>
    <row r="117" spans="1:16" ht="15.75" customHeight="1" x14ac:dyDescent="0.2">
      <c r="A117" s="503" t="s">
        <v>180</v>
      </c>
      <c r="B117" s="587">
        <v>-23.373168753000002</v>
      </c>
      <c r="C117" s="587">
        <v>-7.0320363439999998</v>
      </c>
      <c r="D117" s="587">
        <v>-10.988324705</v>
      </c>
      <c r="E117" s="587">
        <v>-6.4726896089999997</v>
      </c>
      <c r="F117" s="587">
        <v>-6.2813452820000002</v>
      </c>
      <c r="G117" s="587">
        <v>-15.128993019999999</v>
      </c>
      <c r="H117" s="587">
        <v>-11.828022213000001</v>
      </c>
      <c r="I117" s="587">
        <v>-3.5547169840000001</v>
      </c>
      <c r="J117" s="587">
        <v>-6.4522142279999999</v>
      </c>
      <c r="K117" s="587">
        <v>-7.4909008650000004</v>
      </c>
      <c r="L117" s="587" t="s">
        <v>102</v>
      </c>
      <c r="M117" s="588">
        <v>-9.7797681409999999</v>
      </c>
      <c r="N117" s="588">
        <v>-5.3702041620000003</v>
      </c>
      <c r="O117" s="588">
        <v>-8.3289103739999995</v>
      </c>
      <c r="P117" s="587">
        <v>-8.1149088500000008</v>
      </c>
    </row>
    <row r="118" spans="1:16" ht="15.75" customHeight="1" x14ac:dyDescent="0.2">
      <c r="A118" s="505" t="s">
        <v>181</v>
      </c>
      <c r="B118" s="589">
        <v>-1.8526543559999999</v>
      </c>
      <c r="C118" s="589">
        <v>-4.3763224489999999</v>
      </c>
      <c r="D118" s="589">
        <v>-4.5645666970000001</v>
      </c>
      <c r="E118" s="589">
        <v>-4.6476922939999996</v>
      </c>
      <c r="F118" s="589">
        <v>-2.9269561959999999</v>
      </c>
      <c r="G118" s="589">
        <v>-1.5866629889999999</v>
      </c>
      <c r="H118" s="589">
        <v>-1.768199469</v>
      </c>
      <c r="I118" s="589">
        <v>-1.45292669</v>
      </c>
      <c r="J118" s="589">
        <v>-5.0558588369999997</v>
      </c>
      <c r="K118" s="589">
        <v>0.52949294899999999</v>
      </c>
      <c r="L118" s="589" t="s">
        <v>102</v>
      </c>
      <c r="M118" s="591">
        <v>-3.0161096629999999</v>
      </c>
      <c r="N118" s="591">
        <v>-2.764458426</v>
      </c>
      <c r="O118" s="591">
        <v>-2.928041522</v>
      </c>
      <c r="P118" s="589">
        <v>0.52345023199999996</v>
      </c>
    </row>
    <row r="119" spans="1:16" ht="15.75" customHeight="1" x14ac:dyDescent="0.2">
      <c r="A119" s="508" t="s">
        <v>182</v>
      </c>
      <c r="B119" s="592">
        <v>8.6983719169999993</v>
      </c>
      <c r="C119" s="592">
        <v>17.628377016000002</v>
      </c>
      <c r="D119" s="592">
        <v>5.0132758749999997</v>
      </c>
      <c r="E119" s="592">
        <v>9.5516523840000005</v>
      </c>
      <c r="F119" s="592">
        <v>15.095124514</v>
      </c>
      <c r="G119" s="592">
        <v>7.2957211839999996</v>
      </c>
      <c r="H119" s="592">
        <v>2.0551429529999998</v>
      </c>
      <c r="I119" s="592">
        <v>34.471038211</v>
      </c>
      <c r="J119" s="592">
        <v>0.77120022899999996</v>
      </c>
      <c r="K119" s="592">
        <v>15.83584535</v>
      </c>
      <c r="L119" s="592" t="s">
        <v>102</v>
      </c>
      <c r="M119" s="593">
        <v>8.6245138089999998</v>
      </c>
      <c r="N119" s="593">
        <v>18.064043181999999</v>
      </c>
      <c r="O119" s="593">
        <v>10.774765186</v>
      </c>
      <c r="P119" s="592">
        <v>14.329291853999999</v>
      </c>
    </row>
    <row r="120" spans="1:16" ht="16.5" customHeight="1" x14ac:dyDescent="0.25">
      <c r="A120" s="511" t="s">
        <v>308</v>
      </c>
      <c r="B120" s="594">
        <v>-1.580942445</v>
      </c>
      <c r="C120" s="594">
        <v>1.3409070169999999</v>
      </c>
      <c r="D120" s="594">
        <v>-0.63509323799999995</v>
      </c>
      <c r="E120" s="594">
        <v>-2.4599866119999998</v>
      </c>
      <c r="F120" s="594">
        <v>-1.152958508</v>
      </c>
      <c r="G120" s="594">
        <v>-2.3002696239999998</v>
      </c>
      <c r="H120" s="594">
        <v>-2.8742129759999999</v>
      </c>
      <c r="I120" s="594">
        <v>-3.2726940189999998</v>
      </c>
      <c r="J120" s="594">
        <v>-4.2942235269999998</v>
      </c>
      <c r="K120" s="594">
        <v>-4.9988751550000003</v>
      </c>
      <c r="L120" s="594" t="s">
        <v>102</v>
      </c>
      <c r="M120" s="595">
        <v>-2.1211129720000002</v>
      </c>
      <c r="N120" s="595">
        <v>-3.8949072949999999</v>
      </c>
      <c r="O120" s="595">
        <v>-2.7279895500000002</v>
      </c>
      <c r="P120" s="594">
        <v>-1.8669980180000001</v>
      </c>
    </row>
    <row r="121" spans="1:16" ht="15.75" customHeight="1" x14ac:dyDescent="0.2">
      <c r="A121" s="503" t="s">
        <v>79</v>
      </c>
      <c r="B121" s="587">
        <v>1.511783232</v>
      </c>
      <c r="C121" s="587">
        <v>2.3719250299999999</v>
      </c>
      <c r="D121" s="587">
        <v>2.776343647</v>
      </c>
      <c r="E121" s="587">
        <v>-9.5470185999999999E-2</v>
      </c>
      <c r="F121" s="587">
        <v>0.37117349500000002</v>
      </c>
      <c r="G121" s="587">
        <v>-0.76960663200000001</v>
      </c>
      <c r="H121" s="587">
        <v>-2.0318363929999999</v>
      </c>
      <c r="I121" s="587">
        <v>-1.1763048780000001</v>
      </c>
      <c r="J121" s="587">
        <v>-2.5846218329999999</v>
      </c>
      <c r="K121" s="587">
        <v>-3.7640793970000002</v>
      </c>
      <c r="L121" s="587" t="s">
        <v>102</v>
      </c>
      <c r="M121" s="588">
        <v>-0.55944190400000005</v>
      </c>
      <c r="N121" s="588">
        <v>-2.0522768729999998</v>
      </c>
      <c r="O121" s="588">
        <v>-1.1175381849999999</v>
      </c>
      <c r="P121" s="587">
        <v>0.105243236</v>
      </c>
    </row>
    <row r="122" spans="1:16" ht="15.75" customHeight="1" x14ac:dyDescent="0.2">
      <c r="A122" s="505" t="s">
        <v>184</v>
      </c>
      <c r="B122" s="589">
        <v>0.97185201300000001</v>
      </c>
      <c r="C122" s="589">
        <v>1.5024392719999999</v>
      </c>
      <c r="D122" s="589">
        <v>3.0217910479999999</v>
      </c>
      <c r="E122" s="589">
        <v>1.7111755559999999</v>
      </c>
      <c r="F122" s="589">
        <v>1.5601099030000001</v>
      </c>
      <c r="G122" s="589">
        <v>1.8081813229999999</v>
      </c>
      <c r="H122" s="589">
        <v>1.7600835770000001</v>
      </c>
      <c r="I122" s="589">
        <v>1.2935881389999999</v>
      </c>
      <c r="J122" s="589">
        <v>0.79823415900000005</v>
      </c>
      <c r="K122" s="589">
        <v>0.54534793599999998</v>
      </c>
      <c r="L122" s="589" t="s">
        <v>102</v>
      </c>
      <c r="M122" s="591">
        <v>1.7620839399999999</v>
      </c>
      <c r="N122" s="591">
        <v>1.0063599080000001</v>
      </c>
      <c r="O122" s="591">
        <v>1.4790065059999999</v>
      </c>
      <c r="P122" s="589">
        <v>1.2528793220000001</v>
      </c>
    </row>
    <row r="123" spans="1:16" ht="15.75" customHeight="1" x14ac:dyDescent="0.2">
      <c r="A123" s="503" t="s">
        <v>341</v>
      </c>
      <c r="B123" s="587">
        <v>-0.99671897799999998</v>
      </c>
      <c r="C123" s="587">
        <v>0.60959353500000002</v>
      </c>
      <c r="D123" s="587">
        <v>4.1286686240000003</v>
      </c>
      <c r="E123" s="587">
        <v>-0.138438846</v>
      </c>
      <c r="F123" s="587">
        <v>-1.4799333610000001</v>
      </c>
      <c r="G123" s="587">
        <v>0.80350059799999995</v>
      </c>
      <c r="H123" s="587">
        <v>-2.4883694150000002</v>
      </c>
      <c r="I123" s="587">
        <v>-2.7313064100000002</v>
      </c>
      <c r="J123" s="587">
        <v>-11.322506335</v>
      </c>
      <c r="K123" s="587">
        <v>-0.74490762600000004</v>
      </c>
      <c r="L123" s="587" t="s">
        <v>102</v>
      </c>
      <c r="M123" s="588">
        <v>-0.663235401</v>
      </c>
      <c r="N123" s="588">
        <v>-5.4760332160000003</v>
      </c>
      <c r="O123" s="588">
        <v>-2.448451403</v>
      </c>
      <c r="P123" s="587">
        <v>-0.791041141</v>
      </c>
    </row>
    <row r="124" spans="1:16" ht="15.75" customHeight="1" x14ac:dyDescent="0.2">
      <c r="A124" s="505" t="s">
        <v>185</v>
      </c>
      <c r="B124" s="589">
        <v>3.6740877279999999</v>
      </c>
      <c r="C124" s="589">
        <v>7.9657735460000003</v>
      </c>
      <c r="D124" s="589">
        <v>1.374274971</v>
      </c>
      <c r="E124" s="589">
        <v>-9.8320141430000003</v>
      </c>
      <c r="F124" s="589">
        <v>-6.7081017980000004</v>
      </c>
      <c r="G124" s="589">
        <v>-11.549596484</v>
      </c>
      <c r="H124" s="589">
        <v>-15.893727466</v>
      </c>
      <c r="I124" s="589">
        <v>-13.007254089</v>
      </c>
      <c r="J124" s="589">
        <v>-18.826141972999999</v>
      </c>
      <c r="K124" s="589">
        <v>-21.284624963999999</v>
      </c>
      <c r="L124" s="589" t="s">
        <v>102</v>
      </c>
      <c r="M124" s="591">
        <v>-11.274709096</v>
      </c>
      <c r="N124" s="591">
        <v>-16.420144298</v>
      </c>
      <c r="O124" s="591">
        <v>-13.180930671</v>
      </c>
      <c r="P124" s="589">
        <v>-7.0583193550000001</v>
      </c>
    </row>
    <row r="125" spans="1:16" ht="15.75" customHeight="1" x14ac:dyDescent="0.2">
      <c r="A125" s="503" t="s">
        <v>186</v>
      </c>
      <c r="B125" s="587">
        <v>7.2565712470000001</v>
      </c>
      <c r="C125" s="587">
        <v>3.6396385640000002</v>
      </c>
      <c r="D125" s="587">
        <v>1.232804848</v>
      </c>
      <c r="E125" s="587">
        <v>0.82411736000000002</v>
      </c>
      <c r="F125" s="587">
        <v>0.47791371100000002</v>
      </c>
      <c r="G125" s="587">
        <v>-0.28431908299999997</v>
      </c>
      <c r="H125" s="587">
        <v>0.71562373700000004</v>
      </c>
      <c r="I125" s="587">
        <v>-0.69963882799999999</v>
      </c>
      <c r="J125" s="587">
        <v>-0.51694092199999997</v>
      </c>
      <c r="K125" s="587">
        <v>0.51080857400000002</v>
      </c>
      <c r="L125" s="587" t="s">
        <v>102</v>
      </c>
      <c r="M125" s="588">
        <v>0.63671140699999995</v>
      </c>
      <c r="N125" s="588">
        <v>-0.48214317299999998</v>
      </c>
      <c r="O125" s="588">
        <v>0.33767368599999997</v>
      </c>
      <c r="P125" s="587">
        <v>1.036403389</v>
      </c>
    </row>
    <row r="126" spans="1:16" ht="15.75" customHeight="1" x14ac:dyDescent="0.2">
      <c r="A126" s="505" t="s">
        <v>187</v>
      </c>
      <c r="B126" s="589">
        <v>-9.7348770000000001E-2</v>
      </c>
      <c r="C126" s="589">
        <v>-0.60898602599999996</v>
      </c>
      <c r="D126" s="589">
        <v>-0.54779576600000002</v>
      </c>
      <c r="E126" s="589">
        <v>0.51451058199999999</v>
      </c>
      <c r="F126" s="589">
        <v>-0.17306023000000001</v>
      </c>
      <c r="G126" s="589">
        <v>-0.88090551900000003</v>
      </c>
      <c r="H126" s="589">
        <v>-0.93375992100000005</v>
      </c>
      <c r="I126" s="589">
        <v>-2.243039681</v>
      </c>
      <c r="J126" s="589">
        <v>-1.9479304580000001</v>
      </c>
      <c r="K126" s="589">
        <v>-0.76359097200000003</v>
      </c>
      <c r="L126" s="589" t="s">
        <v>102</v>
      </c>
      <c r="M126" s="591">
        <v>-0.27842438600000002</v>
      </c>
      <c r="N126" s="591">
        <v>-1.9559410909999999</v>
      </c>
      <c r="O126" s="591">
        <v>-0.70577858100000002</v>
      </c>
      <c r="P126" s="589">
        <v>0.21089216299999999</v>
      </c>
    </row>
    <row r="127" spans="1:16" ht="15.75" customHeight="1" x14ac:dyDescent="0.2">
      <c r="A127" s="503" t="s">
        <v>188</v>
      </c>
      <c r="B127" s="587">
        <v>102.31275464300001</v>
      </c>
      <c r="C127" s="587">
        <v>80.565563287000003</v>
      </c>
      <c r="D127" s="587">
        <v>29.327597734000001</v>
      </c>
      <c r="E127" s="587">
        <v>12.720630591999999</v>
      </c>
      <c r="F127" s="587">
        <v>17.191984668</v>
      </c>
      <c r="G127" s="587">
        <v>3.8975156179999999</v>
      </c>
      <c r="H127" s="587">
        <v>8.4248364420000001</v>
      </c>
      <c r="I127" s="587">
        <v>-4.0457551880000002</v>
      </c>
      <c r="J127" s="587">
        <v>-3.9450757599999999</v>
      </c>
      <c r="K127" s="587">
        <v>-6.3110484299999996</v>
      </c>
      <c r="L127" s="587" t="s">
        <v>102</v>
      </c>
      <c r="M127" s="588">
        <v>21.822705292999999</v>
      </c>
      <c r="N127" s="588">
        <v>-4.6271468860000002</v>
      </c>
      <c r="O127" s="588">
        <v>13.621704424000001</v>
      </c>
      <c r="P127" s="587">
        <v>14.563564443000001</v>
      </c>
    </row>
    <row r="128" spans="1:16" ht="15.75" customHeight="1" x14ac:dyDescent="0.2">
      <c r="A128" s="709" t="s">
        <v>722</v>
      </c>
      <c r="B128" s="589">
        <v>-0.79538199200000004</v>
      </c>
      <c r="C128" s="589">
        <v>2.030170075</v>
      </c>
      <c r="D128" s="589">
        <v>6.0138793579999996</v>
      </c>
      <c r="E128" s="589">
        <v>1.9304949870000001</v>
      </c>
      <c r="F128" s="589">
        <v>3.3429549160000001</v>
      </c>
      <c r="G128" s="589">
        <v>3.6101352910000002</v>
      </c>
      <c r="H128" s="589">
        <v>10.166031454000001</v>
      </c>
      <c r="I128" s="589">
        <v>6.9733032899999996</v>
      </c>
      <c r="J128" s="589">
        <v>6.1580578209999999</v>
      </c>
      <c r="K128" s="589">
        <v>6.6013607240000001</v>
      </c>
      <c r="L128" s="589" t="s">
        <v>102</v>
      </c>
      <c r="M128" s="591">
        <v>4.7049145379999997</v>
      </c>
      <c r="N128" s="591">
        <v>6.567604394</v>
      </c>
      <c r="O128" s="591">
        <v>5.3354922629999999</v>
      </c>
      <c r="P128" s="589">
        <v>3.5307036620000001</v>
      </c>
    </row>
    <row r="129" spans="1:20" ht="15.75" customHeight="1" x14ac:dyDescent="0.2">
      <c r="A129" s="503" t="s">
        <v>189</v>
      </c>
      <c r="B129" s="587">
        <v>7.458063288</v>
      </c>
      <c r="C129" s="587">
        <v>33.234934754999998</v>
      </c>
      <c r="D129" s="587">
        <v>18.836873346000001</v>
      </c>
      <c r="E129" s="587">
        <v>12.360443095000001</v>
      </c>
      <c r="F129" s="587">
        <v>9.9135317979999993</v>
      </c>
      <c r="G129" s="587">
        <v>15.776740333999999</v>
      </c>
      <c r="H129" s="587">
        <v>31.113574024999998</v>
      </c>
      <c r="I129" s="587">
        <v>15.677680112999999</v>
      </c>
      <c r="J129" s="587">
        <v>10.33444207</v>
      </c>
      <c r="K129" s="587">
        <v>27.527080644000002</v>
      </c>
      <c r="L129" s="587" t="s">
        <v>102</v>
      </c>
      <c r="M129" s="588">
        <v>18.775047079</v>
      </c>
      <c r="N129" s="588">
        <v>14.929477635</v>
      </c>
      <c r="O129" s="588">
        <v>17.542810217</v>
      </c>
      <c r="P129" s="587">
        <v>7.9024185390000001</v>
      </c>
    </row>
    <row r="130" spans="1:20" ht="15.75" customHeight="1" x14ac:dyDescent="0.2">
      <c r="A130" s="505" t="s">
        <v>190</v>
      </c>
      <c r="B130" s="589">
        <v>-18.600713363000001</v>
      </c>
      <c r="C130" s="589">
        <v>-3.9187788829999999</v>
      </c>
      <c r="D130" s="589">
        <v>-11.301355922999999</v>
      </c>
      <c r="E130" s="589">
        <v>-15.813602210000001</v>
      </c>
      <c r="F130" s="589">
        <v>-18.590499758</v>
      </c>
      <c r="G130" s="589">
        <v>-22.096676142</v>
      </c>
      <c r="H130" s="589">
        <v>-21.797992549</v>
      </c>
      <c r="I130" s="589">
        <v>-24.484142268999999</v>
      </c>
      <c r="J130" s="589">
        <v>-23.113139737000001</v>
      </c>
      <c r="K130" s="589">
        <v>-19.121067116999999</v>
      </c>
      <c r="L130" s="589" t="s">
        <v>102</v>
      </c>
      <c r="M130" s="591">
        <v>-18.760497616999999</v>
      </c>
      <c r="N130" s="591">
        <v>-22.995549342</v>
      </c>
      <c r="O130" s="591">
        <v>-20.160564333</v>
      </c>
      <c r="P130" s="589">
        <v>-22.679175375</v>
      </c>
    </row>
    <row r="131" spans="1:20" ht="15.75" customHeight="1" x14ac:dyDescent="0.2">
      <c r="A131" s="508" t="s">
        <v>191</v>
      </c>
      <c r="B131" s="592">
        <v>-13.849066694999999</v>
      </c>
      <c r="C131" s="592">
        <v>-6.8448029850000003</v>
      </c>
      <c r="D131" s="592">
        <v>-12.318861628000001</v>
      </c>
      <c r="E131" s="592">
        <v>-14.439221491</v>
      </c>
      <c r="F131" s="592">
        <v>-2.6483671129999999</v>
      </c>
      <c r="G131" s="592">
        <v>-2.8156096800000001</v>
      </c>
      <c r="H131" s="592">
        <v>-13.770459438</v>
      </c>
      <c r="I131" s="592">
        <v>-17.327302720999999</v>
      </c>
      <c r="J131" s="592">
        <v>-19.65827771</v>
      </c>
      <c r="K131" s="592">
        <v>-21.604230826999999</v>
      </c>
      <c r="L131" s="592" t="s">
        <v>102</v>
      </c>
      <c r="M131" s="593">
        <v>-9.8127274969999991</v>
      </c>
      <c r="N131" s="593">
        <v>-18.546371989000001</v>
      </c>
      <c r="O131" s="593">
        <v>-11.734243704000001</v>
      </c>
      <c r="P131" s="592">
        <v>-13.16890263</v>
      </c>
    </row>
    <row r="132" spans="1:20" ht="16.5" customHeight="1" x14ac:dyDescent="0.25">
      <c r="A132" s="557" t="s">
        <v>242</v>
      </c>
      <c r="B132" s="596"/>
      <c r="C132" s="596"/>
      <c r="D132" s="596"/>
      <c r="E132" s="596"/>
      <c r="F132" s="596"/>
      <c r="G132" s="596"/>
      <c r="H132" s="596"/>
      <c r="I132" s="596"/>
      <c r="J132" s="596"/>
      <c r="K132" s="596"/>
      <c r="L132" s="596"/>
      <c r="M132" s="597"/>
      <c r="N132" s="597"/>
      <c r="O132" s="597"/>
      <c r="P132" s="596"/>
    </row>
    <row r="133" spans="1:20" ht="16.5" customHeight="1" x14ac:dyDescent="0.25">
      <c r="A133" s="500" t="s">
        <v>306</v>
      </c>
      <c r="B133" s="585">
        <v>-24.931815789000002</v>
      </c>
      <c r="C133" s="585">
        <v>-15.079495922</v>
      </c>
      <c r="D133" s="585">
        <v>-19.755656500000001</v>
      </c>
      <c r="E133" s="585">
        <v>-16.169286891999999</v>
      </c>
      <c r="F133" s="585">
        <v>-18.581705473</v>
      </c>
      <c r="G133" s="585">
        <v>-20.981508050999999</v>
      </c>
      <c r="H133" s="585">
        <v>-20.799079543000001</v>
      </c>
      <c r="I133" s="585">
        <v>-17.969624448000001</v>
      </c>
      <c r="J133" s="585">
        <v>-19.300017618999998</v>
      </c>
      <c r="K133" s="585">
        <v>-11.074032487</v>
      </c>
      <c r="L133" s="585" t="s">
        <v>102</v>
      </c>
      <c r="M133" s="586">
        <v>-18.999032554999999</v>
      </c>
      <c r="N133" s="586">
        <v>-17.717098280999998</v>
      </c>
      <c r="O133" s="586">
        <v>-18.608905341</v>
      </c>
      <c r="P133" s="585">
        <v>-16.476194222</v>
      </c>
    </row>
    <row r="134" spans="1:20" ht="15.75" customHeight="1" x14ac:dyDescent="0.2">
      <c r="A134" s="558" t="s">
        <v>195</v>
      </c>
      <c r="B134" s="598">
        <v>-26.365623929000002</v>
      </c>
      <c r="C134" s="598">
        <v>-16.063817843999999</v>
      </c>
      <c r="D134" s="598">
        <v>-20.628379163000002</v>
      </c>
      <c r="E134" s="598">
        <v>-17.515208237</v>
      </c>
      <c r="F134" s="598">
        <v>-19.422395688000002</v>
      </c>
      <c r="G134" s="598">
        <v>-20.165649138999999</v>
      </c>
      <c r="H134" s="598">
        <v>-20.776266849999999</v>
      </c>
      <c r="I134" s="598">
        <v>-17.142837931999999</v>
      </c>
      <c r="J134" s="598">
        <v>-20.725418819000001</v>
      </c>
      <c r="K134" s="598">
        <v>-10.524947756</v>
      </c>
      <c r="L134" s="598" t="s">
        <v>102</v>
      </c>
      <c r="M134" s="599">
        <v>-19.446657942000002</v>
      </c>
      <c r="N134" s="599">
        <v>-17.890607428999999</v>
      </c>
      <c r="O134" s="599">
        <v>-18.985129685</v>
      </c>
      <c r="P134" s="598">
        <v>-17.378949343999999</v>
      </c>
    </row>
    <row r="135" spans="1:20" ht="15.75" customHeight="1" x14ac:dyDescent="0.2">
      <c r="A135" s="559" t="s">
        <v>196</v>
      </c>
      <c r="B135" s="600">
        <v>-18.998971574999999</v>
      </c>
      <c r="C135" s="600">
        <v>-33.807842297999997</v>
      </c>
      <c r="D135" s="600">
        <v>24.706553484000001</v>
      </c>
      <c r="E135" s="600">
        <v>-3.9310776390000002</v>
      </c>
      <c r="F135" s="600">
        <v>-3.3409507359999999</v>
      </c>
      <c r="G135" s="600">
        <v>-34.670457999999996</v>
      </c>
      <c r="H135" s="600">
        <v>-17.542855968000001</v>
      </c>
      <c r="I135" s="600">
        <v>-14.519695649000001</v>
      </c>
      <c r="J135" s="600">
        <v>-11.898663254000001</v>
      </c>
      <c r="K135" s="600">
        <v>-7.1131072790000003</v>
      </c>
      <c r="L135" s="600" t="s">
        <v>102</v>
      </c>
      <c r="M135" s="601">
        <v>-12.239815169</v>
      </c>
      <c r="N135" s="601">
        <v>-11.615888252</v>
      </c>
      <c r="O135" s="601">
        <v>-11.980540531999999</v>
      </c>
      <c r="P135" s="600">
        <v>-8.6054065049999995</v>
      </c>
    </row>
    <row r="136" spans="1:20" ht="15.75" customHeight="1" x14ac:dyDescent="0.2">
      <c r="A136" s="558" t="s">
        <v>197</v>
      </c>
      <c r="B136" s="598">
        <v>28.832291181999999</v>
      </c>
      <c r="C136" s="598">
        <v>98.784284353999993</v>
      </c>
      <c r="D136" s="598">
        <v>-36.955678814000002</v>
      </c>
      <c r="E136" s="598">
        <v>19.337780968000001</v>
      </c>
      <c r="F136" s="598">
        <v>-16.748867293</v>
      </c>
      <c r="G136" s="598">
        <v>-27.066262956999999</v>
      </c>
      <c r="H136" s="598">
        <v>-23.816676995000002</v>
      </c>
      <c r="I136" s="598">
        <v>-39.225092418999999</v>
      </c>
      <c r="J136" s="598">
        <v>-1.8134808039999999</v>
      </c>
      <c r="K136" s="598">
        <v>-34.040170799999999</v>
      </c>
      <c r="L136" s="598" t="s">
        <v>102</v>
      </c>
      <c r="M136" s="599">
        <v>-14.550845558000001</v>
      </c>
      <c r="N136" s="599">
        <v>-23.550052172000001</v>
      </c>
      <c r="O136" s="599">
        <v>-17.749381697</v>
      </c>
      <c r="P136" s="598">
        <v>-8.375362763</v>
      </c>
    </row>
    <row r="137" spans="1:20" ht="16.5" customHeight="1" x14ac:dyDescent="0.25">
      <c r="A137" s="560" t="s">
        <v>307</v>
      </c>
      <c r="B137" s="602">
        <v>-24.649905387</v>
      </c>
      <c r="C137" s="602">
        <v>-0.59832843499999999</v>
      </c>
      <c r="D137" s="602">
        <v>-4.5357285090000001</v>
      </c>
      <c r="E137" s="602">
        <v>-6.447795138</v>
      </c>
      <c r="F137" s="602">
        <v>-16.171512071999999</v>
      </c>
      <c r="G137" s="602">
        <v>-24.885367159000001</v>
      </c>
      <c r="H137" s="602">
        <v>-2.1468188079999999</v>
      </c>
      <c r="I137" s="602">
        <v>-9.3012360029999996</v>
      </c>
      <c r="J137" s="602">
        <v>-1.5766618999999999</v>
      </c>
      <c r="K137" s="602">
        <v>71.711768735999996</v>
      </c>
      <c r="L137" s="602" t="s">
        <v>102</v>
      </c>
      <c r="M137" s="603">
        <v>-11.038042279000001</v>
      </c>
      <c r="N137" s="603">
        <v>3.096552295</v>
      </c>
      <c r="O137" s="603">
        <v>-7.0371299049999996</v>
      </c>
      <c r="P137" s="602">
        <v>-6.9650008479999999</v>
      </c>
    </row>
    <row r="138" spans="1:20" ht="15.75" customHeight="1" x14ac:dyDescent="0.2">
      <c r="A138" s="558" t="s">
        <v>199</v>
      </c>
      <c r="B138" s="598">
        <v>8.6167808170000004</v>
      </c>
      <c r="C138" s="598">
        <v>5.9453855439999996</v>
      </c>
      <c r="D138" s="598">
        <v>1.338149867</v>
      </c>
      <c r="E138" s="598">
        <v>-2.9570483470000002</v>
      </c>
      <c r="F138" s="598">
        <v>12.18948703</v>
      </c>
      <c r="G138" s="598">
        <v>-7.7086648110000002</v>
      </c>
      <c r="H138" s="598">
        <v>11.885727320999999</v>
      </c>
      <c r="I138" s="598">
        <v>6.2701578800000002</v>
      </c>
      <c r="J138" s="598">
        <v>-10.437606675</v>
      </c>
      <c r="K138" s="598">
        <v>14.151148319000001</v>
      </c>
      <c r="L138" s="598" t="s">
        <v>102</v>
      </c>
      <c r="M138" s="599">
        <v>3.21882628</v>
      </c>
      <c r="N138" s="599">
        <v>-0.80956017000000002</v>
      </c>
      <c r="O138" s="599">
        <v>1.95758126</v>
      </c>
      <c r="P138" s="598">
        <v>8.9534822579999993</v>
      </c>
    </row>
    <row r="139" spans="1:20" ht="15.75" customHeight="1" x14ac:dyDescent="0.2">
      <c r="A139" s="561" t="s">
        <v>200</v>
      </c>
      <c r="B139" s="600">
        <v>-28.566970300000001</v>
      </c>
      <c r="C139" s="600">
        <v>-10.958454279</v>
      </c>
      <c r="D139" s="600">
        <v>5.813624452</v>
      </c>
      <c r="E139" s="600">
        <v>0.65224648900000004</v>
      </c>
      <c r="F139" s="600">
        <v>-2.1160921959999999</v>
      </c>
      <c r="G139" s="600">
        <v>-8.2489657330000004</v>
      </c>
      <c r="H139" s="600">
        <v>-6.976486424</v>
      </c>
      <c r="I139" s="600">
        <v>-17.431269103999998</v>
      </c>
      <c r="J139" s="600">
        <v>24.535917247</v>
      </c>
      <c r="K139" s="600">
        <v>3.020519824</v>
      </c>
      <c r="L139" s="600" t="s">
        <v>102</v>
      </c>
      <c r="M139" s="601">
        <v>-3.095141806</v>
      </c>
      <c r="N139" s="601">
        <v>-0.38163228799999999</v>
      </c>
      <c r="O139" s="601">
        <v>-2.398378562</v>
      </c>
      <c r="P139" s="600">
        <v>-4.7914616759999999</v>
      </c>
      <c r="S139" s="3"/>
      <c r="T139" s="3"/>
    </row>
    <row r="140" spans="1:20" ht="15.75" customHeight="1" x14ac:dyDescent="0.2">
      <c r="A140" s="558" t="s">
        <v>201</v>
      </c>
      <c r="B140" s="598">
        <v>-53.697109148000003</v>
      </c>
      <c r="C140" s="598">
        <v>40.905287661000003</v>
      </c>
      <c r="D140" s="598">
        <v>-37.505080958000001</v>
      </c>
      <c r="E140" s="598">
        <v>-26.140733379</v>
      </c>
      <c r="F140" s="598">
        <v>-54.855157644000002</v>
      </c>
      <c r="G140" s="598">
        <v>-58.733264974000001</v>
      </c>
      <c r="H140" s="598">
        <v>-5.1999290269999996</v>
      </c>
      <c r="I140" s="598">
        <v>-8.3736524729999999</v>
      </c>
      <c r="J140" s="598">
        <v>-21.863119075</v>
      </c>
      <c r="K140" s="598">
        <v>237.367873648</v>
      </c>
      <c r="L140" s="598" t="s">
        <v>102</v>
      </c>
      <c r="M140" s="599">
        <v>-36.533696765999998</v>
      </c>
      <c r="N140" s="599">
        <v>11.297016605</v>
      </c>
      <c r="O140" s="599">
        <v>-22.065186903000001</v>
      </c>
      <c r="P140" s="598">
        <v>-24.449835073999999</v>
      </c>
    </row>
    <row r="141" spans="1:20" ht="16.5" customHeight="1" x14ac:dyDescent="0.25">
      <c r="A141" s="562" t="s">
        <v>244</v>
      </c>
      <c r="B141" s="604"/>
      <c r="C141" s="604"/>
      <c r="D141" s="604"/>
      <c r="E141" s="604"/>
      <c r="F141" s="604"/>
      <c r="G141" s="604"/>
      <c r="H141" s="604"/>
      <c r="I141" s="604"/>
      <c r="J141" s="604"/>
      <c r="K141" s="604"/>
      <c r="L141" s="604"/>
      <c r="M141" s="605"/>
      <c r="N141" s="605"/>
      <c r="O141" s="605"/>
      <c r="P141" s="604"/>
    </row>
    <row r="142" spans="1:20" ht="16.5" customHeight="1" x14ac:dyDescent="0.25">
      <c r="A142" s="563" t="s">
        <v>488</v>
      </c>
      <c r="B142" s="606">
        <v>-1.241809087</v>
      </c>
      <c r="C142" s="606">
        <v>-0.94358729299999999</v>
      </c>
      <c r="D142" s="606">
        <v>-2.9540565070000002</v>
      </c>
      <c r="E142" s="606">
        <v>-2.4030166799999999</v>
      </c>
      <c r="F142" s="606">
        <v>-2.5041573420000001</v>
      </c>
      <c r="G142" s="606">
        <v>-2.9723662919999998</v>
      </c>
      <c r="H142" s="606">
        <v>-3.051610932</v>
      </c>
      <c r="I142" s="606">
        <v>-1.142658395</v>
      </c>
      <c r="J142" s="606">
        <v>-1.554559024</v>
      </c>
      <c r="K142" s="606">
        <v>-0.60535086299999996</v>
      </c>
      <c r="L142" s="606" t="s">
        <v>102</v>
      </c>
      <c r="M142" s="607">
        <v>-2.71568041</v>
      </c>
      <c r="N142" s="607">
        <v>-1.2414899049999999</v>
      </c>
      <c r="O142" s="607">
        <v>-2.199743469</v>
      </c>
      <c r="P142" s="606">
        <v>-0.91328710999999996</v>
      </c>
    </row>
    <row r="143" spans="1:20" ht="16.5" customHeight="1" x14ac:dyDescent="0.2">
      <c r="A143" s="564" t="s">
        <v>424</v>
      </c>
      <c r="B143" s="608">
        <v>1.892044198</v>
      </c>
      <c r="C143" s="608">
        <v>1.6121253929999999</v>
      </c>
      <c r="D143" s="608">
        <v>2.4714593630000001</v>
      </c>
      <c r="E143" s="608">
        <v>1.7066696750000001</v>
      </c>
      <c r="F143" s="608">
        <v>1.711406234</v>
      </c>
      <c r="G143" s="608">
        <v>1.7139661909999999</v>
      </c>
      <c r="H143" s="608">
        <v>1.68096493</v>
      </c>
      <c r="I143" s="608">
        <v>1.590079419</v>
      </c>
      <c r="J143" s="608">
        <v>1.3001541990000001</v>
      </c>
      <c r="K143" s="608">
        <v>1.4725230469999999</v>
      </c>
      <c r="L143" s="608" t="s">
        <v>102</v>
      </c>
      <c r="M143" s="609">
        <v>1.7411157370000001</v>
      </c>
      <c r="N143" s="609">
        <v>1.4532802899999999</v>
      </c>
      <c r="O143" s="609">
        <v>1.634555016</v>
      </c>
      <c r="P143" s="608">
        <v>1.70067532</v>
      </c>
    </row>
    <row r="144" spans="1:20" s="3" customFormat="1" ht="16.5" customHeight="1" x14ac:dyDescent="0.25">
      <c r="A144" s="565" t="s">
        <v>425</v>
      </c>
      <c r="B144" s="610">
        <v>0.68447099700000003</v>
      </c>
      <c r="C144" s="610">
        <v>1.5935232539999999</v>
      </c>
      <c r="D144" s="610">
        <v>3.0530236359999998</v>
      </c>
      <c r="E144" s="610">
        <v>1.4817195830000001</v>
      </c>
      <c r="F144" s="610">
        <v>1.3261510089999999</v>
      </c>
      <c r="G144" s="610">
        <v>1.529112831</v>
      </c>
      <c r="H144" s="610">
        <v>1.458881726</v>
      </c>
      <c r="I144" s="610">
        <v>0.92940582500000002</v>
      </c>
      <c r="J144" s="610">
        <v>0.64353923999999996</v>
      </c>
      <c r="K144" s="610">
        <v>0.47311366500000002</v>
      </c>
      <c r="L144" s="610" t="s">
        <v>102</v>
      </c>
      <c r="M144" s="611">
        <v>1.522147154</v>
      </c>
      <c r="N144" s="611">
        <v>0.76090681400000004</v>
      </c>
      <c r="O144" s="611">
        <v>1.2374904609999999</v>
      </c>
      <c r="P144" s="610">
        <v>1.141399286</v>
      </c>
      <c r="Q144"/>
      <c r="S144"/>
      <c r="T144"/>
    </row>
    <row r="145" spans="1:20" ht="16.5" customHeight="1" x14ac:dyDescent="0.25">
      <c r="A145" s="566" t="s">
        <v>426</v>
      </c>
      <c r="B145" s="608">
        <v>-1.8610578250000001</v>
      </c>
      <c r="C145" s="608">
        <v>1.4318460470000001</v>
      </c>
      <c r="D145" s="608">
        <v>-0.60496928800000005</v>
      </c>
      <c r="E145" s="608">
        <v>-2.680032626</v>
      </c>
      <c r="F145" s="608">
        <v>-1.3806674430000001</v>
      </c>
      <c r="G145" s="608">
        <v>-2.5680763569999998</v>
      </c>
      <c r="H145" s="608">
        <v>-3.1616976729999999</v>
      </c>
      <c r="I145" s="608">
        <v>-3.6204591119999998</v>
      </c>
      <c r="J145" s="608">
        <v>-4.4411030580000004</v>
      </c>
      <c r="K145" s="608">
        <v>-5.0671263189999998</v>
      </c>
      <c r="L145" s="608" t="s">
        <v>102</v>
      </c>
      <c r="M145" s="609">
        <v>-2.3518938739999999</v>
      </c>
      <c r="N145" s="609">
        <v>-4.1284499390000002</v>
      </c>
      <c r="O145" s="609">
        <v>-2.959493111</v>
      </c>
      <c r="P145" s="608">
        <v>-1.97504305</v>
      </c>
    </row>
    <row r="146" spans="1:20" ht="16.5" customHeight="1" x14ac:dyDescent="0.25">
      <c r="A146" s="561" t="s">
        <v>781</v>
      </c>
      <c r="B146" s="612">
        <v>-24.443958166000002</v>
      </c>
      <c r="C146" s="612">
        <v>-16.236342694000001</v>
      </c>
      <c r="D146" s="612">
        <v>-20.356023348000001</v>
      </c>
      <c r="E146" s="612">
        <v>-17.738902109000001</v>
      </c>
      <c r="F146" s="612">
        <v>-19.746722968</v>
      </c>
      <c r="G146" s="612">
        <v>-20.647146708000001</v>
      </c>
      <c r="H146" s="612">
        <v>-20.802596604000001</v>
      </c>
      <c r="I146" s="612">
        <v>-17.989412478999999</v>
      </c>
      <c r="J146" s="612">
        <v>-20.989784357000001</v>
      </c>
      <c r="K146" s="612">
        <v>-12.058202201</v>
      </c>
      <c r="L146" s="612" t="s">
        <v>102</v>
      </c>
      <c r="M146" s="613">
        <v>-19.664727806999998</v>
      </c>
      <c r="N146" s="613">
        <v>-18.549052466999999</v>
      </c>
      <c r="O146" s="613">
        <v>-19.330226239999998</v>
      </c>
      <c r="P146" s="612">
        <v>-17.500882125</v>
      </c>
    </row>
    <row r="147" spans="1:20" ht="16.5" customHeight="1" x14ac:dyDescent="0.25">
      <c r="A147" s="567" t="s">
        <v>427</v>
      </c>
      <c r="B147" s="608">
        <v>-9.1478781940000005</v>
      </c>
      <c r="C147" s="608">
        <v>-2.9206392540000001</v>
      </c>
      <c r="D147" s="608">
        <v>-3.659580525</v>
      </c>
      <c r="E147" s="608">
        <v>-1.9459475909999999</v>
      </c>
      <c r="F147" s="608">
        <v>-2.4520215809999999</v>
      </c>
      <c r="G147" s="608">
        <v>-1.4530005210000001</v>
      </c>
      <c r="H147" s="608">
        <v>-4.0659224939999996</v>
      </c>
      <c r="I147" s="608">
        <v>-1.433724496</v>
      </c>
      <c r="J147" s="608">
        <v>-3.82412536</v>
      </c>
      <c r="K147" s="608">
        <v>14.464360591</v>
      </c>
      <c r="L147" s="608" t="s">
        <v>102</v>
      </c>
      <c r="M147" s="609">
        <v>-2.6546984020000002</v>
      </c>
      <c r="N147" s="609">
        <v>8.7362984000000005E-2</v>
      </c>
      <c r="O147" s="609">
        <v>-1.6959827350000001</v>
      </c>
      <c r="P147" s="608">
        <v>-0.25885000499999999</v>
      </c>
    </row>
    <row r="148" spans="1:20" ht="16.5" customHeight="1" x14ac:dyDescent="0.25">
      <c r="A148" s="559" t="s">
        <v>428</v>
      </c>
      <c r="B148" s="614">
        <v>-0.38168668</v>
      </c>
      <c r="C148" s="614">
        <v>-0.51979674799999998</v>
      </c>
      <c r="D148" s="614">
        <v>-0.51764535099999998</v>
      </c>
      <c r="E148" s="614">
        <v>0.28775423300000003</v>
      </c>
      <c r="F148" s="614">
        <v>-0.40302650699999998</v>
      </c>
      <c r="G148" s="614">
        <v>-1.1526029</v>
      </c>
      <c r="H148" s="614">
        <v>-1.2269882059999999</v>
      </c>
      <c r="I148" s="614">
        <v>-2.5945067060000002</v>
      </c>
      <c r="J148" s="614">
        <v>-2.0984108419999998</v>
      </c>
      <c r="K148" s="614">
        <v>-0.83488487</v>
      </c>
      <c r="L148" s="614" t="s">
        <v>102</v>
      </c>
      <c r="M148" s="615">
        <v>-0.51355001899999997</v>
      </c>
      <c r="N148" s="615">
        <v>-2.1941955700000002</v>
      </c>
      <c r="O148" s="615">
        <v>-0.94209492399999994</v>
      </c>
      <c r="P148" s="614">
        <v>0.100559361</v>
      </c>
    </row>
    <row r="149" spans="1:20" ht="16.5" customHeight="1" x14ac:dyDescent="0.2">
      <c r="A149" s="564" t="s">
        <v>439</v>
      </c>
      <c r="B149" s="608">
        <v>0.37217198200000001</v>
      </c>
      <c r="C149" s="608">
        <v>-5.2674189999999997E-3</v>
      </c>
      <c r="D149" s="608">
        <v>1.2232009960000001</v>
      </c>
      <c r="E149" s="608">
        <v>0.69649363799999997</v>
      </c>
      <c r="F149" s="608">
        <v>1.2976205679999999</v>
      </c>
      <c r="G149" s="608">
        <v>1.2857250280000001</v>
      </c>
      <c r="H149" s="608">
        <v>1.721539556</v>
      </c>
      <c r="I149" s="608">
        <v>0.694589016</v>
      </c>
      <c r="J149" s="608">
        <v>1.685705252</v>
      </c>
      <c r="K149" s="608">
        <v>0.92901638799999997</v>
      </c>
      <c r="L149" s="608" t="s">
        <v>102</v>
      </c>
      <c r="M149" s="609">
        <v>1.224470669</v>
      </c>
      <c r="N149" s="609">
        <v>1.128687596</v>
      </c>
      <c r="O149" s="609">
        <v>1.2266273320000001</v>
      </c>
      <c r="P149" s="608">
        <v>0.70809479200000003</v>
      </c>
    </row>
    <row r="150" spans="1:20" s="3" customFormat="1" ht="16.5" customHeight="1" x14ac:dyDescent="0.2">
      <c r="A150" s="565" t="s">
        <v>444</v>
      </c>
      <c r="B150" s="610">
        <v>-0.471345815</v>
      </c>
      <c r="C150" s="610">
        <v>2.0210410250000002</v>
      </c>
      <c r="D150" s="610">
        <v>1.827708385</v>
      </c>
      <c r="E150" s="610">
        <v>-0.16248605799999999</v>
      </c>
      <c r="F150" s="610">
        <v>0.98611428400000001</v>
      </c>
      <c r="G150" s="610">
        <v>0.47503895899999998</v>
      </c>
      <c r="H150" s="610">
        <v>-1.8501285999999999E-2</v>
      </c>
      <c r="I150" s="610">
        <v>-2.1203127359999998</v>
      </c>
      <c r="J150" s="610">
        <v>-2.4575421400000002</v>
      </c>
      <c r="K150" s="610">
        <v>-4.1901187990000004</v>
      </c>
      <c r="L150" s="610" t="s">
        <v>102</v>
      </c>
      <c r="M150" s="611">
        <v>0.37893478899999999</v>
      </c>
      <c r="N150" s="611">
        <v>-2.4908372139999999</v>
      </c>
      <c r="O150" s="611">
        <v>-0.58029501100000003</v>
      </c>
      <c r="P150" s="610">
        <v>-0.87585338000000001</v>
      </c>
      <c r="Q150"/>
      <c r="S150"/>
      <c r="T150"/>
    </row>
    <row r="151" spans="1:20" ht="16.5" customHeight="1" x14ac:dyDescent="0.25">
      <c r="A151" s="566" t="s">
        <v>440</v>
      </c>
      <c r="B151" s="608">
        <v>-0.90325330199999998</v>
      </c>
      <c r="C151" s="608">
        <v>-0.34779473900000002</v>
      </c>
      <c r="D151" s="608">
        <v>-0.97834327099999996</v>
      </c>
      <c r="E151" s="608">
        <v>-3.8469964000000002E-2</v>
      </c>
      <c r="F151" s="608">
        <v>-0.800941448</v>
      </c>
      <c r="G151" s="608">
        <v>0.287317461</v>
      </c>
      <c r="H151" s="608">
        <v>-0.41850899800000002</v>
      </c>
      <c r="I151" s="608">
        <v>2.3059242590000002</v>
      </c>
      <c r="J151" s="608">
        <v>3.4631310000000002</v>
      </c>
      <c r="K151" s="608">
        <v>3.9958218040000002</v>
      </c>
      <c r="L151" s="608" t="s">
        <v>102</v>
      </c>
      <c r="M151" s="609">
        <v>-0.301360195</v>
      </c>
      <c r="N151" s="609">
        <v>2.95070516</v>
      </c>
      <c r="O151" s="609">
        <v>0.788407623</v>
      </c>
      <c r="P151" s="608">
        <v>0.94118351600000005</v>
      </c>
    </row>
    <row r="152" spans="1:20" ht="16.5" customHeight="1" x14ac:dyDescent="0.25">
      <c r="A152" s="561" t="s">
        <v>780</v>
      </c>
      <c r="B152" s="612">
        <v>-11.755995649999999</v>
      </c>
      <c r="C152" s="612">
        <v>-8.0978824980000006</v>
      </c>
      <c r="D152" s="612">
        <v>-8.3539562140000001</v>
      </c>
      <c r="E152" s="612">
        <v>-5.6427424439999996</v>
      </c>
      <c r="F152" s="612">
        <v>-7.1455100290000004</v>
      </c>
      <c r="G152" s="612">
        <v>-6.5825358679999999</v>
      </c>
      <c r="H152" s="612">
        <v>-5.653021635</v>
      </c>
      <c r="I152" s="612">
        <v>-4.4792692829999998</v>
      </c>
      <c r="J152" s="612">
        <v>-5.1094739579999997</v>
      </c>
      <c r="K152" s="612">
        <v>-1.9394375420000001</v>
      </c>
      <c r="L152" s="612" t="s">
        <v>102</v>
      </c>
      <c r="M152" s="613">
        <v>-6.3244929699999997</v>
      </c>
      <c r="N152" s="613">
        <v>-4.4181960699999996</v>
      </c>
      <c r="O152" s="613">
        <v>-5.6542561510000002</v>
      </c>
      <c r="P152" s="612">
        <v>-4.4875925529999998</v>
      </c>
    </row>
    <row r="153" spans="1:20" ht="16.5" customHeight="1" x14ac:dyDescent="0.25">
      <c r="A153" s="567" t="s">
        <v>441</v>
      </c>
      <c r="B153" s="608">
        <v>-3.9243210510000002</v>
      </c>
      <c r="C153" s="608">
        <v>-4.5547864020000004</v>
      </c>
      <c r="D153" s="608">
        <v>-2.7869520680000002</v>
      </c>
      <c r="E153" s="608">
        <v>0.68850811899999997</v>
      </c>
      <c r="F153" s="608">
        <v>-0.89207617699999997</v>
      </c>
      <c r="G153" s="608">
        <v>0.90012493699999996</v>
      </c>
      <c r="H153" s="608">
        <v>-0.77736877699999996</v>
      </c>
      <c r="I153" s="608">
        <v>1.7592366429999999</v>
      </c>
      <c r="J153" s="608">
        <v>0.58787476599999999</v>
      </c>
      <c r="K153" s="608">
        <v>23.489695725000001</v>
      </c>
      <c r="L153" s="608" t="s">
        <v>102</v>
      </c>
      <c r="M153" s="609">
        <v>-0.262512782</v>
      </c>
      <c r="N153" s="609">
        <v>3.8458503730000002</v>
      </c>
      <c r="O153" s="609">
        <v>1.114732203</v>
      </c>
      <c r="P153" s="608">
        <v>1.372258835</v>
      </c>
    </row>
    <row r="154" spans="1:20" ht="16.5" customHeight="1" x14ac:dyDescent="0.2">
      <c r="A154" s="568" t="s">
        <v>737</v>
      </c>
      <c r="B154" s="616">
        <v>-0.13301829500000001</v>
      </c>
      <c r="C154" s="616">
        <v>-0.54208970999999995</v>
      </c>
      <c r="D154" s="616">
        <v>-0.44004485500000001</v>
      </c>
      <c r="E154" s="616">
        <v>6.7057933E-2</v>
      </c>
      <c r="F154" s="616">
        <v>-0.24440272800000001</v>
      </c>
      <c r="G154" s="616">
        <v>-4.7856735999999997E-2</v>
      </c>
      <c r="H154" s="616">
        <v>-3.7365581000000002E-2</v>
      </c>
      <c r="I154" s="616">
        <v>0.61300189800000005</v>
      </c>
      <c r="J154" s="616">
        <v>0.92943491199999995</v>
      </c>
      <c r="K154" s="616">
        <v>10.598263875000001</v>
      </c>
      <c r="L154" s="616" t="s">
        <v>102</v>
      </c>
      <c r="M154" s="617">
        <v>-9.245101E-2</v>
      </c>
      <c r="N154" s="617">
        <v>1.1153244870000001</v>
      </c>
      <c r="O154" s="617">
        <v>0.20257440299999999</v>
      </c>
      <c r="P154" s="616">
        <v>0.37806318</v>
      </c>
    </row>
    <row r="155" spans="1:20" ht="14.25" customHeight="1" x14ac:dyDescent="0.2">
      <c r="A155" s="258" t="s">
        <v>866</v>
      </c>
      <c r="B155" s="13"/>
      <c r="C155" s="13"/>
      <c r="D155" s="13"/>
      <c r="E155" s="13"/>
      <c r="F155" s="13"/>
      <c r="G155" s="13"/>
      <c r="H155" s="13"/>
      <c r="I155" s="13"/>
      <c r="J155" s="13"/>
      <c r="K155" s="13"/>
      <c r="L155" s="13"/>
      <c r="M155" s="13"/>
      <c r="N155" s="13"/>
      <c r="O155" s="13"/>
      <c r="P155" s="40"/>
    </row>
    <row r="156" spans="1:20" ht="14.25" customHeight="1" x14ac:dyDescent="0.2">
      <c r="A156" s="258" t="s">
        <v>377</v>
      </c>
      <c r="B156" s="13"/>
      <c r="C156" s="13"/>
      <c r="D156" s="13"/>
      <c r="E156" s="13"/>
      <c r="F156" s="13"/>
      <c r="G156" s="13"/>
      <c r="H156" s="13"/>
      <c r="I156" s="13"/>
      <c r="J156" s="13"/>
      <c r="K156" s="13"/>
      <c r="L156" s="13"/>
      <c r="M156" s="13"/>
      <c r="N156" s="13"/>
      <c r="O156" s="13"/>
      <c r="P156" s="40"/>
    </row>
    <row r="157" spans="1:20" ht="14.25" customHeight="1" x14ac:dyDescent="0.2">
      <c r="A157" s="289" t="s">
        <v>855</v>
      </c>
      <c r="B157" s="13"/>
      <c r="C157" s="13"/>
      <c r="D157" s="13"/>
      <c r="E157" s="13"/>
      <c r="F157" s="13"/>
      <c r="G157" s="13"/>
      <c r="H157" s="13"/>
      <c r="I157" s="13"/>
      <c r="J157" s="13"/>
      <c r="K157" s="13"/>
      <c r="L157" s="13"/>
      <c r="M157" s="13"/>
      <c r="N157" s="13"/>
      <c r="O157" s="13"/>
      <c r="P157" s="40"/>
    </row>
    <row r="158" spans="1:20" ht="14.25" customHeight="1" x14ac:dyDescent="0.2">
      <c r="A158" s="38" t="s">
        <v>650</v>
      </c>
      <c r="B158" s="13"/>
      <c r="C158" s="13"/>
      <c r="D158" s="13"/>
      <c r="E158" s="13"/>
      <c r="F158" s="13"/>
      <c r="G158" s="13"/>
      <c r="H158" s="13"/>
      <c r="I158" s="13"/>
      <c r="J158" s="13"/>
      <c r="K158" s="13"/>
      <c r="L158" s="13"/>
      <c r="M158" s="13"/>
      <c r="N158" s="13"/>
      <c r="O158" s="13"/>
      <c r="P158" s="40"/>
    </row>
    <row r="159" spans="1:20" ht="14.25" customHeight="1" x14ac:dyDescent="0.2">
      <c r="A159" s="289" t="s">
        <v>856</v>
      </c>
      <c r="B159" s="13"/>
      <c r="C159" s="13"/>
      <c r="D159" s="13"/>
      <c r="E159" s="13"/>
      <c r="F159" s="13"/>
      <c r="G159" s="13"/>
      <c r="H159" s="13"/>
      <c r="I159" s="13"/>
      <c r="J159" s="13"/>
      <c r="K159" s="13"/>
      <c r="L159" s="13"/>
      <c r="M159" s="13"/>
      <c r="N159" s="13"/>
      <c r="O159" s="13"/>
      <c r="P159" s="40"/>
    </row>
    <row r="160" spans="1:20" ht="14.25" customHeight="1" x14ac:dyDescent="0.2">
      <c r="A160" s="258" t="s">
        <v>871</v>
      </c>
      <c r="B160" s="13"/>
      <c r="C160" s="13"/>
      <c r="D160" s="13"/>
      <c r="E160" s="13"/>
      <c r="F160" s="13"/>
      <c r="G160" s="13"/>
      <c r="H160" s="13"/>
      <c r="I160" s="13"/>
      <c r="J160" s="13"/>
      <c r="K160" s="13"/>
      <c r="L160" s="13"/>
      <c r="M160" s="13"/>
      <c r="N160" s="13"/>
      <c r="O160" s="13"/>
      <c r="P160" s="40"/>
    </row>
    <row r="161" spans="1:16" ht="14.25" customHeight="1" x14ac:dyDescent="0.2">
      <c r="A161" s="289" t="s">
        <v>860</v>
      </c>
      <c r="B161" s="3"/>
      <c r="C161" s="3"/>
      <c r="D161" s="3"/>
      <c r="G161" s="186"/>
      <c r="J161" s="186"/>
    </row>
    <row r="163" spans="1:16" ht="12.75" customHeight="1" x14ac:dyDescent="0.2">
      <c r="A163" s="988" t="s">
        <v>977</v>
      </c>
      <c r="B163" s="988"/>
      <c r="C163" s="988"/>
      <c r="D163" s="988"/>
      <c r="E163" s="988"/>
      <c r="F163" s="988"/>
      <c r="G163" s="988"/>
      <c r="H163" s="988"/>
      <c r="I163" s="988"/>
      <c r="J163" s="988"/>
      <c r="K163" s="988"/>
      <c r="L163" s="988"/>
      <c r="M163" s="988"/>
      <c r="N163" s="988"/>
      <c r="O163" s="988"/>
      <c r="P163" s="988"/>
    </row>
    <row r="164" spans="1:16" ht="13.5" customHeight="1" x14ac:dyDescent="0.2">
      <c r="A164" s="988"/>
      <c r="B164" s="988"/>
      <c r="C164" s="988"/>
      <c r="D164" s="988"/>
      <c r="E164" s="988"/>
      <c r="F164" s="988"/>
      <c r="G164" s="988"/>
      <c r="H164" s="988"/>
      <c r="I164" s="988"/>
      <c r="J164" s="988"/>
      <c r="K164" s="988"/>
      <c r="L164" s="988"/>
      <c r="M164" s="988"/>
      <c r="N164" s="988"/>
      <c r="O164" s="988"/>
      <c r="P164" s="988"/>
    </row>
    <row r="165" spans="1:16" x14ac:dyDescent="0.2">
      <c r="A165" s="988"/>
      <c r="B165" s="988"/>
      <c r="C165" s="988"/>
      <c r="D165" s="988"/>
      <c r="E165" s="988"/>
      <c r="F165" s="988"/>
      <c r="G165" s="988"/>
      <c r="H165" s="988"/>
      <c r="I165" s="988"/>
      <c r="J165" s="988"/>
      <c r="K165" s="988"/>
      <c r="L165" s="988"/>
      <c r="M165" s="988"/>
      <c r="N165" s="988"/>
      <c r="O165" s="988"/>
      <c r="P165" s="988"/>
    </row>
    <row r="166" spans="1:16" x14ac:dyDescent="0.2">
      <c r="A166" s="306"/>
      <c r="B166" s="306"/>
      <c r="C166" s="306"/>
      <c r="D166" s="306"/>
      <c r="E166" s="306"/>
      <c r="F166" s="306"/>
      <c r="G166" s="309"/>
      <c r="H166" s="309"/>
      <c r="I166" s="309"/>
      <c r="J166" s="309"/>
      <c r="K166" s="309"/>
      <c r="L166" s="309"/>
      <c r="M166" s="309"/>
      <c r="N166" s="309"/>
      <c r="O166" s="309"/>
      <c r="P166" s="309"/>
    </row>
    <row r="167" spans="1:16" x14ac:dyDescent="0.2">
      <c r="A167" s="999" t="s">
        <v>343</v>
      </c>
      <c r="B167" s="999"/>
      <c r="C167" s="999"/>
      <c r="D167" s="999"/>
      <c r="E167" s="999"/>
      <c r="F167" s="999"/>
      <c r="G167" s="309"/>
      <c r="H167" s="309"/>
      <c r="I167" s="309"/>
      <c r="J167" s="309"/>
      <c r="K167" s="309"/>
      <c r="L167" s="309"/>
      <c r="M167" s="309"/>
      <c r="N167" s="309"/>
      <c r="O167" s="309"/>
      <c r="P167" s="309"/>
    </row>
    <row r="168" spans="1:16" x14ac:dyDescent="0.2">
      <c r="A168" s="306"/>
      <c r="B168" s="306"/>
      <c r="C168" s="306"/>
      <c r="D168" s="306"/>
      <c r="E168" s="306"/>
      <c r="F168" s="306"/>
      <c r="G168" s="309"/>
      <c r="H168" s="309"/>
      <c r="I168" s="309"/>
      <c r="J168" s="309"/>
      <c r="K168" s="309"/>
      <c r="L168" s="309"/>
      <c r="M168" s="309"/>
      <c r="N168" s="309"/>
      <c r="O168" s="309"/>
      <c r="P168" s="309"/>
    </row>
    <row r="169" spans="1:16" ht="12.75" customHeight="1" x14ac:dyDescent="0.2">
      <c r="A169" s="988" t="s">
        <v>344</v>
      </c>
      <c r="B169" s="988"/>
      <c r="C169" s="988"/>
      <c r="D169" s="988"/>
      <c r="E169" s="988"/>
      <c r="F169" s="988"/>
      <c r="G169" s="988"/>
      <c r="H169" s="988"/>
      <c r="I169" s="988"/>
      <c r="J169" s="988"/>
      <c r="K169" s="988"/>
      <c r="L169" s="988"/>
      <c r="M169" s="988"/>
      <c r="N169" s="988"/>
      <c r="O169" s="988"/>
      <c r="P169" s="988"/>
    </row>
    <row r="170" spans="1:16" x14ac:dyDescent="0.2">
      <c r="A170" s="988"/>
      <c r="B170" s="988"/>
      <c r="C170" s="988"/>
      <c r="D170" s="988"/>
      <c r="E170" s="988"/>
      <c r="F170" s="988"/>
      <c r="G170" s="988"/>
      <c r="H170" s="988"/>
      <c r="I170" s="988"/>
      <c r="J170" s="988"/>
      <c r="K170" s="988"/>
      <c r="L170" s="988"/>
      <c r="M170" s="988"/>
      <c r="N170" s="988"/>
      <c r="O170" s="988"/>
      <c r="P170" s="988"/>
    </row>
    <row r="171" spans="1:16" x14ac:dyDescent="0.2">
      <c r="A171" s="306"/>
      <c r="B171" s="306"/>
      <c r="C171" s="306"/>
      <c r="D171" s="306"/>
      <c r="E171" s="306"/>
      <c r="F171" s="306"/>
      <c r="G171" s="309"/>
      <c r="H171" s="309"/>
      <c r="I171" s="309"/>
      <c r="J171" s="309"/>
      <c r="K171" s="309"/>
      <c r="L171" s="309"/>
      <c r="M171" s="309"/>
      <c r="N171" s="309"/>
      <c r="O171" s="309"/>
      <c r="P171" s="309"/>
    </row>
    <row r="172" spans="1:16" ht="12.75" customHeight="1" x14ac:dyDescent="0.2">
      <c r="A172" s="988" t="s">
        <v>345</v>
      </c>
      <c r="B172" s="988"/>
      <c r="C172" s="988"/>
      <c r="D172" s="988"/>
      <c r="E172" s="988"/>
      <c r="F172" s="988"/>
      <c r="G172" s="988"/>
      <c r="H172" s="988"/>
      <c r="I172" s="988"/>
      <c r="J172" s="988"/>
      <c r="K172" s="988"/>
      <c r="L172" s="988"/>
      <c r="M172" s="988"/>
      <c r="N172" s="988"/>
      <c r="O172" s="988"/>
      <c r="P172" s="988"/>
    </row>
    <row r="173" spans="1:16" x14ac:dyDescent="0.2">
      <c r="A173" s="988"/>
      <c r="B173" s="988"/>
      <c r="C173" s="988"/>
      <c r="D173" s="988"/>
      <c r="E173" s="988"/>
      <c r="F173" s="988"/>
      <c r="G173" s="988"/>
      <c r="H173" s="988"/>
      <c r="I173" s="988"/>
      <c r="J173" s="988"/>
      <c r="K173" s="988"/>
      <c r="L173" s="988"/>
      <c r="M173" s="988"/>
      <c r="N173" s="988"/>
      <c r="O173" s="988"/>
      <c r="P173" s="988"/>
    </row>
    <row r="174" spans="1:16" x14ac:dyDescent="0.2">
      <c r="A174" s="988"/>
      <c r="B174" s="988"/>
      <c r="C174" s="988"/>
      <c r="D174" s="988"/>
      <c r="E174" s="988"/>
      <c r="F174" s="988"/>
      <c r="G174" s="988"/>
      <c r="H174" s="988"/>
      <c r="I174" s="988"/>
      <c r="J174" s="988"/>
      <c r="K174" s="988"/>
      <c r="L174" s="988"/>
      <c r="M174" s="988"/>
      <c r="N174" s="988"/>
      <c r="O174" s="988"/>
      <c r="P174" s="988"/>
    </row>
    <row r="175" spans="1:16" x14ac:dyDescent="0.2">
      <c r="A175" s="306"/>
      <c r="B175" s="306"/>
      <c r="C175" s="306"/>
      <c r="D175" s="306"/>
      <c r="E175" s="306"/>
      <c r="F175" s="306"/>
      <c r="G175" s="309"/>
      <c r="H175" s="309"/>
      <c r="I175" s="309"/>
      <c r="J175" s="309"/>
      <c r="K175" s="309"/>
      <c r="L175" s="309"/>
      <c r="M175" s="309"/>
      <c r="N175" s="309"/>
      <c r="O175" s="309"/>
      <c r="P175" s="309"/>
    </row>
    <row r="176" spans="1:16" ht="12.75" customHeight="1" x14ac:dyDescent="0.2">
      <c r="A176" s="988" t="s">
        <v>346</v>
      </c>
      <c r="B176" s="988"/>
      <c r="C176" s="988"/>
      <c r="D176" s="988"/>
      <c r="E176" s="988"/>
      <c r="F176" s="988"/>
      <c r="G176" s="988"/>
      <c r="H176" s="988"/>
      <c r="I176" s="988"/>
      <c r="J176" s="988"/>
      <c r="K176" s="988"/>
      <c r="L176" s="988"/>
      <c r="M176" s="988"/>
      <c r="N176" s="988"/>
      <c r="O176" s="988"/>
      <c r="P176" s="988"/>
    </row>
    <row r="177" spans="1:16" x14ac:dyDescent="0.2">
      <c r="A177" s="988"/>
      <c r="B177" s="988"/>
      <c r="C177" s="988"/>
      <c r="D177" s="988"/>
      <c r="E177" s="988"/>
      <c r="F177" s="988"/>
      <c r="G177" s="988"/>
      <c r="H177" s="988"/>
      <c r="I177" s="988"/>
      <c r="J177" s="988"/>
      <c r="K177" s="988"/>
      <c r="L177" s="988"/>
      <c r="M177" s="988"/>
      <c r="N177" s="988"/>
      <c r="O177" s="988"/>
      <c r="P177" s="988"/>
    </row>
    <row r="178" spans="1:16" ht="10.5" customHeight="1" x14ac:dyDescent="0.2">
      <c r="A178" s="988"/>
      <c r="B178" s="988"/>
      <c r="C178" s="988"/>
      <c r="D178" s="988"/>
      <c r="E178" s="988"/>
      <c r="F178" s="988"/>
      <c r="G178" s="988"/>
      <c r="H178" s="988"/>
      <c r="I178" s="988"/>
      <c r="J178" s="988"/>
      <c r="K178" s="988"/>
      <c r="L178" s="988"/>
      <c r="M178" s="988"/>
      <c r="N178" s="988"/>
      <c r="O178" s="988"/>
      <c r="P178" s="988"/>
    </row>
    <row r="179" spans="1:16" x14ac:dyDescent="0.2">
      <c r="A179" s="988"/>
      <c r="B179" s="988"/>
      <c r="C179" s="988"/>
      <c r="D179" s="988"/>
      <c r="E179" s="988"/>
      <c r="F179" s="988"/>
      <c r="G179" s="988"/>
      <c r="H179" s="988"/>
      <c r="I179" s="988"/>
      <c r="J179" s="988"/>
      <c r="K179" s="988"/>
      <c r="L179" s="988"/>
      <c r="M179" s="988"/>
      <c r="N179" s="988"/>
      <c r="O179" s="988"/>
      <c r="P179" s="988"/>
    </row>
    <row r="180" spans="1:16" ht="12.75" customHeight="1" x14ac:dyDescent="0.2">
      <c r="A180" s="306"/>
      <c r="B180" s="306"/>
      <c r="C180" s="306"/>
      <c r="D180" s="306"/>
      <c r="E180" s="306"/>
      <c r="F180" s="306"/>
      <c r="G180" s="309"/>
      <c r="H180" s="309"/>
      <c r="I180" s="309"/>
      <c r="J180" s="309"/>
      <c r="K180" s="309"/>
      <c r="L180" s="309"/>
      <c r="M180" s="309"/>
      <c r="N180" s="309"/>
      <c r="O180" s="309"/>
      <c r="P180" s="309"/>
    </row>
    <row r="181" spans="1:16" ht="60.75" customHeight="1" x14ac:dyDescent="0.2">
      <c r="A181" s="988" t="s">
        <v>978</v>
      </c>
      <c r="B181" s="988"/>
      <c r="C181" s="988"/>
      <c r="D181" s="988"/>
      <c r="E181" s="988"/>
      <c r="F181" s="988"/>
      <c r="G181" s="988"/>
      <c r="H181" s="988"/>
      <c r="I181" s="988"/>
      <c r="J181" s="988"/>
      <c r="K181" s="988"/>
      <c r="L181" s="988"/>
      <c r="M181" s="988"/>
      <c r="N181" s="988"/>
      <c r="O181" s="988"/>
      <c r="P181" s="988"/>
    </row>
    <row r="182" spans="1:16" ht="12.75" customHeight="1" x14ac:dyDescent="0.2">
      <c r="A182" s="306"/>
      <c r="B182" s="306"/>
      <c r="C182" s="306"/>
      <c r="D182" s="306"/>
      <c r="E182" s="306"/>
      <c r="F182" s="306"/>
      <c r="G182" s="309"/>
      <c r="H182" s="309"/>
      <c r="I182" s="309"/>
      <c r="J182" s="309"/>
      <c r="K182" s="309"/>
      <c r="L182" s="309"/>
      <c r="M182" s="309"/>
      <c r="N182" s="309"/>
      <c r="O182" s="309"/>
      <c r="P182" s="309"/>
    </row>
    <row r="183" spans="1:16" ht="157.5" customHeight="1" x14ac:dyDescent="0.2">
      <c r="A183" s="988" t="s">
        <v>979</v>
      </c>
      <c r="B183" s="988"/>
      <c r="C183" s="988"/>
      <c r="D183" s="988"/>
      <c r="E183" s="988"/>
      <c r="F183" s="988"/>
      <c r="G183" s="988"/>
      <c r="H183" s="988"/>
      <c r="I183" s="988"/>
      <c r="J183" s="988"/>
      <c r="K183" s="988"/>
      <c r="L183" s="988"/>
      <c r="M183" s="988"/>
      <c r="N183" s="988"/>
      <c r="O183" s="988"/>
      <c r="P183" s="988"/>
    </row>
  </sheetData>
  <mergeCells count="7">
    <mergeCell ref="A181:P181"/>
    <mergeCell ref="A183:P183"/>
    <mergeCell ref="A167:F167"/>
    <mergeCell ref="A163:P165"/>
    <mergeCell ref="A169:P170"/>
    <mergeCell ref="A172:P174"/>
    <mergeCell ref="A176:P179"/>
  </mergeCells>
  <phoneticPr fontId="0" type="noConversion"/>
  <pageMargins left="0.59055118110236227" right="0.59055118110236227" top="0.78740157480314965" bottom="0.78740157480314965" header="0.39370078740157483" footer="0.39370078740157483"/>
  <pageSetup paperSize="9" scale="49" firstPageNumber="22" fitToHeight="0" orientation="landscape" useFirstPageNumber="1" r:id="rId1"/>
  <headerFooter alignWithMargins="0">
    <oddHeader>&amp;R&amp;12Les finances des communes en 2020</oddHeader>
    <oddFooter>&amp;L&amp;12Direction Générale des Collectivités Locales / DESL&amp;C&amp;P&amp;R&amp;12Mise en ligne : mars 2022</oddFooter>
  </headerFooter>
  <rowBreaks count="2" manualBreakCount="2">
    <brk id="60" max="15" man="1"/>
    <brk id="106" max="15" man="1"/>
  </rowBreaks>
  <tableParts count="2">
    <tablePart r:id="rId2"/>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D182"/>
  <sheetViews>
    <sheetView zoomScale="85" zoomScaleNormal="85" zoomScalePageLayoutView="70" workbookViewId="0">
      <selection activeCell="A171" sqref="A171:P173"/>
    </sheetView>
  </sheetViews>
  <sheetFormatPr baseColWidth="10" defaultRowHeight="12.75" x14ac:dyDescent="0.2"/>
  <cols>
    <col min="1" max="1" width="90.140625" customWidth="1"/>
    <col min="2" max="2" width="12.42578125" bestFit="1" customWidth="1"/>
    <col min="3" max="11" width="11.5703125" bestFit="1" customWidth="1"/>
    <col min="12" max="12" width="10.5703125" customWidth="1"/>
    <col min="13" max="14" width="15.5703125" customWidth="1"/>
    <col min="15" max="15" width="14.28515625" customWidth="1"/>
    <col min="16" max="16" width="18.85546875" customWidth="1"/>
  </cols>
  <sheetData>
    <row r="1" spans="1:16" ht="21" x14ac:dyDescent="0.2">
      <c r="A1" s="47" t="s">
        <v>867</v>
      </c>
    </row>
    <row r="2" spans="1:16" ht="18" x14ac:dyDescent="0.2">
      <c r="A2" s="47"/>
    </row>
    <row r="3" spans="1:16" ht="15" customHeight="1" thickBot="1" x14ac:dyDescent="0.25">
      <c r="A3" s="13"/>
      <c r="P3" s="437" t="s">
        <v>230</v>
      </c>
    </row>
    <row r="4" spans="1:16" ht="15.95" customHeight="1"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247</v>
      </c>
      <c r="O4" s="260" t="s">
        <v>77</v>
      </c>
      <c r="P4" s="284" t="s">
        <v>238</v>
      </c>
    </row>
    <row r="5" spans="1:16" ht="15.95" customHeight="1"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302</v>
      </c>
    </row>
    <row r="6" spans="1:16" ht="15.9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257</v>
      </c>
    </row>
    <row r="7" spans="1:16" ht="12.75" customHeight="1" x14ac:dyDescent="0.2">
      <c r="A7" s="228"/>
    </row>
    <row r="8" spans="1:16" ht="15.75" customHeight="1" x14ac:dyDescent="0.25">
      <c r="A8" s="487" t="s">
        <v>738</v>
      </c>
      <c r="B8" s="479">
        <v>3210.3661386140002</v>
      </c>
      <c r="C8" s="479">
        <v>854.37819105699998</v>
      </c>
      <c r="D8" s="479">
        <v>725.95806116699998</v>
      </c>
      <c r="E8" s="479">
        <v>656.86625139199998</v>
      </c>
      <c r="F8" s="479">
        <v>716.01569190700002</v>
      </c>
      <c r="G8" s="479">
        <v>878.67375138800003</v>
      </c>
      <c r="H8" s="479">
        <v>927.85113988299997</v>
      </c>
      <c r="I8" s="479">
        <v>975.19194511199998</v>
      </c>
      <c r="J8" s="479">
        <v>1055.1636454930001</v>
      </c>
      <c r="K8" s="479">
        <v>1161.037015225</v>
      </c>
      <c r="L8" s="479" t="s">
        <v>102</v>
      </c>
      <c r="M8" s="492">
        <v>821.14888777500005</v>
      </c>
      <c r="N8" s="492">
        <v>1035.7074891520001</v>
      </c>
      <c r="O8" s="492">
        <v>915.45713586700003</v>
      </c>
      <c r="P8" s="479">
        <v>965.31463450499996</v>
      </c>
    </row>
    <row r="9" spans="1:16" ht="15.75" customHeight="1" x14ac:dyDescent="0.2">
      <c r="A9" s="478" t="s">
        <v>178</v>
      </c>
      <c r="B9" s="480">
        <v>859.125775578</v>
      </c>
      <c r="C9" s="480">
        <v>293.00778455300002</v>
      </c>
      <c r="D9" s="480">
        <v>244.24329854800001</v>
      </c>
      <c r="E9" s="480">
        <v>205.505359089</v>
      </c>
      <c r="F9" s="480">
        <v>203.319967934</v>
      </c>
      <c r="G9" s="480">
        <v>233.52207355799999</v>
      </c>
      <c r="H9" s="480">
        <v>231.93439215699999</v>
      </c>
      <c r="I9" s="480">
        <v>226.997755531</v>
      </c>
      <c r="J9" s="480">
        <v>244.65729083700001</v>
      </c>
      <c r="K9" s="480">
        <v>208.14175519400001</v>
      </c>
      <c r="L9" s="480" t="s">
        <v>102</v>
      </c>
      <c r="M9" s="493">
        <v>221.84336512600001</v>
      </c>
      <c r="N9" s="493">
        <v>231.64338787400001</v>
      </c>
      <c r="O9" s="493">
        <v>226.150920128</v>
      </c>
      <c r="P9" s="480">
        <v>226.96855749700001</v>
      </c>
    </row>
    <row r="10" spans="1:16" ht="15.75" customHeight="1" x14ac:dyDescent="0.2">
      <c r="A10" s="478" t="s">
        <v>179</v>
      </c>
      <c r="B10" s="480">
        <v>2024.3202310229999</v>
      </c>
      <c r="C10" s="480">
        <v>415.319338507</v>
      </c>
      <c r="D10" s="480">
        <v>354.50441855700001</v>
      </c>
      <c r="E10" s="480">
        <v>325.76424477900002</v>
      </c>
      <c r="F10" s="480">
        <v>382.94754091200002</v>
      </c>
      <c r="G10" s="480">
        <v>486.49545618100001</v>
      </c>
      <c r="H10" s="480">
        <v>530.92136718899997</v>
      </c>
      <c r="I10" s="480">
        <v>577.48755919200005</v>
      </c>
      <c r="J10" s="480">
        <v>614.24442667899996</v>
      </c>
      <c r="K10" s="480">
        <v>728.13017711099997</v>
      </c>
      <c r="L10" s="480" t="s">
        <v>102</v>
      </c>
      <c r="M10" s="493">
        <v>450.77425596199998</v>
      </c>
      <c r="N10" s="493">
        <v>614.79511452700001</v>
      </c>
      <c r="O10" s="493">
        <v>522.86887124400005</v>
      </c>
      <c r="P10" s="480">
        <v>528.48908205199996</v>
      </c>
    </row>
    <row r="11" spans="1:16" ht="15.75" customHeight="1" x14ac:dyDescent="0.2">
      <c r="A11" s="478" t="s">
        <v>180</v>
      </c>
      <c r="B11" s="480">
        <v>27.932673266999998</v>
      </c>
      <c r="C11" s="480">
        <v>14.070665188</v>
      </c>
      <c r="D11" s="480">
        <v>14.977348246</v>
      </c>
      <c r="E11" s="480">
        <v>15.907777266</v>
      </c>
      <c r="F11" s="480">
        <v>21.170070723999999</v>
      </c>
      <c r="G11" s="480">
        <v>22.216905758999999</v>
      </c>
      <c r="H11" s="480">
        <v>26.949666434000001</v>
      </c>
      <c r="I11" s="480">
        <v>27.144641445000001</v>
      </c>
      <c r="J11" s="480">
        <v>24.506578239</v>
      </c>
      <c r="K11" s="480">
        <v>42.222090659000003</v>
      </c>
      <c r="L11" s="480" t="s">
        <v>102</v>
      </c>
      <c r="M11" s="493">
        <v>22.498083047000001</v>
      </c>
      <c r="N11" s="493">
        <v>28.235166852999999</v>
      </c>
      <c r="O11" s="493">
        <v>25.019791892000001</v>
      </c>
      <c r="P11" s="480">
        <v>21.639263654000001</v>
      </c>
    </row>
    <row r="12" spans="1:16" ht="15.75" customHeight="1" x14ac:dyDescent="0.2">
      <c r="A12" s="478" t="s">
        <v>181</v>
      </c>
      <c r="B12" s="480">
        <v>137.36062706300001</v>
      </c>
      <c r="C12" s="480">
        <v>47.532431633000002</v>
      </c>
      <c r="D12" s="480">
        <v>59.658955933000001</v>
      </c>
      <c r="E12" s="480">
        <v>61.323606937000001</v>
      </c>
      <c r="F12" s="480">
        <v>64.598668537999998</v>
      </c>
      <c r="G12" s="480">
        <v>84.826788774999997</v>
      </c>
      <c r="H12" s="480">
        <v>102.66234493499999</v>
      </c>
      <c r="I12" s="480">
        <v>104.883792751</v>
      </c>
      <c r="J12" s="480">
        <v>136.92374693799999</v>
      </c>
      <c r="K12" s="480">
        <v>150.019416183</v>
      </c>
      <c r="L12" s="480" t="s">
        <v>102</v>
      </c>
      <c r="M12" s="493">
        <v>82.177206996999999</v>
      </c>
      <c r="N12" s="493">
        <v>124.861120375</v>
      </c>
      <c r="O12" s="493">
        <v>100.93872514</v>
      </c>
      <c r="P12" s="480">
        <v>143.044781011</v>
      </c>
    </row>
    <row r="13" spans="1:16" ht="15.75" customHeight="1" x14ac:dyDescent="0.2">
      <c r="A13" s="478" t="s">
        <v>182</v>
      </c>
      <c r="B13" s="480">
        <v>161.62683168300001</v>
      </c>
      <c r="C13" s="480">
        <v>84.447971175000006</v>
      </c>
      <c r="D13" s="480">
        <v>52.574039882000001</v>
      </c>
      <c r="E13" s="480">
        <v>48.365263319999997</v>
      </c>
      <c r="F13" s="480">
        <v>43.979443799000002</v>
      </c>
      <c r="G13" s="480">
        <v>51.612527114000002</v>
      </c>
      <c r="H13" s="480">
        <v>35.383369166999998</v>
      </c>
      <c r="I13" s="480">
        <v>38.678196192999998</v>
      </c>
      <c r="J13" s="480">
        <v>34.831602799999999</v>
      </c>
      <c r="K13" s="480">
        <v>32.523576077999998</v>
      </c>
      <c r="L13" s="480" t="s">
        <v>102</v>
      </c>
      <c r="M13" s="493">
        <v>43.855976642999998</v>
      </c>
      <c r="N13" s="493">
        <v>36.172699522000002</v>
      </c>
      <c r="O13" s="493">
        <v>40.478827461999998</v>
      </c>
      <c r="P13" s="480">
        <v>45.172950290000003</v>
      </c>
    </row>
    <row r="14" spans="1:16" ht="15.75" customHeight="1" x14ac:dyDescent="0.25">
      <c r="A14" s="487" t="s">
        <v>739</v>
      </c>
      <c r="B14" s="479">
        <v>3417.831089109</v>
      </c>
      <c r="C14" s="479">
        <v>1162.4812952699999</v>
      </c>
      <c r="D14" s="479">
        <v>907.810078008</v>
      </c>
      <c r="E14" s="479">
        <v>828.70181001100002</v>
      </c>
      <c r="F14" s="479">
        <v>929.39254799299999</v>
      </c>
      <c r="G14" s="479">
        <v>1111.218762987</v>
      </c>
      <c r="H14" s="479">
        <v>1144.923824578</v>
      </c>
      <c r="I14" s="479">
        <v>1186.1394406530001</v>
      </c>
      <c r="J14" s="479">
        <v>1237.5996404990001</v>
      </c>
      <c r="K14" s="479">
        <v>1241.1696361849999</v>
      </c>
      <c r="L14" s="479" t="s">
        <v>102</v>
      </c>
      <c r="M14" s="492">
        <v>1033.8846786260001</v>
      </c>
      <c r="N14" s="492">
        <v>1215.6837984460001</v>
      </c>
      <c r="O14" s="492">
        <v>1113.793647014</v>
      </c>
      <c r="P14" s="479">
        <v>1136.1822717110001</v>
      </c>
    </row>
    <row r="15" spans="1:16" ht="15.75" customHeight="1" x14ac:dyDescent="0.2">
      <c r="A15" s="478" t="s">
        <v>79</v>
      </c>
      <c r="B15" s="480">
        <v>1644.4015181520001</v>
      </c>
      <c r="C15" s="480">
        <v>488.08850517399998</v>
      </c>
      <c r="D15" s="480">
        <v>446.70308157300002</v>
      </c>
      <c r="E15" s="480">
        <v>494.89920990299998</v>
      </c>
      <c r="F15" s="480">
        <v>595.101</v>
      </c>
      <c r="G15" s="480">
        <v>750.75910178300001</v>
      </c>
      <c r="H15" s="480">
        <v>795.23821525100004</v>
      </c>
      <c r="I15" s="480">
        <v>905.19363432700004</v>
      </c>
      <c r="J15" s="480">
        <v>922.44069054399995</v>
      </c>
      <c r="K15" s="480">
        <v>881.36534000400002</v>
      </c>
      <c r="L15" s="480" t="s">
        <v>102</v>
      </c>
      <c r="M15" s="493">
        <v>685.46569499099996</v>
      </c>
      <c r="N15" s="493">
        <v>908.94294763599999</v>
      </c>
      <c r="O15" s="493">
        <v>783.69409529799998</v>
      </c>
      <c r="P15" s="480">
        <v>765.66352429000005</v>
      </c>
    </row>
    <row r="16" spans="1:16" ht="15.75" customHeight="1" x14ac:dyDescent="0.2">
      <c r="A16" s="478" t="s">
        <v>184</v>
      </c>
      <c r="B16" s="480">
        <v>1615.9644554460001</v>
      </c>
      <c r="C16" s="480">
        <v>388.39379896499997</v>
      </c>
      <c r="D16" s="480">
        <v>358.312196105</v>
      </c>
      <c r="E16" s="480">
        <v>429.655687054</v>
      </c>
      <c r="F16" s="480">
        <v>504.47474785200001</v>
      </c>
      <c r="G16" s="480">
        <v>611.83392379999998</v>
      </c>
      <c r="H16" s="480">
        <v>642.62626879300001</v>
      </c>
      <c r="I16" s="480">
        <v>757.04437535</v>
      </c>
      <c r="J16" s="480">
        <v>784.23541434599997</v>
      </c>
      <c r="K16" s="480">
        <v>739.05229969100003</v>
      </c>
      <c r="L16" s="480" t="s">
        <v>102</v>
      </c>
      <c r="M16" s="493">
        <v>565.44951953299994</v>
      </c>
      <c r="N16" s="493">
        <v>765.80445062000001</v>
      </c>
      <c r="O16" s="493">
        <v>653.51460956400001</v>
      </c>
      <c r="P16" s="480">
        <v>667.50700325800005</v>
      </c>
    </row>
    <row r="17" spans="1:16" ht="15.75" customHeight="1" x14ac:dyDescent="0.2">
      <c r="A17" s="478" t="s">
        <v>216</v>
      </c>
      <c r="B17" s="480">
        <v>1117.657524752</v>
      </c>
      <c r="C17" s="480">
        <v>110.551966001</v>
      </c>
      <c r="D17" s="480">
        <v>66.359930258000006</v>
      </c>
      <c r="E17" s="480">
        <v>49.275506159000003</v>
      </c>
      <c r="F17" s="480">
        <v>61.919109913</v>
      </c>
      <c r="G17" s="480">
        <v>69.213662811000006</v>
      </c>
      <c r="H17" s="480">
        <v>78.457751990000006</v>
      </c>
      <c r="I17" s="480">
        <v>86.323474265000002</v>
      </c>
      <c r="J17" s="480">
        <v>78.413632476000004</v>
      </c>
      <c r="K17" s="480">
        <v>95.000115894000004</v>
      </c>
      <c r="L17" s="480" t="s">
        <v>102</v>
      </c>
      <c r="M17" s="493">
        <v>67.738193245999994</v>
      </c>
      <c r="N17" s="493">
        <v>84.276265895999998</v>
      </c>
      <c r="O17" s="493">
        <v>75.007427144999994</v>
      </c>
      <c r="P17" s="480">
        <v>152.91597299099999</v>
      </c>
    </row>
    <row r="18" spans="1:16" ht="15.75" customHeight="1" x14ac:dyDescent="0.2">
      <c r="A18" s="478" t="s">
        <v>185</v>
      </c>
      <c r="B18" s="480">
        <v>28.437062705999999</v>
      </c>
      <c r="C18" s="480">
        <v>99.694706207999999</v>
      </c>
      <c r="D18" s="480">
        <v>88.390885467999993</v>
      </c>
      <c r="E18" s="480">
        <v>65.243522849000001</v>
      </c>
      <c r="F18" s="480">
        <v>90.626252148000006</v>
      </c>
      <c r="G18" s="480">
        <v>138.925177983</v>
      </c>
      <c r="H18" s="480">
        <v>152.61194645800001</v>
      </c>
      <c r="I18" s="480">
        <v>148.14925897699999</v>
      </c>
      <c r="J18" s="480">
        <v>138.20527619800001</v>
      </c>
      <c r="K18" s="480">
        <v>142.31304031400001</v>
      </c>
      <c r="L18" s="480" t="s">
        <v>102</v>
      </c>
      <c r="M18" s="493">
        <v>120.01617545800001</v>
      </c>
      <c r="N18" s="493">
        <v>143.138497016</v>
      </c>
      <c r="O18" s="493">
        <v>130.17948573300001</v>
      </c>
      <c r="P18" s="480">
        <v>98.156521033000004</v>
      </c>
    </row>
    <row r="19" spans="1:16" ht="15.75" customHeight="1" x14ac:dyDescent="0.2">
      <c r="A19" s="478" t="s">
        <v>186</v>
      </c>
      <c r="B19" s="480">
        <v>602.04762376199994</v>
      </c>
      <c r="C19" s="480">
        <v>262.06940133000001</v>
      </c>
      <c r="D19" s="480">
        <v>225.59122798000001</v>
      </c>
      <c r="E19" s="480">
        <v>176.85117546199999</v>
      </c>
      <c r="F19" s="480">
        <v>176.410268734</v>
      </c>
      <c r="G19" s="480">
        <v>169.39202687</v>
      </c>
      <c r="H19" s="480">
        <v>146.663140777</v>
      </c>
      <c r="I19" s="480">
        <v>133.03202045399999</v>
      </c>
      <c r="J19" s="480">
        <v>152.198468451</v>
      </c>
      <c r="K19" s="480">
        <v>146.106752763</v>
      </c>
      <c r="L19" s="480" t="s">
        <v>102</v>
      </c>
      <c r="M19" s="493">
        <v>165.23858734999999</v>
      </c>
      <c r="N19" s="493">
        <v>142.955707975</v>
      </c>
      <c r="O19" s="493">
        <v>155.44425003200001</v>
      </c>
      <c r="P19" s="480">
        <v>199.53894252699999</v>
      </c>
    </row>
    <row r="20" spans="1:16" ht="15.75" customHeight="1" x14ac:dyDescent="0.2">
      <c r="A20" s="478" t="s">
        <v>187</v>
      </c>
      <c r="B20" s="480">
        <v>480.68316831700002</v>
      </c>
      <c r="C20" s="480">
        <v>217.70924981499999</v>
      </c>
      <c r="D20" s="480">
        <v>195.40955468300001</v>
      </c>
      <c r="E20" s="480">
        <v>155.67544287199999</v>
      </c>
      <c r="F20" s="480">
        <v>154.03847769399999</v>
      </c>
      <c r="G20" s="480">
        <v>148.772092034</v>
      </c>
      <c r="H20" s="480">
        <v>123.927932211</v>
      </c>
      <c r="I20" s="480">
        <v>107.74472681100001</v>
      </c>
      <c r="J20" s="480">
        <v>119.277120565</v>
      </c>
      <c r="K20" s="480">
        <v>109.697934636</v>
      </c>
      <c r="L20" s="480" t="s">
        <v>102</v>
      </c>
      <c r="M20" s="493">
        <v>143.227856374</v>
      </c>
      <c r="N20" s="493">
        <v>112.855035972</v>
      </c>
      <c r="O20" s="493">
        <v>129.87762262300001</v>
      </c>
      <c r="P20" s="480">
        <v>162.775936852</v>
      </c>
    </row>
    <row r="21" spans="1:16" ht="15.75" customHeight="1" x14ac:dyDescent="0.2">
      <c r="A21" s="478" t="s">
        <v>188</v>
      </c>
      <c r="B21" s="868">
        <v>20.01980198</v>
      </c>
      <c r="C21" s="480">
        <v>17.986156689000001</v>
      </c>
      <c r="D21" s="480">
        <v>6.7503140979999996</v>
      </c>
      <c r="E21" s="480">
        <v>1.3891937990000001</v>
      </c>
      <c r="F21" s="480">
        <v>2.069688186</v>
      </c>
      <c r="G21" s="480">
        <v>1.2307939530000001</v>
      </c>
      <c r="H21" s="480">
        <v>1.240691123</v>
      </c>
      <c r="I21" s="480">
        <v>1.012383203</v>
      </c>
      <c r="J21" s="480">
        <v>2.2821835639999999</v>
      </c>
      <c r="K21" s="480">
        <v>5.1669283679999998</v>
      </c>
      <c r="L21" s="480" t="s">
        <v>102</v>
      </c>
      <c r="M21" s="493">
        <v>1.553222847</v>
      </c>
      <c r="N21" s="493">
        <v>2.1484485910000002</v>
      </c>
      <c r="O21" s="493">
        <v>1.81485159</v>
      </c>
      <c r="P21" s="480">
        <v>4.8420907270000004</v>
      </c>
    </row>
    <row r="22" spans="1:16" ht="15.75" customHeight="1" x14ac:dyDescent="0.2">
      <c r="A22" s="703" t="s">
        <v>722</v>
      </c>
      <c r="B22" s="480">
        <v>101.34465346499999</v>
      </c>
      <c r="C22" s="480">
        <v>26.373994826000001</v>
      </c>
      <c r="D22" s="480">
        <v>23.431359197999999</v>
      </c>
      <c r="E22" s="480">
        <v>19.786538791000002</v>
      </c>
      <c r="F22" s="480">
        <v>20.302102854000001</v>
      </c>
      <c r="G22" s="480">
        <v>19.389140882</v>
      </c>
      <c r="H22" s="480">
        <v>21.494517442999999</v>
      </c>
      <c r="I22" s="480">
        <v>24.274910439999999</v>
      </c>
      <c r="J22" s="480">
        <v>30.639164320999999</v>
      </c>
      <c r="K22" s="480">
        <v>31.241889757999999</v>
      </c>
      <c r="L22" s="480" t="s">
        <v>102</v>
      </c>
      <c r="M22" s="493">
        <v>20.457508129000001</v>
      </c>
      <c r="N22" s="493">
        <v>27.952223412999999</v>
      </c>
      <c r="O22" s="493">
        <v>23.751775819999999</v>
      </c>
      <c r="P22" s="480">
        <v>31.920914948</v>
      </c>
    </row>
    <row r="23" spans="1:16" ht="15.75" customHeight="1" x14ac:dyDescent="0.2">
      <c r="A23" s="478" t="s">
        <v>189</v>
      </c>
      <c r="B23" s="480">
        <v>145.87838283799999</v>
      </c>
      <c r="C23" s="480">
        <v>42.835140428999999</v>
      </c>
      <c r="D23" s="480">
        <v>23.603810507999999</v>
      </c>
      <c r="E23" s="480">
        <v>27.276565844</v>
      </c>
      <c r="F23" s="480">
        <v>30.986220804999999</v>
      </c>
      <c r="G23" s="480">
        <v>40.994057660999999</v>
      </c>
      <c r="H23" s="480">
        <v>58.201613305999999</v>
      </c>
      <c r="I23" s="480">
        <v>32.657448291000001</v>
      </c>
      <c r="J23" s="480">
        <v>43.161134253</v>
      </c>
      <c r="K23" s="480">
        <v>44.498868846999997</v>
      </c>
      <c r="L23" s="480" t="s">
        <v>102</v>
      </c>
      <c r="M23" s="493">
        <v>42.24989454</v>
      </c>
      <c r="N23" s="493">
        <v>38.776476473000002</v>
      </c>
      <c r="O23" s="493">
        <v>40.723169577</v>
      </c>
      <c r="P23" s="480">
        <v>52.509679546000001</v>
      </c>
    </row>
    <row r="24" spans="1:16" ht="15.75" customHeight="1" x14ac:dyDescent="0.2">
      <c r="A24" s="478" t="s">
        <v>190</v>
      </c>
      <c r="B24" s="480">
        <v>808.27429042899996</v>
      </c>
      <c r="C24" s="480">
        <v>146.94216370999999</v>
      </c>
      <c r="D24" s="480">
        <v>114.169627525</v>
      </c>
      <c r="E24" s="480">
        <v>68.442499061999996</v>
      </c>
      <c r="F24" s="480">
        <v>69.682098749999994</v>
      </c>
      <c r="G24" s="480">
        <v>86.537893527999998</v>
      </c>
      <c r="H24" s="480">
        <v>91.149110002</v>
      </c>
      <c r="I24" s="480">
        <v>74.526173526999997</v>
      </c>
      <c r="J24" s="480">
        <v>81.616678606999997</v>
      </c>
      <c r="K24" s="480">
        <v>138.99550881299999</v>
      </c>
      <c r="L24" s="480" t="s">
        <v>102</v>
      </c>
      <c r="M24" s="493">
        <v>81.848952674000003</v>
      </c>
      <c r="N24" s="493">
        <v>86.87674853</v>
      </c>
      <c r="O24" s="493">
        <v>84.058897256999998</v>
      </c>
      <c r="P24" s="480">
        <v>73.042298759999994</v>
      </c>
    </row>
    <row r="25" spans="1:16" ht="15.75" customHeight="1" x14ac:dyDescent="0.2">
      <c r="A25" s="488" t="s">
        <v>191</v>
      </c>
      <c r="B25" s="481">
        <v>217.22927392700001</v>
      </c>
      <c r="C25" s="481">
        <v>222.546084627</v>
      </c>
      <c r="D25" s="481">
        <v>97.742330422999999</v>
      </c>
      <c r="E25" s="481">
        <v>61.232359739000003</v>
      </c>
      <c r="F25" s="481">
        <v>57.212959705000003</v>
      </c>
      <c r="G25" s="481">
        <v>63.535683143999997</v>
      </c>
      <c r="H25" s="481">
        <v>53.671745242</v>
      </c>
      <c r="I25" s="481">
        <v>40.730164053999999</v>
      </c>
      <c r="J25" s="481">
        <v>38.182668645</v>
      </c>
      <c r="K25" s="481">
        <v>30.203165758000001</v>
      </c>
      <c r="L25" s="481" t="s">
        <v>102</v>
      </c>
      <c r="M25" s="494">
        <v>59.081549070999998</v>
      </c>
      <c r="N25" s="494">
        <v>38.131917831999999</v>
      </c>
      <c r="O25" s="494">
        <v>49.873234850000003</v>
      </c>
      <c r="P25" s="481">
        <v>45.427826588000002</v>
      </c>
    </row>
    <row r="26" spans="1:16" ht="16.5" customHeight="1" x14ac:dyDescent="0.25">
      <c r="A26" s="487" t="s">
        <v>192</v>
      </c>
      <c r="B26" s="479">
        <v>207.46495049500001</v>
      </c>
      <c r="C26" s="479">
        <v>308.10310421299999</v>
      </c>
      <c r="D26" s="479">
        <v>181.85201684099999</v>
      </c>
      <c r="E26" s="479">
        <v>171.83555861900001</v>
      </c>
      <c r="F26" s="479">
        <v>213.376856086</v>
      </c>
      <c r="G26" s="479">
        <v>232.54501159899999</v>
      </c>
      <c r="H26" s="479">
        <v>217.07268469499999</v>
      </c>
      <c r="I26" s="479">
        <v>210.947495541</v>
      </c>
      <c r="J26" s="479">
        <v>182.43599500600001</v>
      </c>
      <c r="K26" s="479">
        <v>80.132620959999997</v>
      </c>
      <c r="L26" s="479" t="s">
        <v>102</v>
      </c>
      <c r="M26" s="492">
        <v>212.73579085099999</v>
      </c>
      <c r="N26" s="492">
        <v>179.976309294</v>
      </c>
      <c r="O26" s="492">
        <v>198.33651114700001</v>
      </c>
      <c r="P26" s="479">
        <v>170.86763720600001</v>
      </c>
    </row>
    <row r="27" spans="1:16" ht="16.5" customHeight="1" x14ac:dyDescent="0.25">
      <c r="A27" s="489" t="s">
        <v>193</v>
      </c>
      <c r="B27" s="482">
        <v>102.42801980199999</v>
      </c>
      <c r="C27" s="482">
        <v>210.110142276</v>
      </c>
      <c r="D27" s="482">
        <v>131.47645606200001</v>
      </c>
      <c r="E27" s="482">
        <v>113.554303979</v>
      </c>
      <c r="F27" s="482">
        <v>138.96215786299999</v>
      </c>
      <c r="G27" s="482">
        <v>130.24238999599999</v>
      </c>
      <c r="H27" s="482">
        <v>124.70012586999999</v>
      </c>
      <c r="I27" s="482">
        <v>117.833379032</v>
      </c>
      <c r="J27" s="482">
        <v>64.318325560000005</v>
      </c>
      <c r="K27" s="482">
        <v>-66.343965963000002</v>
      </c>
      <c r="L27" s="482" t="s">
        <v>102</v>
      </c>
      <c r="M27" s="495">
        <v>127.882238425</v>
      </c>
      <c r="N27" s="495">
        <v>68.632026723999999</v>
      </c>
      <c r="O27" s="495">
        <v>101.839079918</v>
      </c>
      <c r="P27" s="482">
        <v>82.797160844000004</v>
      </c>
    </row>
    <row r="28" spans="1:16" ht="15.75" customHeight="1" x14ac:dyDescent="0.25">
      <c r="A28" s="487" t="s">
        <v>194</v>
      </c>
      <c r="B28" s="479">
        <v>2707.3530363039999</v>
      </c>
      <c r="C28" s="479">
        <v>597.19806171499999</v>
      </c>
      <c r="D28" s="479">
        <v>436.352663119</v>
      </c>
      <c r="E28" s="479">
        <v>296.89981660500001</v>
      </c>
      <c r="F28" s="479">
        <v>330.70473887899999</v>
      </c>
      <c r="G28" s="479">
        <v>336.52501060399999</v>
      </c>
      <c r="H28" s="479">
        <v>295.40964956400001</v>
      </c>
      <c r="I28" s="479">
        <v>300.445770192</v>
      </c>
      <c r="J28" s="479">
        <v>349.716077703</v>
      </c>
      <c r="K28" s="479">
        <v>349.38737181300002</v>
      </c>
      <c r="L28" s="479" t="s">
        <v>102</v>
      </c>
      <c r="M28" s="492">
        <v>316.649498628</v>
      </c>
      <c r="N28" s="492">
        <v>328.187530052</v>
      </c>
      <c r="O28" s="492">
        <v>321.720987364</v>
      </c>
      <c r="P28" s="479">
        <v>297.79236145900001</v>
      </c>
    </row>
    <row r="29" spans="1:16" ht="15.75" customHeight="1" x14ac:dyDescent="0.2">
      <c r="A29" s="478" t="s">
        <v>195</v>
      </c>
      <c r="B29" s="480">
        <v>2427.7565676569998</v>
      </c>
      <c r="C29" s="480">
        <v>570.38723946799996</v>
      </c>
      <c r="D29" s="480">
        <v>402.87782456000002</v>
      </c>
      <c r="E29" s="480">
        <v>279.11987922100002</v>
      </c>
      <c r="F29" s="480">
        <v>311.65173451999999</v>
      </c>
      <c r="G29" s="480">
        <v>316.65675168600001</v>
      </c>
      <c r="H29" s="480">
        <v>265.029423372</v>
      </c>
      <c r="I29" s="480">
        <v>277.804695933</v>
      </c>
      <c r="J29" s="480">
        <v>305.94957176200001</v>
      </c>
      <c r="K29" s="480">
        <v>293.94016033299999</v>
      </c>
      <c r="L29" s="480" t="s">
        <v>102</v>
      </c>
      <c r="M29" s="493">
        <v>293.50259344599999</v>
      </c>
      <c r="N29" s="493">
        <v>291.931118271</v>
      </c>
      <c r="O29" s="493">
        <v>292.81185874800002</v>
      </c>
      <c r="P29" s="480">
        <v>264.54804171299998</v>
      </c>
    </row>
    <row r="30" spans="1:16" ht="15.75" customHeight="1" x14ac:dyDescent="0.2">
      <c r="A30" s="478" t="s">
        <v>196</v>
      </c>
      <c r="B30" s="868" t="s">
        <v>102</v>
      </c>
      <c r="C30" s="480">
        <v>1.4997228380000001</v>
      </c>
      <c r="D30" s="480">
        <v>25.200392105999999</v>
      </c>
      <c r="E30" s="480">
        <v>12.591817238999999</v>
      </c>
      <c r="F30" s="480">
        <v>15.374280259000001</v>
      </c>
      <c r="G30" s="480">
        <v>12.970064267</v>
      </c>
      <c r="H30" s="480">
        <v>11.421867373</v>
      </c>
      <c r="I30" s="480">
        <v>14.339810052000001</v>
      </c>
      <c r="J30" s="480">
        <v>29.711489623999999</v>
      </c>
      <c r="K30" s="480">
        <v>44.782013999</v>
      </c>
      <c r="L30" s="480" t="s">
        <v>102</v>
      </c>
      <c r="M30" s="493">
        <v>13.015556850999999</v>
      </c>
      <c r="N30" s="493">
        <v>25.203278031</v>
      </c>
      <c r="O30" s="493">
        <v>18.372613736000002</v>
      </c>
      <c r="P30" s="480">
        <v>21.222089416999999</v>
      </c>
    </row>
    <row r="31" spans="1:16" ht="15.75" customHeight="1" x14ac:dyDescent="0.2">
      <c r="A31" s="478" t="s">
        <v>197</v>
      </c>
      <c r="B31" s="480">
        <v>279.59646864699999</v>
      </c>
      <c r="C31" s="480">
        <v>25.311099409000001</v>
      </c>
      <c r="D31" s="480">
        <v>8.2744464529999995</v>
      </c>
      <c r="E31" s="480">
        <v>5.1881201450000001</v>
      </c>
      <c r="F31" s="480">
        <v>3.6787241009999998</v>
      </c>
      <c r="G31" s="480">
        <v>6.8981946509999998</v>
      </c>
      <c r="H31" s="480">
        <v>18.958358819000001</v>
      </c>
      <c r="I31" s="480">
        <v>8.3012642069999991</v>
      </c>
      <c r="J31" s="480">
        <v>14.055016316</v>
      </c>
      <c r="K31" s="480">
        <v>10.665197481</v>
      </c>
      <c r="L31" s="480" t="s">
        <v>102</v>
      </c>
      <c r="M31" s="493">
        <v>10.131348331</v>
      </c>
      <c r="N31" s="493">
        <v>11.053133750000001</v>
      </c>
      <c r="O31" s="493">
        <v>10.536514879</v>
      </c>
      <c r="P31" s="480">
        <v>12.022230327999999</v>
      </c>
    </row>
    <row r="32" spans="1:16" ht="15.75" customHeight="1" x14ac:dyDescent="0.25">
      <c r="A32" s="487" t="s">
        <v>198</v>
      </c>
      <c r="B32" s="479">
        <v>1390.945148515</v>
      </c>
      <c r="C32" s="479">
        <v>524.09687361399995</v>
      </c>
      <c r="D32" s="479">
        <v>236.39018546299999</v>
      </c>
      <c r="E32" s="479">
        <v>157.550968399</v>
      </c>
      <c r="F32" s="479">
        <v>152.776158119</v>
      </c>
      <c r="G32" s="479">
        <v>141.77281813100001</v>
      </c>
      <c r="H32" s="479">
        <v>172.781202925</v>
      </c>
      <c r="I32" s="479">
        <v>144.134373727</v>
      </c>
      <c r="J32" s="479">
        <v>183.65862314699999</v>
      </c>
      <c r="K32" s="479">
        <v>293.59319156999999</v>
      </c>
      <c r="L32" s="479" t="s">
        <v>102</v>
      </c>
      <c r="M32" s="492">
        <v>159.62418369700001</v>
      </c>
      <c r="N32" s="492">
        <v>182.42771099300001</v>
      </c>
      <c r="O32" s="492">
        <v>169.64736941800001</v>
      </c>
      <c r="P32" s="479">
        <v>153.83808557500001</v>
      </c>
    </row>
    <row r="33" spans="1:16" ht="15.75" customHeight="1" x14ac:dyDescent="0.2">
      <c r="A33" s="478" t="s">
        <v>199</v>
      </c>
      <c r="B33" s="480">
        <v>367.70247524799998</v>
      </c>
      <c r="C33" s="480">
        <v>107.914547302</v>
      </c>
      <c r="D33" s="480">
        <v>58.096226170999998</v>
      </c>
      <c r="E33" s="480">
        <v>35.076451775000002</v>
      </c>
      <c r="F33" s="480">
        <v>53.723946840000004</v>
      </c>
      <c r="G33" s="480">
        <v>42.984762529999998</v>
      </c>
      <c r="H33" s="480">
        <v>43.007346591000001</v>
      </c>
      <c r="I33" s="480">
        <v>42.334355201000001</v>
      </c>
      <c r="J33" s="480">
        <v>49.591771604999998</v>
      </c>
      <c r="K33" s="480">
        <v>43.24788667</v>
      </c>
      <c r="L33" s="480" t="s">
        <v>102</v>
      </c>
      <c r="M33" s="493">
        <v>44.563833999000003</v>
      </c>
      <c r="N33" s="493">
        <v>45.504368526999997</v>
      </c>
      <c r="O33" s="493">
        <v>44.977241632000002</v>
      </c>
      <c r="P33" s="480">
        <v>42.435854665000001</v>
      </c>
    </row>
    <row r="34" spans="1:16" ht="15.75" customHeight="1" x14ac:dyDescent="0.2">
      <c r="A34" s="478" t="s">
        <v>200</v>
      </c>
      <c r="B34" s="480">
        <v>722.13135313500004</v>
      </c>
      <c r="C34" s="480">
        <v>392.96404841100002</v>
      </c>
      <c r="D34" s="480">
        <v>170.61469545899999</v>
      </c>
      <c r="E34" s="480">
        <v>105.55556032699999</v>
      </c>
      <c r="F34" s="480">
        <v>82.781775729000003</v>
      </c>
      <c r="G34" s="480">
        <v>72.149708828000001</v>
      </c>
      <c r="H34" s="480">
        <v>75.704784154999999</v>
      </c>
      <c r="I34" s="480">
        <v>56.388920571</v>
      </c>
      <c r="J34" s="480">
        <v>83.413548941000002</v>
      </c>
      <c r="K34" s="480">
        <v>87.336615488000007</v>
      </c>
      <c r="L34" s="480" t="s">
        <v>102</v>
      </c>
      <c r="M34" s="493">
        <v>83.091919908999998</v>
      </c>
      <c r="N34" s="493">
        <v>72.202434979000003</v>
      </c>
      <c r="O34" s="493">
        <v>78.305496806999997</v>
      </c>
      <c r="P34" s="480">
        <v>77.015610052</v>
      </c>
    </row>
    <row r="35" spans="1:16" ht="15.75" customHeight="1" x14ac:dyDescent="0.2">
      <c r="A35" s="488" t="s">
        <v>201</v>
      </c>
      <c r="B35" s="481">
        <v>301.111320132</v>
      </c>
      <c r="C35" s="481">
        <v>23.218277901</v>
      </c>
      <c r="D35" s="481">
        <v>7.6792638320000002</v>
      </c>
      <c r="E35" s="481">
        <v>16.918956297000001</v>
      </c>
      <c r="F35" s="481">
        <v>16.270435548999998</v>
      </c>
      <c r="G35" s="481">
        <v>26.638346772999999</v>
      </c>
      <c r="H35" s="481">
        <v>54.069072179999999</v>
      </c>
      <c r="I35" s="481">
        <v>45.411097955999999</v>
      </c>
      <c r="J35" s="481">
        <v>50.653302601</v>
      </c>
      <c r="K35" s="481">
        <v>163.008689412</v>
      </c>
      <c r="L35" s="481" t="s">
        <v>102</v>
      </c>
      <c r="M35" s="494">
        <v>31.968429789000002</v>
      </c>
      <c r="N35" s="494">
        <v>64.720907487999995</v>
      </c>
      <c r="O35" s="494">
        <v>46.364630978999998</v>
      </c>
      <c r="P35" s="481">
        <v>34.386620858000001</v>
      </c>
    </row>
    <row r="36" spans="1:16" ht="15.75" customHeight="1" x14ac:dyDescent="0.25">
      <c r="A36" s="490" t="s">
        <v>202</v>
      </c>
      <c r="B36" s="479">
        <v>5917.7191749169997</v>
      </c>
      <c r="C36" s="479">
        <v>1451.5762527720001</v>
      </c>
      <c r="D36" s="479">
        <v>1162.3107242860001</v>
      </c>
      <c r="E36" s="479">
        <v>953.76606799599995</v>
      </c>
      <c r="F36" s="479">
        <v>1046.720430786</v>
      </c>
      <c r="G36" s="479">
        <v>1215.1987619920001</v>
      </c>
      <c r="H36" s="479">
        <v>1223.260789447</v>
      </c>
      <c r="I36" s="479">
        <v>1275.637715304</v>
      </c>
      <c r="J36" s="479">
        <v>1404.879723196</v>
      </c>
      <c r="K36" s="479">
        <v>1510.4243870370001</v>
      </c>
      <c r="L36" s="479" t="s">
        <v>102</v>
      </c>
      <c r="M36" s="492">
        <v>1137.798386404</v>
      </c>
      <c r="N36" s="492">
        <v>1363.8950192039999</v>
      </c>
      <c r="O36" s="492">
        <v>1237.17812323</v>
      </c>
      <c r="P36" s="479">
        <v>1263.1069959639999</v>
      </c>
    </row>
    <row r="37" spans="1:16" ht="15.75" customHeight="1" x14ac:dyDescent="0.25">
      <c r="A37" s="490" t="s">
        <v>203</v>
      </c>
      <c r="B37" s="479">
        <v>4808.7762376239998</v>
      </c>
      <c r="C37" s="479">
        <v>1686.578168884</v>
      </c>
      <c r="D37" s="479">
        <v>1144.200263471</v>
      </c>
      <c r="E37" s="479">
        <v>986.25277841000002</v>
      </c>
      <c r="F37" s="479">
        <v>1082.1687061109999</v>
      </c>
      <c r="G37" s="479">
        <v>1252.9915811169999</v>
      </c>
      <c r="H37" s="479">
        <v>1317.7050275030001</v>
      </c>
      <c r="I37" s="479">
        <v>1330.27381438</v>
      </c>
      <c r="J37" s="479">
        <v>1421.2582636459999</v>
      </c>
      <c r="K37" s="479">
        <v>1534.762827754</v>
      </c>
      <c r="L37" s="479" t="s">
        <v>102</v>
      </c>
      <c r="M37" s="492">
        <v>1193.5088623239999</v>
      </c>
      <c r="N37" s="492">
        <v>1398.111509439</v>
      </c>
      <c r="O37" s="492">
        <v>1283.441016432</v>
      </c>
      <c r="P37" s="479">
        <v>1290.020357286</v>
      </c>
    </row>
    <row r="38" spans="1:16" ht="15.75" customHeight="1" x14ac:dyDescent="0.25">
      <c r="A38" s="489" t="s">
        <v>204</v>
      </c>
      <c r="B38" s="482">
        <v>-1108.9429372940001</v>
      </c>
      <c r="C38" s="482">
        <v>235.001916112</v>
      </c>
      <c r="D38" s="482">
        <v>-18.110460815</v>
      </c>
      <c r="E38" s="482">
        <v>32.486710414000001</v>
      </c>
      <c r="F38" s="482">
        <v>35.448275324999997</v>
      </c>
      <c r="G38" s="482">
        <v>37.792819125999998</v>
      </c>
      <c r="H38" s="482">
        <v>94.444238056000003</v>
      </c>
      <c r="I38" s="482">
        <v>54.636099076000001</v>
      </c>
      <c r="J38" s="482">
        <v>16.378540449999999</v>
      </c>
      <c r="K38" s="482">
        <v>24.338440717000001</v>
      </c>
      <c r="L38" s="482" t="s">
        <v>102</v>
      </c>
      <c r="M38" s="495">
        <v>55.71047592</v>
      </c>
      <c r="N38" s="495">
        <v>34.216490235000002</v>
      </c>
      <c r="O38" s="495">
        <v>46.262893202000001</v>
      </c>
      <c r="P38" s="482">
        <v>26.913361322</v>
      </c>
    </row>
    <row r="39" spans="1:16" ht="15.75" customHeight="1" x14ac:dyDescent="0.2">
      <c r="A39" s="478" t="s">
        <v>205</v>
      </c>
      <c r="B39" s="480">
        <v>105.036930693</v>
      </c>
      <c r="C39" s="480">
        <v>97.992961936</v>
      </c>
      <c r="D39" s="480">
        <v>50.375560778999997</v>
      </c>
      <c r="E39" s="480">
        <v>58.28125464</v>
      </c>
      <c r="F39" s="480">
        <v>74.414698221999998</v>
      </c>
      <c r="G39" s="480">
        <v>102.30262160300001</v>
      </c>
      <c r="H39" s="480">
        <v>92.372558824999999</v>
      </c>
      <c r="I39" s="480">
        <v>93.114116507999995</v>
      </c>
      <c r="J39" s="480">
        <v>118.117669445</v>
      </c>
      <c r="K39" s="480">
        <v>146.47658692300001</v>
      </c>
      <c r="L39" s="480" t="s">
        <v>102</v>
      </c>
      <c r="M39" s="493">
        <v>84.853552425999993</v>
      </c>
      <c r="N39" s="493">
        <v>111.34428257</v>
      </c>
      <c r="O39" s="493">
        <v>96.497431229</v>
      </c>
      <c r="P39" s="480">
        <v>88.070476361999994</v>
      </c>
    </row>
    <row r="40" spans="1:16" ht="15.75" customHeight="1" x14ac:dyDescent="0.2">
      <c r="A40" s="478" t="s">
        <v>206</v>
      </c>
      <c r="B40" s="480">
        <v>0</v>
      </c>
      <c r="C40" s="480">
        <v>163.76857908400001</v>
      </c>
      <c r="D40" s="480">
        <v>73.181005838000004</v>
      </c>
      <c r="E40" s="480">
        <v>55.725789655</v>
      </c>
      <c r="F40" s="480">
        <v>74.113922088999999</v>
      </c>
      <c r="G40" s="480">
        <v>85.737296415000003</v>
      </c>
      <c r="H40" s="480">
        <v>54.543095475000001</v>
      </c>
      <c r="I40" s="480">
        <v>56.373146487</v>
      </c>
      <c r="J40" s="480">
        <v>91.292526785999996</v>
      </c>
      <c r="K40" s="480">
        <v>306.07706439600003</v>
      </c>
      <c r="L40" s="480" t="s">
        <v>102</v>
      </c>
      <c r="M40" s="493">
        <v>67.563764038000002</v>
      </c>
      <c r="N40" s="493">
        <v>107.32991674900001</v>
      </c>
      <c r="O40" s="493">
        <v>85.042793876000005</v>
      </c>
      <c r="P40" s="480">
        <v>81.762707492999994</v>
      </c>
    </row>
    <row r="41" spans="1:16" ht="15.75" customHeight="1" x14ac:dyDescent="0.2">
      <c r="A41" s="488" t="s">
        <v>207</v>
      </c>
      <c r="B41" s="481">
        <v>-105.036930693</v>
      </c>
      <c r="C41" s="481">
        <v>65.775617147000006</v>
      </c>
      <c r="D41" s="481">
        <v>22.805445059</v>
      </c>
      <c r="E41" s="481">
        <v>-2.555464985</v>
      </c>
      <c r="F41" s="481">
        <v>-0.300776133</v>
      </c>
      <c r="G41" s="481">
        <v>-16.565325187999999</v>
      </c>
      <c r="H41" s="481">
        <v>-37.829463349000001</v>
      </c>
      <c r="I41" s="481">
        <v>-36.740970021000003</v>
      </c>
      <c r="J41" s="481">
        <v>-26.825142659000001</v>
      </c>
      <c r="K41" s="481">
        <v>159.60047747300001</v>
      </c>
      <c r="L41" s="481" t="s">
        <v>102</v>
      </c>
      <c r="M41" s="494">
        <v>-17.289788388000002</v>
      </c>
      <c r="N41" s="494">
        <v>-4.0143658220000003</v>
      </c>
      <c r="O41" s="494">
        <v>-11.454637353000001</v>
      </c>
      <c r="P41" s="481">
        <v>-6.3077688700000003</v>
      </c>
    </row>
    <row r="42" spans="1:16" ht="15.75" customHeight="1" x14ac:dyDescent="0.25">
      <c r="A42" s="490" t="s">
        <v>208</v>
      </c>
      <c r="B42" s="479">
        <v>6022.7561056109998</v>
      </c>
      <c r="C42" s="479">
        <v>1549.5692147079999</v>
      </c>
      <c r="D42" s="479">
        <v>1212.686285065</v>
      </c>
      <c r="E42" s="479">
        <v>1012.047322636</v>
      </c>
      <c r="F42" s="479">
        <v>1121.1351290079999</v>
      </c>
      <c r="G42" s="479">
        <v>1317.5013835950001</v>
      </c>
      <c r="H42" s="479">
        <v>1315.6333482719999</v>
      </c>
      <c r="I42" s="479">
        <v>1368.7518318120001</v>
      </c>
      <c r="J42" s="479">
        <v>1522.997392641</v>
      </c>
      <c r="K42" s="479">
        <v>1656.9009739600001</v>
      </c>
      <c r="L42" s="479" t="s">
        <v>102</v>
      </c>
      <c r="M42" s="492">
        <v>1222.6519388300001</v>
      </c>
      <c r="N42" s="492">
        <v>1475.2393017740001</v>
      </c>
      <c r="O42" s="492">
        <v>1333.6755544590001</v>
      </c>
      <c r="P42" s="479">
        <v>1351.177472327</v>
      </c>
    </row>
    <row r="43" spans="1:16" ht="15.75" customHeight="1" x14ac:dyDescent="0.25">
      <c r="A43" s="490" t="s">
        <v>209</v>
      </c>
      <c r="B43" s="479">
        <v>4808.7762376239998</v>
      </c>
      <c r="C43" s="479">
        <v>1850.3467479670001</v>
      </c>
      <c r="D43" s="479">
        <v>1217.3812693079999</v>
      </c>
      <c r="E43" s="479">
        <v>1041.978568065</v>
      </c>
      <c r="F43" s="479">
        <v>1156.2826282000001</v>
      </c>
      <c r="G43" s="479">
        <v>1338.7288775320001</v>
      </c>
      <c r="H43" s="479">
        <v>1372.2481229790001</v>
      </c>
      <c r="I43" s="479">
        <v>1386.646960867</v>
      </c>
      <c r="J43" s="479">
        <v>1512.550790432</v>
      </c>
      <c r="K43" s="479">
        <v>1840.83989215</v>
      </c>
      <c r="L43" s="479" t="s">
        <v>102</v>
      </c>
      <c r="M43" s="492">
        <v>1261.0726263619999</v>
      </c>
      <c r="N43" s="492">
        <v>1505.4414261879999</v>
      </c>
      <c r="O43" s="492">
        <v>1368.4838103080001</v>
      </c>
      <c r="P43" s="479">
        <v>1371.7830647789999</v>
      </c>
    </row>
    <row r="44" spans="1:16" ht="15.75" customHeight="1" x14ac:dyDescent="0.2">
      <c r="A44" s="488" t="s">
        <v>210</v>
      </c>
      <c r="B44" s="481">
        <v>-1213.979867987</v>
      </c>
      <c r="C44" s="481">
        <v>300.77753325899999</v>
      </c>
      <c r="D44" s="481">
        <v>4.6949842430000004</v>
      </c>
      <c r="E44" s="481">
        <v>29.931245429000001</v>
      </c>
      <c r="F44" s="481">
        <v>35.147499191999998</v>
      </c>
      <c r="G44" s="481">
        <v>21.227493936999998</v>
      </c>
      <c r="H44" s="481">
        <v>56.614774707000002</v>
      </c>
      <c r="I44" s="481">
        <v>17.895129055000002</v>
      </c>
      <c r="J44" s="481">
        <v>-10.446602209</v>
      </c>
      <c r="K44" s="481">
        <v>183.93891819000001</v>
      </c>
      <c r="L44" s="481" t="s">
        <v>102</v>
      </c>
      <c r="M44" s="494">
        <v>38.420687532000002</v>
      </c>
      <c r="N44" s="494">
        <v>30.202124414</v>
      </c>
      <c r="O44" s="494">
        <v>34.808255848999998</v>
      </c>
      <c r="P44" s="481">
        <v>20.605592452</v>
      </c>
    </row>
    <row r="45" spans="1:16" s="8" customFormat="1" ht="15.75" customHeight="1" x14ac:dyDescent="0.25">
      <c r="A45" s="491" t="s">
        <v>301</v>
      </c>
      <c r="B45" s="482">
        <v>924.821221122</v>
      </c>
      <c r="C45" s="482">
        <v>704.83355875799998</v>
      </c>
      <c r="D45" s="482">
        <v>668.45184894399995</v>
      </c>
      <c r="E45" s="482">
        <v>569.93519911800001</v>
      </c>
      <c r="F45" s="482">
        <v>775.45585885000003</v>
      </c>
      <c r="G45" s="482">
        <v>867.06679135100001</v>
      </c>
      <c r="H45" s="482">
        <v>930.73060585899998</v>
      </c>
      <c r="I45" s="482">
        <v>970.30912821300001</v>
      </c>
      <c r="J45" s="482">
        <v>1080.292742589</v>
      </c>
      <c r="K45" s="482">
        <v>1708.6122407539999</v>
      </c>
      <c r="L45" s="482" t="s">
        <v>102</v>
      </c>
      <c r="M45" s="495">
        <v>817.66466811299995</v>
      </c>
      <c r="N45" s="495">
        <v>1123.792997126</v>
      </c>
      <c r="O45" s="495">
        <v>952.22196954499998</v>
      </c>
      <c r="P45" s="482">
        <v>906.10763368699997</v>
      </c>
    </row>
    <row r="46" spans="1:16" ht="15.75" customHeight="1" x14ac:dyDescent="0.25">
      <c r="A46" s="487" t="s">
        <v>466</v>
      </c>
      <c r="B46" s="480"/>
      <c r="C46" s="480"/>
      <c r="D46" s="480"/>
      <c r="E46" s="480"/>
      <c r="F46" s="480"/>
      <c r="G46" s="480"/>
      <c r="H46" s="480"/>
      <c r="I46" s="480"/>
      <c r="J46" s="480"/>
      <c r="K46" s="480"/>
      <c r="L46" s="480"/>
      <c r="M46" s="496"/>
      <c r="N46" s="496"/>
      <c r="O46" s="496"/>
      <c r="P46" s="483"/>
    </row>
    <row r="47" spans="1:16" ht="15.75" customHeight="1" x14ac:dyDescent="0.25">
      <c r="A47" s="478" t="s">
        <v>489</v>
      </c>
      <c r="B47" s="480">
        <v>3210.3661386140002</v>
      </c>
      <c r="C47" s="480">
        <v>854.37819105699998</v>
      </c>
      <c r="D47" s="480">
        <v>725.43879991699998</v>
      </c>
      <c r="E47" s="480">
        <v>655.008024009</v>
      </c>
      <c r="F47" s="480">
        <v>711.20452698400004</v>
      </c>
      <c r="G47" s="480">
        <v>870.80352774100004</v>
      </c>
      <c r="H47" s="480">
        <v>923.25661754500004</v>
      </c>
      <c r="I47" s="480">
        <v>967.927753564</v>
      </c>
      <c r="J47" s="480">
        <v>1049.9870795679999</v>
      </c>
      <c r="K47" s="480">
        <v>1160.141288605</v>
      </c>
      <c r="L47" s="480" t="s">
        <v>102</v>
      </c>
      <c r="M47" s="493">
        <v>816.17205328600005</v>
      </c>
      <c r="N47" s="493">
        <v>1030.2438340480001</v>
      </c>
      <c r="O47" s="493">
        <v>910.26632161099997</v>
      </c>
      <c r="P47" s="480">
        <v>962.32494585100005</v>
      </c>
    </row>
    <row r="48" spans="1:16" ht="15.75" customHeight="1" x14ac:dyDescent="0.25">
      <c r="A48" s="478" t="s">
        <v>432</v>
      </c>
      <c r="B48" s="480">
        <v>618.86798679900005</v>
      </c>
      <c r="C48" s="480">
        <v>350.04083518099998</v>
      </c>
      <c r="D48" s="480">
        <v>316.01089528300002</v>
      </c>
      <c r="E48" s="480">
        <v>413.39464432699998</v>
      </c>
      <c r="F48" s="480">
        <v>467.77004550499998</v>
      </c>
      <c r="G48" s="480">
        <v>576.95994919500004</v>
      </c>
      <c r="H48" s="480">
        <v>586.32725557399999</v>
      </c>
      <c r="I48" s="480">
        <v>692.13087593700004</v>
      </c>
      <c r="J48" s="480">
        <v>716.89022253500002</v>
      </c>
      <c r="K48" s="480">
        <v>684.538578551</v>
      </c>
      <c r="L48" s="480" t="s">
        <v>102</v>
      </c>
      <c r="M48" s="493">
        <v>525.555078353</v>
      </c>
      <c r="N48" s="493">
        <v>701.38701283600005</v>
      </c>
      <c r="O48" s="493">
        <v>602.84119782400001</v>
      </c>
      <c r="P48" s="480">
        <v>529.43182126399995</v>
      </c>
    </row>
    <row r="49" spans="1:25" ht="15.75" customHeight="1" x14ac:dyDescent="0.25">
      <c r="A49" s="478" t="s">
        <v>433</v>
      </c>
      <c r="B49" s="480">
        <v>1615.9644554460001</v>
      </c>
      <c r="C49" s="480">
        <v>388.39379896499997</v>
      </c>
      <c r="D49" s="480">
        <v>358.312196105</v>
      </c>
      <c r="E49" s="480">
        <v>429.655687054</v>
      </c>
      <c r="F49" s="480">
        <v>504.47474785200001</v>
      </c>
      <c r="G49" s="480">
        <v>611.83392379999998</v>
      </c>
      <c r="H49" s="480">
        <v>642.62626879300001</v>
      </c>
      <c r="I49" s="480">
        <v>757.04437535</v>
      </c>
      <c r="J49" s="480">
        <v>784.23541434599997</v>
      </c>
      <c r="K49" s="480">
        <v>739.05229969100003</v>
      </c>
      <c r="L49" s="480" t="s">
        <v>102</v>
      </c>
      <c r="M49" s="493">
        <v>565.44951953299994</v>
      </c>
      <c r="N49" s="493">
        <v>765.80445062000001</v>
      </c>
      <c r="O49" s="493">
        <v>653.51460956400001</v>
      </c>
      <c r="P49" s="480">
        <v>667.50700325800005</v>
      </c>
    </row>
    <row r="50" spans="1:25" ht="15.75" customHeight="1" x14ac:dyDescent="0.25">
      <c r="A50" s="478" t="s">
        <v>434</v>
      </c>
      <c r="B50" s="480">
        <v>3417.831089109</v>
      </c>
      <c r="C50" s="480">
        <v>1162.4812952699999</v>
      </c>
      <c r="D50" s="480">
        <v>907.810078008</v>
      </c>
      <c r="E50" s="480">
        <v>828.70181001100002</v>
      </c>
      <c r="F50" s="480">
        <v>929.39254799299999</v>
      </c>
      <c r="G50" s="480">
        <v>1111.218762987</v>
      </c>
      <c r="H50" s="480">
        <v>1144.923824578</v>
      </c>
      <c r="I50" s="480">
        <v>1186.1394406530001</v>
      </c>
      <c r="J50" s="480">
        <v>1237.5996404990001</v>
      </c>
      <c r="K50" s="480">
        <v>1241.1696361849999</v>
      </c>
      <c r="L50" s="480" t="s">
        <v>102</v>
      </c>
      <c r="M50" s="493">
        <v>1033.8846786260001</v>
      </c>
      <c r="N50" s="493">
        <v>1215.6837984460001</v>
      </c>
      <c r="O50" s="493">
        <v>1113.793647014</v>
      </c>
      <c r="P50" s="480">
        <v>1136.1822717110001</v>
      </c>
    </row>
    <row r="51" spans="1:25" ht="15.75" customHeight="1" x14ac:dyDescent="0.25">
      <c r="A51" s="478" t="s">
        <v>490</v>
      </c>
      <c r="B51" s="480">
        <v>2707.3530363039999</v>
      </c>
      <c r="C51" s="480">
        <v>593.64999815199997</v>
      </c>
      <c r="D51" s="480">
        <v>407.50262179100002</v>
      </c>
      <c r="E51" s="480">
        <v>282.38725767099999</v>
      </c>
      <c r="F51" s="480">
        <v>317.77023817700001</v>
      </c>
      <c r="G51" s="480">
        <v>326.43266706200001</v>
      </c>
      <c r="H51" s="480">
        <v>278.201784949</v>
      </c>
      <c r="I51" s="480">
        <v>291.55809495699998</v>
      </c>
      <c r="J51" s="480">
        <v>312.25965962100003</v>
      </c>
      <c r="K51" s="480">
        <v>302.80166881000002</v>
      </c>
      <c r="L51" s="480" t="s">
        <v>102</v>
      </c>
      <c r="M51" s="493">
        <v>302.58157833299998</v>
      </c>
      <c r="N51" s="493">
        <v>301.85766999999998</v>
      </c>
      <c r="O51" s="493">
        <v>302.263387749</v>
      </c>
      <c r="P51" s="480">
        <v>270.91492067199999</v>
      </c>
    </row>
    <row r="52" spans="1:25" ht="15.75" customHeight="1" x14ac:dyDescent="0.25">
      <c r="A52" s="478" t="s">
        <v>435</v>
      </c>
      <c r="B52" s="480">
        <v>924.821221122</v>
      </c>
      <c r="C52" s="480">
        <v>704.83355875799998</v>
      </c>
      <c r="D52" s="480">
        <v>668.45184894399995</v>
      </c>
      <c r="E52" s="480">
        <v>569.93519911800001</v>
      </c>
      <c r="F52" s="480">
        <v>775.45585885000003</v>
      </c>
      <c r="G52" s="480">
        <v>867.06679135100001</v>
      </c>
      <c r="H52" s="480">
        <v>930.73060585899998</v>
      </c>
      <c r="I52" s="480">
        <v>970.30912821300001</v>
      </c>
      <c r="J52" s="480">
        <v>1080.292742589</v>
      </c>
      <c r="K52" s="480">
        <v>1708.6122407539999</v>
      </c>
      <c r="L52" s="480" t="s">
        <v>102</v>
      </c>
      <c r="M52" s="493">
        <v>817.66466811299995</v>
      </c>
      <c r="N52" s="493">
        <v>1123.792997126</v>
      </c>
      <c r="O52" s="493">
        <v>952.22196954499998</v>
      </c>
      <c r="P52" s="480">
        <v>906.10763368699997</v>
      </c>
    </row>
    <row r="53" spans="1:25" ht="15.75" customHeight="1" x14ac:dyDescent="0.25">
      <c r="A53" s="478" t="s">
        <v>436</v>
      </c>
      <c r="B53" s="480">
        <v>480.68316831700002</v>
      </c>
      <c r="C53" s="480">
        <v>217.70924981499999</v>
      </c>
      <c r="D53" s="480">
        <v>195.40955468300001</v>
      </c>
      <c r="E53" s="480">
        <v>155.67544287199999</v>
      </c>
      <c r="F53" s="480">
        <v>154.03847769399999</v>
      </c>
      <c r="G53" s="480">
        <v>148.772092034</v>
      </c>
      <c r="H53" s="480">
        <v>123.927932211</v>
      </c>
      <c r="I53" s="480">
        <v>107.74472681100001</v>
      </c>
      <c r="J53" s="480">
        <v>119.277120565</v>
      </c>
      <c r="K53" s="480">
        <v>109.697934636</v>
      </c>
      <c r="L53" s="480" t="s">
        <v>102</v>
      </c>
      <c r="M53" s="493">
        <v>143.227856374</v>
      </c>
      <c r="N53" s="493">
        <v>112.855035972</v>
      </c>
      <c r="O53" s="493">
        <v>129.87762262300001</v>
      </c>
      <c r="P53" s="480">
        <v>162.775936852</v>
      </c>
    </row>
    <row r="54" spans="1:25" ht="12.75" customHeight="1" x14ac:dyDescent="0.2">
      <c r="A54" s="236" t="s">
        <v>857</v>
      </c>
      <c r="B54" s="486"/>
      <c r="C54" s="486"/>
      <c r="D54" s="486"/>
      <c r="E54" s="486"/>
      <c r="F54" s="486"/>
      <c r="G54" s="486"/>
      <c r="H54" s="486"/>
      <c r="I54" s="486"/>
      <c r="J54" s="486"/>
      <c r="K54" s="486"/>
      <c r="L54" s="486"/>
      <c r="M54" s="582"/>
      <c r="N54" s="499"/>
      <c r="O54" s="736"/>
      <c r="P54" s="737"/>
      <c r="Q54" s="13"/>
      <c r="R54" s="13"/>
      <c r="S54" s="13"/>
      <c r="T54" s="13"/>
      <c r="U54" s="13"/>
      <c r="V54" s="216"/>
      <c r="W54" s="216"/>
      <c r="X54" s="216"/>
      <c r="Y54" s="40"/>
    </row>
    <row r="55" spans="1:25" ht="15" customHeight="1" x14ac:dyDescent="0.2">
      <c r="A55" s="258" t="s">
        <v>377</v>
      </c>
      <c r="B55" s="13"/>
      <c r="C55" s="13"/>
      <c r="D55" s="13"/>
      <c r="E55" s="13"/>
      <c r="F55" s="13"/>
      <c r="G55" s="13"/>
      <c r="H55" s="13"/>
      <c r="I55" s="13"/>
      <c r="J55" s="13"/>
      <c r="K55" s="13"/>
      <c r="L55" s="13"/>
      <c r="M55" s="216"/>
      <c r="N55" s="216"/>
      <c r="O55" s="216"/>
      <c r="P55" s="40"/>
    </row>
    <row r="56" spans="1:25" ht="15" customHeight="1" x14ac:dyDescent="0.2">
      <c r="A56" s="38" t="s">
        <v>491</v>
      </c>
      <c r="B56" s="13"/>
      <c r="C56" s="13"/>
      <c r="D56" s="13"/>
      <c r="E56" s="13"/>
      <c r="F56" s="13"/>
      <c r="G56" s="13"/>
      <c r="H56" s="13"/>
      <c r="I56" s="13"/>
      <c r="J56" s="13"/>
      <c r="K56" s="13"/>
      <c r="L56" s="13"/>
      <c r="M56" s="216"/>
      <c r="N56" s="216"/>
      <c r="O56" s="216"/>
      <c r="P56" s="40"/>
    </row>
    <row r="57" spans="1:25" ht="15.75" customHeight="1" x14ac:dyDescent="0.2">
      <c r="A57" s="169" t="s">
        <v>651</v>
      </c>
      <c r="B57" s="13"/>
      <c r="C57" s="13"/>
      <c r="D57" s="13"/>
      <c r="E57" s="13"/>
      <c r="F57" s="13"/>
      <c r="G57" s="13"/>
      <c r="H57" s="13"/>
      <c r="I57" s="13"/>
      <c r="J57" s="13"/>
      <c r="K57" s="13"/>
      <c r="L57" s="13"/>
      <c r="M57" s="216"/>
      <c r="N57" s="216"/>
      <c r="O57" s="216"/>
      <c r="P57" s="40"/>
    </row>
    <row r="58" spans="1:25" ht="15.75" customHeight="1" x14ac:dyDescent="0.2">
      <c r="A58" s="169" t="s">
        <v>872</v>
      </c>
      <c r="B58" s="13"/>
      <c r="C58" s="13"/>
      <c r="D58" s="13"/>
      <c r="E58" s="13"/>
      <c r="F58" s="13"/>
      <c r="G58" s="13"/>
      <c r="H58" s="13"/>
      <c r="I58" s="13"/>
      <c r="J58" s="13"/>
      <c r="K58" s="13"/>
      <c r="L58" s="13"/>
      <c r="M58" s="216"/>
      <c r="N58" s="216"/>
      <c r="O58" s="216"/>
      <c r="P58" s="40"/>
    </row>
    <row r="59" spans="1:25" ht="15" customHeight="1" x14ac:dyDescent="0.2">
      <c r="A59" s="258" t="s">
        <v>873</v>
      </c>
      <c r="B59" s="13"/>
      <c r="C59" s="13"/>
      <c r="D59" s="13"/>
      <c r="E59" s="13"/>
      <c r="F59" s="13"/>
      <c r="G59" s="13"/>
      <c r="H59" s="13"/>
      <c r="I59" s="13"/>
      <c r="J59" s="13"/>
      <c r="K59" s="13"/>
      <c r="L59" s="13"/>
      <c r="M59" s="216"/>
      <c r="N59" s="216"/>
      <c r="O59" s="216"/>
      <c r="P59" s="40"/>
    </row>
    <row r="60" spans="1:25" x14ac:dyDescent="0.2">
      <c r="A60" s="289" t="s">
        <v>860</v>
      </c>
      <c r="B60" s="3"/>
      <c r="C60" s="3"/>
      <c r="D60" s="3"/>
      <c r="G60" s="186"/>
      <c r="J60" s="186"/>
    </row>
    <row r="61" spans="1:25" ht="18" x14ac:dyDescent="0.2">
      <c r="A61" s="47"/>
    </row>
    <row r="62" spans="1:25" ht="21" x14ac:dyDescent="0.2">
      <c r="A62" s="47" t="s">
        <v>868</v>
      </c>
    </row>
    <row r="63" spans="1:25" ht="18.75" thickBot="1" x14ac:dyDescent="0.25">
      <c r="A63" s="47"/>
    </row>
    <row r="64" spans="1:25" ht="15.95" customHeight="1" x14ac:dyDescent="0.2">
      <c r="A64" s="42"/>
      <c r="B64" s="43" t="s">
        <v>35</v>
      </c>
      <c r="C64" s="43" t="s">
        <v>124</v>
      </c>
      <c r="D64" s="43" t="s">
        <v>126</v>
      </c>
      <c r="E64" s="43" t="s">
        <v>36</v>
      </c>
      <c r="F64" s="43" t="s">
        <v>37</v>
      </c>
      <c r="G64" s="43" t="s">
        <v>38</v>
      </c>
      <c r="H64" s="43" t="s">
        <v>39</v>
      </c>
      <c r="I64" s="43" t="s">
        <v>128</v>
      </c>
      <c r="J64" s="43" t="s">
        <v>129</v>
      </c>
      <c r="K64" s="43" t="s">
        <v>130</v>
      </c>
      <c r="L64" s="255">
        <v>100000</v>
      </c>
      <c r="M64" s="253" t="s">
        <v>249</v>
      </c>
      <c r="N64" s="253" t="s">
        <v>247</v>
      </c>
      <c r="O64" s="260" t="s">
        <v>77</v>
      </c>
      <c r="P64" s="284" t="s">
        <v>238</v>
      </c>
    </row>
    <row r="65" spans="1:16" ht="15.95" customHeight="1" x14ac:dyDescent="0.2">
      <c r="A65" s="579" t="s">
        <v>81</v>
      </c>
      <c r="B65" s="44" t="s">
        <v>123</v>
      </c>
      <c r="C65" s="44" t="s">
        <v>40</v>
      </c>
      <c r="D65" s="44" t="s">
        <v>40</v>
      </c>
      <c r="E65" s="44" t="s">
        <v>40</v>
      </c>
      <c r="F65" s="44" t="s">
        <v>40</v>
      </c>
      <c r="G65" s="44" t="s">
        <v>40</v>
      </c>
      <c r="H65" s="44" t="s">
        <v>40</v>
      </c>
      <c r="I65" s="44" t="s">
        <v>40</v>
      </c>
      <c r="J65" s="44" t="s">
        <v>40</v>
      </c>
      <c r="K65" s="44" t="s">
        <v>40</v>
      </c>
      <c r="L65" s="44" t="s">
        <v>43</v>
      </c>
      <c r="M65" s="240" t="s">
        <v>248</v>
      </c>
      <c r="N65" s="240" t="s">
        <v>146</v>
      </c>
      <c r="O65" s="259" t="s">
        <v>145</v>
      </c>
      <c r="P65" s="285" t="s">
        <v>302</v>
      </c>
    </row>
    <row r="66" spans="1:16" ht="15.95" customHeight="1" thickBot="1" x14ac:dyDescent="0.25">
      <c r="A66" s="436" t="s">
        <v>99</v>
      </c>
      <c r="B66" s="45" t="s">
        <v>43</v>
      </c>
      <c r="C66" s="45" t="s">
        <v>125</v>
      </c>
      <c r="D66" s="45" t="s">
        <v>127</v>
      </c>
      <c r="E66" s="45" t="s">
        <v>44</v>
      </c>
      <c r="F66" s="45" t="s">
        <v>45</v>
      </c>
      <c r="G66" s="45" t="s">
        <v>46</v>
      </c>
      <c r="H66" s="45" t="s">
        <v>42</v>
      </c>
      <c r="I66" s="45" t="s">
        <v>131</v>
      </c>
      <c r="J66" s="45" t="s">
        <v>132</v>
      </c>
      <c r="K66" s="45" t="s">
        <v>133</v>
      </c>
      <c r="L66" s="45" t="s">
        <v>134</v>
      </c>
      <c r="M66" s="254" t="s">
        <v>146</v>
      </c>
      <c r="N66" s="254" t="s">
        <v>134</v>
      </c>
      <c r="O66" s="261" t="s">
        <v>41</v>
      </c>
      <c r="P66" s="286" t="s">
        <v>257</v>
      </c>
    </row>
    <row r="67" spans="1:16" ht="15" customHeight="1" x14ac:dyDescent="0.25">
      <c r="A67" s="557" t="s">
        <v>217</v>
      </c>
      <c r="B67" s="193"/>
      <c r="C67" s="193"/>
      <c r="D67" s="193"/>
      <c r="E67" s="193"/>
      <c r="F67" s="193"/>
      <c r="G67" s="193"/>
      <c r="H67" s="193"/>
      <c r="I67" s="193"/>
      <c r="J67" s="193"/>
      <c r="K67" s="193"/>
      <c r="L67" s="193"/>
      <c r="M67" s="193"/>
      <c r="N67" s="193"/>
      <c r="O67" s="193"/>
    </row>
    <row r="68" spans="1:16" ht="15.75" customHeight="1" x14ac:dyDescent="0.25">
      <c r="A68" s="500" t="s">
        <v>309</v>
      </c>
      <c r="B68" s="741">
        <f>B8/B$8</f>
        <v>1</v>
      </c>
      <c r="C68" s="741">
        <f t="shared" ref="C68:K68" si="0">C8/C$8</f>
        <v>1</v>
      </c>
      <c r="D68" s="741">
        <f t="shared" si="0"/>
        <v>1</v>
      </c>
      <c r="E68" s="741">
        <f t="shared" si="0"/>
        <v>1</v>
      </c>
      <c r="F68" s="741">
        <f t="shared" si="0"/>
        <v>1</v>
      </c>
      <c r="G68" s="741">
        <f t="shared" si="0"/>
        <v>1</v>
      </c>
      <c r="H68" s="741">
        <f t="shared" si="0"/>
        <v>1</v>
      </c>
      <c r="I68" s="741">
        <f t="shared" si="0"/>
        <v>1</v>
      </c>
      <c r="J68" s="741">
        <f t="shared" si="0"/>
        <v>1</v>
      </c>
      <c r="K68" s="741">
        <f t="shared" si="0"/>
        <v>1</v>
      </c>
      <c r="L68" s="741" t="s">
        <v>102</v>
      </c>
      <c r="M68" s="742">
        <f t="shared" ref="M68:O68" si="1">M8/M$8</f>
        <v>1</v>
      </c>
      <c r="N68" s="742">
        <f t="shared" si="1"/>
        <v>1</v>
      </c>
      <c r="O68" s="742">
        <f t="shared" si="1"/>
        <v>1</v>
      </c>
      <c r="P68" s="741">
        <f>P8/P$8</f>
        <v>1</v>
      </c>
    </row>
    <row r="69" spans="1:16" ht="15.75" customHeight="1" x14ac:dyDescent="0.2">
      <c r="A69" s="503" t="s">
        <v>178</v>
      </c>
      <c r="B69" s="743">
        <f t="shared" ref="B69:K73" si="2">B9/B$8</f>
        <v>0.26760990444189875</v>
      </c>
      <c r="C69" s="743">
        <f t="shared" si="2"/>
        <v>0.34294857666076822</v>
      </c>
      <c r="D69" s="743">
        <f t="shared" si="2"/>
        <v>0.33644271151886018</v>
      </c>
      <c r="E69" s="743">
        <f t="shared" si="2"/>
        <v>0.31285723486859424</v>
      </c>
      <c r="F69" s="743">
        <f t="shared" si="2"/>
        <v>0.28396021236977065</v>
      </c>
      <c r="G69" s="743">
        <f t="shared" si="2"/>
        <v>0.26576652960113584</v>
      </c>
      <c r="H69" s="743">
        <f t="shared" si="2"/>
        <v>0.24996939938689564</v>
      </c>
      <c r="I69" s="743">
        <f t="shared" si="2"/>
        <v>0.23277238565063157</v>
      </c>
      <c r="J69" s="743">
        <f t="shared" si="2"/>
        <v>0.23186667952598927</v>
      </c>
      <c r="K69" s="743">
        <f t="shared" si="2"/>
        <v>0.17927228198978976</v>
      </c>
      <c r="L69" s="743" t="s">
        <v>102</v>
      </c>
      <c r="M69" s="744">
        <f t="shared" ref="M69:P69" si="3">M9/M$8</f>
        <v>0.27016216964880851</v>
      </c>
      <c r="N69" s="744">
        <f t="shared" si="3"/>
        <v>0.22365715252639648</v>
      </c>
      <c r="O69" s="744">
        <f t="shared" si="3"/>
        <v>0.24703605583217148</v>
      </c>
      <c r="P69" s="743">
        <f t="shared" si="3"/>
        <v>0.23512391647660699</v>
      </c>
    </row>
    <row r="70" spans="1:16" ht="15.75" customHeight="1" x14ac:dyDescent="0.2">
      <c r="A70" s="505" t="s">
        <v>179</v>
      </c>
      <c r="B70" s="745">
        <f t="shared" si="2"/>
        <v>0.63055743289672017</v>
      </c>
      <c r="C70" s="745">
        <f t="shared" si="2"/>
        <v>0.48610713950128426</v>
      </c>
      <c r="D70" s="745">
        <f t="shared" si="2"/>
        <v>0.48832630632563434</v>
      </c>
      <c r="E70" s="745">
        <f t="shared" si="2"/>
        <v>0.49593694924751547</v>
      </c>
      <c r="F70" s="745">
        <f t="shared" si="2"/>
        <v>0.53483121283568091</v>
      </c>
      <c r="G70" s="745">
        <f t="shared" si="2"/>
        <v>0.55367018237714027</v>
      </c>
      <c r="H70" s="745">
        <f t="shared" si="2"/>
        <v>0.57220532946259894</v>
      </c>
      <c r="I70" s="745">
        <f t="shared" si="2"/>
        <v>0.59217835225830961</v>
      </c>
      <c r="J70" s="745">
        <f t="shared" si="2"/>
        <v>0.58213190845104301</v>
      </c>
      <c r="K70" s="745">
        <f t="shared" si="2"/>
        <v>0.62713778076222138</v>
      </c>
      <c r="L70" s="745" t="s">
        <v>102</v>
      </c>
      <c r="M70" s="746">
        <f t="shared" ref="M70:P70" si="4">M10/M$8</f>
        <v>0.5489555702662231</v>
      </c>
      <c r="N70" s="746">
        <f t="shared" si="4"/>
        <v>0.59359917830696773</v>
      </c>
      <c r="O70" s="746">
        <f t="shared" si="4"/>
        <v>0.57115603861540465</v>
      </c>
      <c r="P70" s="745">
        <f t="shared" si="4"/>
        <v>0.54747857658140853</v>
      </c>
    </row>
    <row r="71" spans="1:16" ht="15.75" customHeight="1" x14ac:dyDescent="0.2">
      <c r="A71" s="503" t="s">
        <v>180</v>
      </c>
      <c r="B71" s="743">
        <f t="shared" si="2"/>
        <v>8.7007749462057523E-3</v>
      </c>
      <c r="C71" s="743">
        <f t="shared" si="2"/>
        <v>1.6468895549162341E-2</v>
      </c>
      <c r="D71" s="743">
        <f t="shared" si="2"/>
        <v>2.063114806098227E-2</v>
      </c>
      <c r="E71" s="743">
        <f t="shared" si="2"/>
        <v>2.4217680893620259E-2</v>
      </c>
      <c r="F71" s="743">
        <f t="shared" si="2"/>
        <v>2.956648990138289E-2</v>
      </c>
      <c r="G71" s="743">
        <f t="shared" si="2"/>
        <v>2.5284590240581318E-2</v>
      </c>
      <c r="H71" s="743">
        <f t="shared" si="2"/>
        <v>2.9045247966606257E-2</v>
      </c>
      <c r="I71" s="743">
        <f t="shared" si="2"/>
        <v>2.7835178070387427E-2</v>
      </c>
      <c r="J71" s="743">
        <f t="shared" si="2"/>
        <v>2.322538152605692E-2</v>
      </c>
      <c r="K71" s="743">
        <f t="shared" si="2"/>
        <v>3.6365843728778699E-2</v>
      </c>
      <c r="L71" s="743" t="s">
        <v>102</v>
      </c>
      <c r="M71" s="744">
        <f t="shared" ref="M71:P71" si="5">M11/M$8</f>
        <v>2.739829936074226E-2</v>
      </c>
      <c r="N71" s="744">
        <f t="shared" si="5"/>
        <v>2.7261719306594889E-2</v>
      </c>
      <c r="O71" s="744">
        <f t="shared" si="5"/>
        <v>2.7330380540760719E-2</v>
      </c>
      <c r="P71" s="743">
        <f t="shared" si="5"/>
        <v>2.2416798503315259E-2</v>
      </c>
    </row>
    <row r="72" spans="1:16" ht="15.75" customHeight="1" x14ac:dyDescent="0.2">
      <c r="A72" s="505" t="s">
        <v>181</v>
      </c>
      <c r="B72" s="745">
        <f t="shared" si="2"/>
        <v>4.2786592286418214E-2</v>
      </c>
      <c r="C72" s="745">
        <f t="shared" si="2"/>
        <v>5.5633947741801464E-2</v>
      </c>
      <c r="D72" s="745">
        <f t="shared" si="2"/>
        <v>8.2179617700086402E-2</v>
      </c>
      <c r="E72" s="745">
        <f t="shared" si="2"/>
        <v>9.3357828640223031E-2</v>
      </c>
      <c r="F72" s="745">
        <f t="shared" si="2"/>
        <v>9.0219626843583783E-2</v>
      </c>
      <c r="G72" s="745">
        <f t="shared" si="2"/>
        <v>9.65395730110329E-2</v>
      </c>
      <c r="H72" s="745">
        <f t="shared" si="2"/>
        <v>0.11064527543496416</v>
      </c>
      <c r="I72" s="745">
        <f t="shared" si="2"/>
        <v>0.10755194736453057</v>
      </c>
      <c r="J72" s="745">
        <f t="shared" si="2"/>
        <v>0.12976541366152322</v>
      </c>
      <c r="K72" s="745">
        <f t="shared" si="2"/>
        <v>0.12921157053199325</v>
      </c>
      <c r="L72" s="745" t="s">
        <v>102</v>
      </c>
      <c r="M72" s="746">
        <f t="shared" ref="M72:P72" si="6">M12/M$8</f>
        <v>0.10007589149839666</v>
      </c>
      <c r="N72" s="746">
        <f t="shared" si="6"/>
        <v>0.120556355614684</v>
      </c>
      <c r="O72" s="746">
        <f t="shared" si="6"/>
        <v>0.11026046025017237</v>
      </c>
      <c r="P72" s="745">
        <f t="shared" si="6"/>
        <v>0.14818461867031715</v>
      </c>
    </row>
    <row r="73" spans="1:16" ht="15.75" customHeight="1" x14ac:dyDescent="0.2">
      <c r="A73" s="508" t="s">
        <v>182</v>
      </c>
      <c r="B73" s="747">
        <f t="shared" si="2"/>
        <v>5.0345295428757098E-2</v>
      </c>
      <c r="C73" s="747">
        <f t="shared" si="2"/>
        <v>9.8841440545813328E-2</v>
      </c>
      <c r="D73" s="747">
        <f t="shared" si="2"/>
        <v>7.2420216393059414E-2</v>
      </c>
      <c r="E73" s="747">
        <f t="shared" si="2"/>
        <v>7.3630306348524702E-2</v>
      </c>
      <c r="F73" s="747">
        <f t="shared" si="2"/>
        <v>6.142245804958181E-2</v>
      </c>
      <c r="G73" s="747">
        <f t="shared" si="2"/>
        <v>5.8739124768971529E-2</v>
      </c>
      <c r="H73" s="747">
        <f t="shared" si="2"/>
        <v>3.8134747747857231E-2</v>
      </c>
      <c r="I73" s="747">
        <f t="shared" si="2"/>
        <v>3.9662136656140899E-2</v>
      </c>
      <c r="J73" s="747">
        <f t="shared" si="2"/>
        <v>3.3010616835387425E-2</v>
      </c>
      <c r="K73" s="747">
        <f t="shared" si="2"/>
        <v>2.801252298721689E-2</v>
      </c>
      <c r="L73" s="747" t="s">
        <v>102</v>
      </c>
      <c r="M73" s="748">
        <f t="shared" ref="M73:P73" si="7">M13/M$8</f>
        <v>5.3408069225829372E-2</v>
      </c>
      <c r="N73" s="748">
        <f t="shared" si="7"/>
        <v>3.4925594244391248E-2</v>
      </c>
      <c r="O73" s="748">
        <f t="shared" si="7"/>
        <v>4.4217064760398425E-2</v>
      </c>
      <c r="P73" s="747">
        <f t="shared" si="7"/>
        <v>4.6796089767316196E-2</v>
      </c>
    </row>
    <row r="74" spans="1:16" ht="15.75" customHeight="1" x14ac:dyDescent="0.25">
      <c r="A74" s="511" t="s">
        <v>305</v>
      </c>
      <c r="B74" s="749">
        <f>B14/B$14</f>
        <v>1</v>
      </c>
      <c r="C74" s="749">
        <f t="shared" ref="C74:K74" si="8">C14/C$14</f>
        <v>1</v>
      </c>
      <c r="D74" s="749">
        <f t="shared" si="8"/>
        <v>1</v>
      </c>
      <c r="E74" s="749">
        <f t="shared" si="8"/>
        <v>1</v>
      </c>
      <c r="F74" s="749">
        <f t="shared" si="8"/>
        <v>1</v>
      </c>
      <c r="G74" s="749">
        <f t="shared" si="8"/>
        <v>1</v>
      </c>
      <c r="H74" s="749">
        <f t="shared" si="8"/>
        <v>1</v>
      </c>
      <c r="I74" s="749">
        <f t="shared" si="8"/>
        <v>1</v>
      </c>
      <c r="J74" s="749">
        <f t="shared" si="8"/>
        <v>1</v>
      </c>
      <c r="K74" s="749">
        <f t="shared" si="8"/>
        <v>1</v>
      </c>
      <c r="L74" s="749" t="s">
        <v>102</v>
      </c>
      <c r="M74" s="750">
        <f t="shared" ref="M74:O74" si="9">M14/M$14</f>
        <v>1</v>
      </c>
      <c r="N74" s="750">
        <f t="shared" si="9"/>
        <v>1</v>
      </c>
      <c r="O74" s="750">
        <f t="shared" si="9"/>
        <v>1</v>
      </c>
      <c r="P74" s="749">
        <f>P14/P$14</f>
        <v>1</v>
      </c>
    </row>
    <row r="75" spans="1:16" ht="15.75" customHeight="1" x14ac:dyDescent="0.2">
      <c r="A75" s="503" t="s">
        <v>79</v>
      </c>
      <c r="B75" s="743">
        <f t="shared" ref="B75:K85" si="10">B15/B$14</f>
        <v>0.48112427890071124</v>
      </c>
      <c r="C75" s="743">
        <f t="shared" si="10"/>
        <v>0.41986783543096551</v>
      </c>
      <c r="D75" s="743">
        <f t="shared" si="10"/>
        <v>0.49206666944389604</v>
      </c>
      <c r="E75" s="743">
        <f t="shared" si="10"/>
        <v>0.59719817662330288</v>
      </c>
      <c r="F75" s="743">
        <f t="shared" si="10"/>
        <v>0.64031178352473961</v>
      </c>
      <c r="G75" s="743">
        <f t="shared" si="10"/>
        <v>0.67561773323996965</v>
      </c>
      <c r="H75" s="743">
        <f t="shared" si="10"/>
        <v>0.6945774017272387</v>
      </c>
      <c r="I75" s="743">
        <f t="shared" si="10"/>
        <v>0.76314268230442439</v>
      </c>
      <c r="J75" s="743">
        <f t="shared" si="10"/>
        <v>0.74534660512027295</v>
      </c>
      <c r="K75" s="743">
        <f t="shared" si="10"/>
        <v>0.71010868644278524</v>
      </c>
      <c r="L75" s="743" t="s">
        <v>102</v>
      </c>
      <c r="M75" s="744">
        <f t="shared" ref="M75:P75" si="11">M15/M$14</f>
        <v>0.66300014804548812</v>
      </c>
      <c r="N75" s="744">
        <f t="shared" si="11"/>
        <v>0.74768039912837148</v>
      </c>
      <c r="O75" s="744">
        <f t="shared" si="11"/>
        <v>0.70362593412076557</v>
      </c>
      <c r="P75" s="743">
        <f t="shared" si="11"/>
        <v>0.6738914550541012</v>
      </c>
    </row>
    <row r="76" spans="1:16" ht="15.75" customHeight="1" x14ac:dyDescent="0.2">
      <c r="A76" s="505" t="s">
        <v>184</v>
      </c>
      <c r="B76" s="745">
        <f t="shared" si="10"/>
        <v>0.47280407173874367</v>
      </c>
      <c r="C76" s="745">
        <f t="shared" si="10"/>
        <v>0.33410756847901879</v>
      </c>
      <c r="D76" s="745">
        <f t="shared" si="10"/>
        <v>0.3946995134612753</v>
      </c>
      <c r="E76" s="745">
        <f t="shared" si="10"/>
        <v>0.51846838255161631</v>
      </c>
      <c r="F76" s="745">
        <f t="shared" si="10"/>
        <v>0.54280050872088514</v>
      </c>
      <c r="G76" s="745">
        <f t="shared" si="10"/>
        <v>0.55059718588207263</v>
      </c>
      <c r="H76" s="745">
        <f t="shared" si="10"/>
        <v>0.56128299105825785</v>
      </c>
      <c r="I76" s="745">
        <f t="shared" si="10"/>
        <v>0.63824230895924661</v>
      </c>
      <c r="J76" s="745">
        <f t="shared" si="10"/>
        <v>0.63367456541098888</v>
      </c>
      <c r="K76" s="745">
        <f t="shared" si="10"/>
        <v>0.59544825956477243</v>
      </c>
      <c r="L76" s="745" t="s">
        <v>102</v>
      </c>
      <c r="M76" s="746">
        <f t="shared" ref="M76:P76" si="12">M16/M$14</f>
        <v>0.54691739922528337</v>
      </c>
      <c r="N76" s="746">
        <f t="shared" si="12"/>
        <v>0.6299372020906443</v>
      </c>
      <c r="O76" s="746">
        <f t="shared" si="12"/>
        <v>0.58674657672543318</v>
      </c>
      <c r="P76" s="745">
        <f t="shared" si="12"/>
        <v>0.5874999283810225</v>
      </c>
    </row>
    <row r="77" spans="1:16" ht="15.75" customHeight="1" x14ac:dyDescent="0.2">
      <c r="A77" s="503" t="s">
        <v>341</v>
      </c>
      <c r="B77" s="743">
        <f t="shared" si="10"/>
        <v>0.3270078291210593</v>
      </c>
      <c r="C77" s="743">
        <f t="shared" si="10"/>
        <v>9.5099995544722302E-2</v>
      </c>
      <c r="D77" s="743">
        <f t="shared" si="10"/>
        <v>7.3098913380222702E-2</v>
      </c>
      <c r="E77" s="743">
        <f t="shared" si="10"/>
        <v>5.946108185566281E-2</v>
      </c>
      <c r="F77" s="743">
        <f t="shared" si="10"/>
        <v>6.6623204636956437E-2</v>
      </c>
      <c r="G77" s="743">
        <f t="shared" si="10"/>
        <v>6.2286261820265656E-2</v>
      </c>
      <c r="H77" s="743">
        <f t="shared" si="10"/>
        <v>6.8526613129845773E-2</v>
      </c>
      <c r="I77" s="743">
        <f t="shared" si="10"/>
        <v>7.2776834920417727E-2</v>
      </c>
      <c r="J77" s="743">
        <f t="shared" si="10"/>
        <v>6.3359449946497753E-2</v>
      </c>
      <c r="K77" s="743">
        <f t="shared" si="10"/>
        <v>7.6540799198087983E-2</v>
      </c>
      <c r="L77" s="743" t="s">
        <v>102</v>
      </c>
      <c r="M77" s="744">
        <f t="shared" ref="M77:P77" si="13">M17/M$14</f>
        <v>6.551813238592713E-2</v>
      </c>
      <c r="N77" s="744">
        <f t="shared" si="13"/>
        <v>6.9324166369355053E-2</v>
      </c>
      <c r="O77" s="744">
        <f t="shared" si="13"/>
        <v>6.7344096768813019E-2</v>
      </c>
      <c r="P77" s="743">
        <f t="shared" si="13"/>
        <v>0.1345875365232734</v>
      </c>
    </row>
    <row r="78" spans="1:16" ht="15.75" customHeight="1" x14ac:dyDescent="0.2">
      <c r="A78" s="505" t="s">
        <v>185</v>
      </c>
      <c r="B78" s="745">
        <f t="shared" si="10"/>
        <v>8.3202071619675345E-3</v>
      </c>
      <c r="C78" s="745">
        <f t="shared" si="10"/>
        <v>8.5760266951086503E-2</v>
      </c>
      <c r="D78" s="745">
        <f t="shared" si="10"/>
        <v>9.736715598262069E-2</v>
      </c>
      <c r="E78" s="745">
        <f t="shared" si="10"/>
        <v>7.8729794071686621E-2</v>
      </c>
      <c r="F78" s="745">
        <f t="shared" si="10"/>
        <v>9.7511274803854561E-2</v>
      </c>
      <c r="G78" s="745">
        <f t="shared" si="10"/>
        <v>0.12502054735789703</v>
      </c>
      <c r="H78" s="745">
        <f t="shared" si="10"/>
        <v>0.13329441066898076</v>
      </c>
      <c r="I78" s="745">
        <f t="shared" si="10"/>
        <v>0.12490037334517773</v>
      </c>
      <c r="J78" s="745">
        <f t="shared" si="10"/>
        <v>0.11167203970928405</v>
      </c>
      <c r="K78" s="745">
        <f t="shared" si="10"/>
        <v>0.11466042687881854</v>
      </c>
      <c r="L78" s="745" t="s">
        <v>102</v>
      </c>
      <c r="M78" s="746">
        <f t="shared" ref="M78:P78" si="14">M18/M$14</f>
        <v>0.11608274882020468</v>
      </c>
      <c r="N78" s="746">
        <f t="shared" si="14"/>
        <v>0.11774319703772718</v>
      </c>
      <c r="O78" s="746">
        <f t="shared" si="14"/>
        <v>0.11687935739443456</v>
      </c>
      <c r="P78" s="745">
        <f t="shared" si="14"/>
        <v>8.6391526673958829E-2</v>
      </c>
    </row>
    <row r="79" spans="1:16" ht="15.75" customHeight="1" x14ac:dyDescent="0.2">
      <c r="A79" s="503" t="s">
        <v>186</v>
      </c>
      <c r="B79" s="743">
        <f t="shared" si="10"/>
        <v>0.17614902786753828</v>
      </c>
      <c r="C79" s="743">
        <f t="shared" si="10"/>
        <v>0.22543967149951544</v>
      </c>
      <c r="D79" s="743">
        <f t="shared" si="10"/>
        <v>0.24850046661192937</v>
      </c>
      <c r="E79" s="743">
        <f t="shared" si="10"/>
        <v>0.21340749268986453</v>
      </c>
      <c r="F79" s="743">
        <f t="shared" si="10"/>
        <v>0.1898124415941935</v>
      </c>
      <c r="G79" s="743">
        <f t="shared" si="10"/>
        <v>0.15243805496468357</v>
      </c>
      <c r="H79" s="743">
        <f t="shared" si="10"/>
        <v>0.12809860152142227</v>
      </c>
      <c r="I79" s="743">
        <f t="shared" si="10"/>
        <v>0.11215546494328059</v>
      </c>
      <c r="J79" s="743">
        <f t="shared" si="10"/>
        <v>0.12297875942306639</v>
      </c>
      <c r="K79" s="743">
        <f t="shared" si="10"/>
        <v>0.11771698928447068</v>
      </c>
      <c r="L79" s="743" t="s">
        <v>102</v>
      </c>
      <c r="M79" s="744">
        <f t="shared" ref="M79:P79" si="15">M19/M$14</f>
        <v>0.1598230351663561</v>
      </c>
      <c r="N79" s="744">
        <f t="shared" si="15"/>
        <v>0.11759283800420739</v>
      </c>
      <c r="O79" s="744">
        <f t="shared" si="15"/>
        <v>0.13956288083410673</v>
      </c>
      <c r="P79" s="743">
        <f t="shared" si="15"/>
        <v>0.17562229889972691</v>
      </c>
    </row>
    <row r="80" spans="1:16" ht="15.75" customHeight="1" x14ac:dyDescent="0.2">
      <c r="A80" s="505" t="s">
        <v>187</v>
      </c>
      <c r="B80" s="745">
        <f t="shared" si="10"/>
        <v>0.14063982560422847</v>
      </c>
      <c r="C80" s="745">
        <f t="shared" si="10"/>
        <v>0.18727978738310319</v>
      </c>
      <c r="D80" s="745">
        <f t="shared" si="10"/>
        <v>0.21525378426265718</v>
      </c>
      <c r="E80" s="745">
        <f t="shared" si="10"/>
        <v>0.18785459497178314</v>
      </c>
      <c r="F80" s="745">
        <f t="shared" si="10"/>
        <v>0.16574102947849351</v>
      </c>
      <c r="G80" s="745">
        <f t="shared" si="10"/>
        <v>0.13388191145557579</v>
      </c>
      <c r="H80" s="745">
        <f t="shared" si="10"/>
        <v>0.10824120308325122</v>
      </c>
      <c r="I80" s="745">
        <f t="shared" si="10"/>
        <v>9.0836475981005887E-2</v>
      </c>
      <c r="J80" s="745">
        <f t="shared" si="10"/>
        <v>9.6377791865637163E-2</v>
      </c>
      <c r="K80" s="745">
        <f t="shared" si="10"/>
        <v>8.8382708888351508E-2</v>
      </c>
      <c r="L80" s="745" t="s">
        <v>102</v>
      </c>
      <c r="M80" s="746">
        <f t="shared" ref="M80:P80" si="16">M20/M$14</f>
        <v>0.13853368691404275</v>
      </c>
      <c r="N80" s="746">
        <f t="shared" si="16"/>
        <v>9.2832557377388575E-2</v>
      </c>
      <c r="O80" s="746">
        <f t="shared" si="16"/>
        <v>0.11660833492020042</v>
      </c>
      <c r="P80" s="745">
        <f t="shared" si="16"/>
        <v>0.14326568976197138</v>
      </c>
    </row>
    <row r="81" spans="1:16" ht="15.75" customHeight="1" x14ac:dyDescent="0.2">
      <c r="A81" s="503" t="s">
        <v>188</v>
      </c>
      <c r="B81" s="743">
        <f t="shared" si="10"/>
        <v>5.8574579778952725E-3</v>
      </c>
      <c r="C81" s="743">
        <f t="shared" si="10"/>
        <v>1.5472211692509431E-2</v>
      </c>
      <c r="D81" s="743">
        <f t="shared" si="10"/>
        <v>7.4358219428585295E-3</v>
      </c>
      <c r="E81" s="743">
        <f t="shared" si="10"/>
        <v>1.6763494205250501E-3</v>
      </c>
      <c r="F81" s="743">
        <f t="shared" si="10"/>
        <v>2.2269257381818263E-3</v>
      </c>
      <c r="G81" s="743">
        <f t="shared" si="10"/>
        <v>1.1076072453020656E-3</v>
      </c>
      <c r="H81" s="743">
        <f t="shared" si="10"/>
        <v>1.0836451267465749E-3</v>
      </c>
      <c r="I81" s="743">
        <f t="shared" si="10"/>
        <v>8.5351112044858497E-4</v>
      </c>
      <c r="J81" s="743">
        <f t="shared" si="10"/>
        <v>1.8440402609359386E-3</v>
      </c>
      <c r="K81" s="743">
        <f t="shared" si="10"/>
        <v>4.1629509918415814E-3</v>
      </c>
      <c r="L81" s="743" t="s">
        <v>102</v>
      </c>
      <c r="M81" s="744">
        <f t="shared" ref="M81:P81" si="17">M21/M$14</f>
        <v>1.5023173078299061E-3</v>
      </c>
      <c r="N81" s="744">
        <f t="shared" si="17"/>
        <v>1.7672758276011794E-3</v>
      </c>
      <c r="O81" s="744">
        <f t="shared" si="17"/>
        <v>1.6294325208852515E-3</v>
      </c>
      <c r="P81" s="743">
        <f t="shared" si="17"/>
        <v>4.2617200140855896E-3</v>
      </c>
    </row>
    <row r="82" spans="1:16" ht="15.75" customHeight="1" x14ac:dyDescent="0.2">
      <c r="A82" s="709" t="s">
        <v>722</v>
      </c>
      <c r="B82" s="745">
        <f t="shared" si="10"/>
        <v>2.9651744285414554E-2</v>
      </c>
      <c r="C82" s="745">
        <f t="shared" si="10"/>
        <v>2.2687672423902811E-2</v>
      </c>
      <c r="D82" s="745">
        <f t="shared" si="10"/>
        <v>2.5810860405312126E-2</v>
      </c>
      <c r="E82" s="745">
        <f t="shared" si="10"/>
        <v>2.3876548297556342E-2</v>
      </c>
      <c r="F82" s="745">
        <f t="shared" si="10"/>
        <v>2.1844486377518183E-2</v>
      </c>
      <c r="G82" s="745">
        <f t="shared" si="10"/>
        <v>1.7448536262905805E-2</v>
      </c>
      <c r="H82" s="745">
        <f t="shared" si="10"/>
        <v>1.8773753311424474E-2</v>
      </c>
      <c r="I82" s="745">
        <f t="shared" si="10"/>
        <v>2.0465477841826119E-2</v>
      </c>
      <c r="J82" s="745">
        <f t="shared" si="10"/>
        <v>2.475692729568529E-2</v>
      </c>
      <c r="K82" s="745">
        <f t="shared" si="10"/>
        <v>2.5171329403471891E-2</v>
      </c>
      <c r="L82" s="745" t="s">
        <v>102</v>
      </c>
      <c r="M82" s="746">
        <f t="shared" ref="M82:P82" si="18">M22/M$14</f>
        <v>1.9787030944483461E-2</v>
      </c>
      <c r="N82" s="746">
        <f t="shared" si="18"/>
        <v>2.2993004800040212E-2</v>
      </c>
      <c r="O82" s="746">
        <f t="shared" si="18"/>
        <v>2.1325113393918869E-2</v>
      </c>
      <c r="P82" s="745">
        <f t="shared" si="18"/>
        <v>2.8094889123669958E-2</v>
      </c>
    </row>
    <row r="83" spans="1:16" ht="15.75" customHeight="1" x14ac:dyDescent="0.2">
      <c r="A83" s="503" t="s">
        <v>189</v>
      </c>
      <c r="B83" s="743">
        <f t="shared" si="10"/>
        <v>4.2681565892136952E-2</v>
      </c>
      <c r="C83" s="743">
        <f t="shared" si="10"/>
        <v>3.6848025515155522E-2</v>
      </c>
      <c r="D83" s="743">
        <f t="shared" si="10"/>
        <v>2.6000824489406021E-2</v>
      </c>
      <c r="E83" s="743">
        <f t="shared" si="10"/>
        <v>3.2914813886599253E-2</v>
      </c>
      <c r="F83" s="743">
        <f t="shared" si="10"/>
        <v>3.334029401453021E-2</v>
      </c>
      <c r="G83" s="743">
        <f t="shared" si="10"/>
        <v>3.6891077640559586E-2</v>
      </c>
      <c r="H83" s="743">
        <f t="shared" si="10"/>
        <v>5.0834485278924257E-2</v>
      </c>
      <c r="I83" s="743">
        <f t="shared" si="10"/>
        <v>2.7532554075616306E-2</v>
      </c>
      <c r="J83" s="743">
        <f t="shared" si="10"/>
        <v>3.4874876204389844E-2</v>
      </c>
      <c r="K83" s="743">
        <f t="shared" si="10"/>
        <v>3.5852366630380016E-2</v>
      </c>
      <c r="L83" s="743" t="s">
        <v>102</v>
      </c>
      <c r="M83" s="744">
        <f t="shared" ref="M83:P83" si="19">M23/M$14</f>
        <v>4.0865190686594534E-2</v>
      </c>
      <c r="N83" s="744">
        <f t="shared" si="19"/>
        <v>3.1896844000526857E-2</v>
      </c>
      <c r="O83" s="744">
        <f t="shared" si="19"/>
        <v>3.6562580228551189E-2</v>
      </c>
      <c r="P83" s="743">
        <f t="shared" si="19"/>
        <v>4.6215894098509916E-2</v>
      </c>
    </row>
    <row r="84" spans="1:16" ht="15.75" customHeight="1" x14ac:dyDescent="0.2">
      <c r="A84" s="505" t="s">
        <v>190</v>
      </c>
      <c r="B84" s="745">
        <f t="shared" si="10"/>
        <v>0.23648748851415893</v>
      </c>
      <c r="C84" s="745">
        <f t="shared" si="10"/>
        <v>0.12640389510600336</v>
      </c>
      <c r="D84" s="745">
        <f t="shared" si="10"/>
        <v>0.12576378065280069</v>
      </c>
      <c r="E84" s="745">
        <f t="shared" si="10"/>
        <v>8.2590019998980704E-2</v>
      </c>
      <c r="F84" s="745">
        <f t="shared" si="10"/>
        <v>7.4975960266172509E-2</v>
      </c>
      <c r="G84" s="745">
        <f t="shared" si="10"/>
        <v>7.787655897330488E-2</v>
      </c>
      <c r="H84" s="745">
        <f t="shared" si="10"/>
        <v>7.9611506062943579E-2</v>
      </c>
      <c r="I84" s="745">
        <f t="shared" si="10"/>
        <v>6.2830870446371326E-2</v>
      </c>
      <c r="J84" s="745">
        <f t="shared" si="10"/>
        <v>6.5947561663877149E-2</v>
      </c>
      <c r="K84" s="745">
        <f t="shared" si="10"/>
        <v>0.11198751948221387</v>
      </c>
      <c r="L84" s="745" t="s">
        <v>102</v>
      </c>
      <c r="M84" s="746">
        <f t="shared" ref="M84:P84" si="20">M24/M$14</f>
        <v>7.9166423844073852E-2</v>
      </c>
      <c r="N84" s="746">
        <f t="shared" si="20"/>
        <v>7.1463277409021919E-2</v>
      </c>
      <c r="O84" s="746">
        <f t="shared" si="20"/>
        <v>7.5470799714431672E-2</v>
      </c>
      <c r="P84" s="745">
        <f t="shared" si="20"/>
        <v>6.4287483248620048E-2</v>
      </c>
    </row>
    <row r="85" spans="1:16" ht="15.75" customHeight="1" x14ac:dyDescent="0.2">
      <c r="A85" s="508" t="s">
        <v>191</v>
      </c>
      <c r="B85" s="747">
        <f t="shared" si="10"/>
        <v>6.3557638825162036E-2</v>
      </c>
      <c r="C85" s="747">
        <f t="shared" si="10"/>
        <v>0.19144057244836019</v>
      </c>
      <c r="D85" s="747">
        <f t="shared" si="10"/>
        <v>0.10766825880306943</v>
      </c>
      <c r="E85" s="747">
        <f t="shared" si="10"/>
        <v>7.3889496800045862E-2</v>
      </c>
      <c r="F85" s="747">
        <f t="shared" si="10"/>
        <v>6.1559520601440113E-2</v>
      </c>
      <c r="G85" s="747">
        <f t="shared" si="10"/>
        <v>5.7176575180582417E-2</v>
      </c>
      <c r="H85" s="747">
        <f t="shared" si="10"/>
        <v>4.6878005409471256E-2</v>
      </c>
      <c r="I85" s="747">
        <f t="shared" si="10"/>
        <v>3.4338428230307395E-2</v>
      </c>
      <c r="J85" s="747">
        <f t="shared" si="10"/>
        <v>3.0852197589201585E-2</v>
      </c>
      <c r="K85" s="747">
        <f t="shared" si="10"/>
        <v>2.4334438160150199E-2</v>
      </c>
      <c r="L85" s="747" t="s">
        <v>102</v>
      </c>
      <c r="M85" s="748">
        <f t="shared" ref="M85:P85" si="21">M25/M$14</f>
        <v>5.7145202257487267E-2</v>
      </c>
      <c r="N85" s="748">
        <f t="shared" si="21"/>
        <v>3.1366641457872317E-2</v>
      </c>
      <c r="O85" s="748">
        <f t="shared" si="21"/>
        <v>4.4777805102144845E-2</v>
      </c>
      <c r="P85" s="747">
        <f t="shared" si="21"/>
        <v>3.9982868699041843E-2</v>
      </c>
    </row>
    <row r="86" spans="1:16" ht="15.75" customHeight="1" x14ac:dyDescent="0.25">
      <c r="A86" s="514" t="s">
        <v>218</v>
      </c>
      <c r="B86" s="751"/>
      <c r="C86" s="751"/>
      <c r="D86" s="751"/>
      <c r="E86" s="751"/>
      <c r="F86" s="751"/>
      <c r="G86" s="751"/>
      <c r="H86" s="751"/>
      <c r="I86" s="751"/>
      <c r="J86" s="751"/>
      <c r="K86" s="751"/>
      <c r="L86" s="751"/>
      <c r="M86" s="752"/>
      <c r="N86" s="752"/>
      <c r="O86" s="752"/>
      <c r="P86" s="753"/>
    </row>
    <row r="87" spans="1:16" ht="15.75" customHeight="1" x14ac:dyDescent="0.25">
      <c r="A87" s="511" t="s">
        <v>306</v>
      </c>
      <c r="B87" s="749">
        <f>B28/B$28</f>
        <v>1</v>
      </c>
      <c r="C87" s="749">
        <f t="shared" ref="C87:K87" si="22">C28/C$28</f>
        <v>1</v>
      </c>
      <c r="D87" s="749">
        <f t="shared" si="22"/>
        <v>1</v>
      </c>
      <c r="E87" s="749">
        <f t="shared" si="22"/>
        <v>1</v>
      </c>
      <c r="F87" s="749">
        <f t="shared" si="22"/>
        <v>1</v>
      </c>
      <c r="G87" s="749">
        <f t="shared" si="22"/>
        <v>1</v>
      </c>
      <c r="H87" s="749">
        <f t="shared" si="22"/>
        <v>1</v>
      </c>
      <c r="I87" s="749">
        <f t="shared" si="22"/>
        <v>1</v>
      </c>
      <c r="J87" s="749">
        <f t="shared" si="22"/>
        <v>1</v>
      </c>
      <c r="K87" s="749">
        <f t="shared" si="22"/>
        <v>1</v>
      </c>
      <c r="L87" s="749" t="s">
        <v>102</v>
      </c>
      <c r="M87" s="750">
        <f t="shared" ref="M87:O87" si="23">M28/M$28</f>
        <v>1</v>
      </c>
      <c r="N87" s="750">
        <f t="shared" si="23"/>
        <v>1</v>
      </c>
      <c r="O87" s="750">
        <f t="shared" si="23"/>
        <v>1</v>
      </c>
      <c r="P87" s="749">
        <f>P28/P$28</f>
        <v>1</v>
      </c>
    </row>
    <row r="88" spans="1:16" ht="15.75" customHeight="1" x14ac:dyDescent="0.2">
      <c r="A88" s="503" t="s">
        <v>195</v>
      </c>
      <c r="B88" s="743">
        <f t="shared" ref="B88:K90" si="24">B29/B$28</f>
        <v>0.89672700054341747</v>
      </c>
      <c r="C88" s="743">
        <f t="shared" si="24"/>
        <v>0.95510564423131883</v>
      </c>
      <c r="D88" s="743">
        <f t="shared" si="24"/>
        <v>0.92328489914619616</v>
      </c>
      <c r="E88" s="743">
        <f t="shared" si="24"/>
        <v>0.9401146905804435</v>
      </c>
      <c r="F88" s="743">
        <f t="shared" si="24"/>
        <v>0.94238666060974952</v>
      </c>
      <c r="G88" s="743">
        <f t="shared" si="24"/>
        <v>0.94096052806791342</v>
      </c>
      <c r="H88" s="743">
        <f t="shared" si="24"/>
        <v>0.89715899180396208</v>
      </c>
      <c r="I88" s="743">
        <f t="shared" si="24"/>
        <v>0.92464172737552208</v>
      </c>
      <c r="J88" s="743">
        <f t="shared" si="24"/>
        <v>0.87485131873699795</v>
      </c>
      <c r="K88" s="743">
        <f t="shared" si="24"/>
        <v>0.8413016154754539</v>
      </c>
      <c r="L88" s="743" t="s">
        <v>102</v>
      </c>
      <c r="M88" s="744">
        <f t="shared" ref="M88:P88" si="25">M29/M$28</f>
        <v>0.92690054687503864</v>
      </c>
      <c r="N88" s="744">
        <f t="shared" si="25"/>
        <v>0.88952532177180732</v>
      </c>
      <c r="O88" s="744">
        <f t="shared" si="25"/>
        <v>0.9101422358147504</v>
      </c>
      <c r="P88" s="743">
        <f t="shared" si="25"/>
        <v>0.88836409509255632</v>
      </c>
    </row>
    <row r="89" spans="1:16" ht="15.75" customHeight="1" x14ac:dyDescent="0.2">
      <c r="A89" s="505" t="s">
        <v>196</v>
      </c>
      <c r="B89" s="745" t="s">
        <v>102</v>
      </c>
      <c r="C89" s="745">
        <f t="shared" si="24"/>
        <v>2.5112654145145411E-3</v>
      </c>
      <c r="D89" s="745">
        <f t="shared" si="24"/>
        <v>5.7752350875712358E-2</v>
      </c>
      <c r="E89" s="745">
        <f t="shared" si="24"/>
        <v>4.2410997025816091E-2</v>
      </c>
      <c r="F89" s="745">
        <f t="shared" si="24"/>
        <v>4.6489446480611894E-2</v>
      </c>
      <c r="G89" s="745">
        <f t="shared" si="24"/>
        <v>3.8541159968232791E-2</v>
      </c>
      <c r="H89" s="745">
        <f t="shared" si="24"/>
        <v>3.8664503308736609E-2</v>
      </c>
      <c r="I89" s="745">
        <f t="shared" si="24"/>
        <v>4.7728447109893206E-2</v>
      </c>
      <c r="J89" s="745">
        <f t="shared" si="24"/>
        <v>8.4958889563072335E-2</v>
      </c>
      <c r="K89" s="745">
        <f t="shared" si="24"/>
        <v>0.1281729610507169</v>
      </c>
      <c r="L89" s="745" t="s">
        <v>102</v>
      </c>
      <c r="M89" s="746">
        <f t="shared" ref="M89:P89" si="26">M30/M$28</f>
        <v>4.1103986923695345E-2</v>
      </c>
      <c r="N89" s="746">
        <f t="shared" si="26"/>
        <v>7.6795355469498311E-2</v>
      </c>
      <c r="O89" s="746">
        <f t="shared" si="26"/>
        <v>5.7107290035800333E-2</v>
      </c>
      <c r="P89" s="745">
        <f t="shared" si="26"/>
        <v>7.1264720535559642E-2</v>
      </c>
    </row>
    <row r="90" spans="1:16" ht="15.75" customHeight="1" x14ac:dyDescent="0.2">
      <c r="A90" s="508" t="s">
        <v>197</v>
      </c>
      <c r="B90" s="747">
        <f t="shared" si="24"/>
        <v>0.10327299945658251</v>
      </c>
      <c r="C90" s="747">
        <f t="shared" si="24"/>
        <v>4.238309035416659E-2</v>
      </c>
      <c r="D90" s="747">
        <f t="shared" si="24"/>
        <v>1.8962749978091532E-2</v>
      </c>
      <c r="E90" s="747">
        <f t="shared" si="24"/>
        <v>1.747431239374039E-2</v>
      </c>
      <c r="F90" s="747">
        <f t="shared" si="24"/>
        <v>1.1123892912662466E-2</v>
      </c>
      <c r="G90" s="747">
        <f t="shared" si="24"/>
        <v>2.0498311963853801E-2</v>
      </c>
      <c r="H90" s="747">
        <f t="shared" si="24"/>
        <v>6.4176504887301269E-2</v>
      </c>
      <c r="I90" s="747">
        <f t="shared" si="24"/>
        <v>2.7629825514584788E-2</v>
      </c>
      <c r="J90" s="747">
        <f t="shared" si="24"/>
        <v>4.0189791697070237E-2</v>
      </c>
      <c r="K90" s="747">
        <f t="shared" si="24"/>
        <v>3.0525423473829083E-2</v>
      </c>
      <c r="L90" s="747" t="s">
        <v>102</v>
      </c>
      <c r="M90" s="748">
        <f t="shared" ref="M90:P90" si="27">M31/M$28</f>
        <v>3.1995466201266004E-2</v>
      </c>
      <c r="N90" s="748">
        <f t="shared" si="27"/>
        <v>3.367932275869432E-2</v>
      </c>
      <c r="O90" s="748">
        <f t="shared" si="27"/>
        <v>3.2750474146341059E-2</v>
      </c>
      <c r="P90" s="747">
        <f t="shared" si="27"/>
        <v>4.0371184368525909E-2</v>
      </c>
    </row>
    <row r="91" spans="1:16" ht="15.75" customHeight="1" x14ac:dyDescent="0.25">
      <c r="A91" s="511" t="s">
        <v>307</v>
      </c>
      <c r="B91" s="749">
        <f>B32/B$32</f>
        <v>1</v>
      </c>
      <c r="C91" s="749">
        <f t="shared" ref="C91:K91" si="28">C32/C$32</f>
        <v>1</v>
      </c>
      <c r="D91" s="749">
        <f t="shared" si="28"/>
        <v>1</v>
      </c>
      <c r="E91" s="749">
        <f t="shared" si="28"/>
        <v>1</v>
      </c>
      <c r="F91" s="749">
        <f t="shared" si="28"/>
        <v>1</v>
      </c>
      <c r="G91" s="749">
        <f t="shared" si="28"/>
        <v>1</v>
      </c>
      <c r="H91" s="749">
        <f t="shared" si="28"/>
        <v>1</v>
      </c>
      <c r="I91" s="749">
        <f t="shared" si="28"/>
        <v>1</v>
      </c>
      <c r="J91" s="749">
        <f t="shared" si="28"/>
        <v>1</v>
      </c>
      <c r="K91" s="749">
        <f t="shared" si="28"/>
        <v>1</v>
      </c>
      <c r="L91" s="749" t="s">
        <v>102</v>
      </c>
      <c r="M91" s="750">
        <f t="shared" ref="M91:O91" si="29">M32/M$32</f>
        <v>1</v>
      </c>
      <c r="N91" s="750">
        <f t="shared" si="29"/>
        <v>1</v>
      </c>
      <c r="O91" s="750">
        <f t="shared" si="29"/>
        <v>1</v>
      </c>
      <c r="P91" s="749">
        <f>P32/P$32</f>
        <v>1</v>
      </c>
    </row>
    <row r="92" spans="1:16" ht="15.75" customHeight="1" x14ac:dyDescent="0.2">
      <c r="A92" s="503" t="s">
        <v>199</v>
      </c>
      <c r="B92" s="743">
        <f t="shared" ref="B92:K94" si="30">B33/B$32</f>
        <v>0.26435440365176605</v>
      </c>
      <c r="C92" s="743">
        <f t="shared" si="30"/>
        <v>0.20590572608811175</v>
      </c>
      <c r="D92" s="743">
        <f t="shared" si="30"/>
        <v>0.24576412111700496</v>
      </c>
      <c r="E92" s="743">
        <f t="shared" si="30"/>
        <v>0.22263558346508164</v>
      </c>
      <c r="F92" s="743">
        <f t="shared" si="30"/>
        <v>0.35165138004159974</v>
      </c>
      <c r="G92" s="743">
        <f t="shared" si="30"/>
        <v>0.30319466803771578</v>
      </c>
      <c r="H92" s="743">
        <f t="shared" si="30"/>
        <v>0.24891218409718108</v>
      </c>
      <c r="I92" s="743">
        <f t="shared" si="30"/>
        <v>0.29371449784202108</v>
      </c>
      <c r="J92" s="743">
        <f t="shared" si="30"/>
        <v>0.27002147111441016</v>
      </c>
      <c r="K92" s="743">
        <f t="shared" si="30"/>
        <v>0.14730548225158219</v>
      </c>
      <c r="L92" s="743" t="s">
        <v>102</v>
      </c>
      <c r="M92" s="744">
        <f t="shared" ref="M92:P92" si="31">M33/M$32</f>
        <v>0.27917971429436694</v>
      </c>
      <c r="N92" s="744">
        <f t="shared" si="31"/>
        <v>0.24943780897818785</v>
      </c>
      <c r="O92" s="744">
        <f t="shared" si="31"/>
        <v>0.26512195141192568</v>
      </c>
      <c r="P92" s="743">
        <f t="shared" si="31"/>
        <v>0.27584752180441974</v>
      </c>
    </row>
    <row r="93" spans="1:16" ht="15.75" customHeight="1" x14ac:dyDescent="0.2">
      <c r="A93" s="505" t="s">
        <v>200</v>
      </c>
      <c r="B93" s="745">
        <f t="shared" si="30"/>
        <v>0.51916594547668649</v>
      </c>
      <c r="C93" s="745">
        <f t="shared" si="30"/>
        <v>0.74979277342612061</v>
      </c>
      <c r="D93" s="745">
        <f t="shared" si="30"/>
        <v>0.7217503346208286</v>
      </c>
      <c r="E93" s="745">
        <f t="shared" si="30"/>
        <v>0.66997722324168196</v>
      </c>
      <c r="F93" s="745">
        <f t="shared" si="30"/>
        <v>0.54185009459735101</v>
      </c>
      <c r="G93" s="745">
        <f t="shared" si="30"/>
        <v>0.50891073323613201</v>
      </c>
      <c r="H93" s="745">
        <f t="shared" si="30"/>
        <v>0.4381540519072642</v>
      </c>
      <c r="I93" s="745">
        <f t="shared" si="30"/>
        <v>0.39122465455606259</v>
      </c>
      <c r="J93" s="745">
        <f t="shared" si="30"/>
        <v>0.45417714404967507</v>
      </c>
      <c r="K93" s="745">
        <f t="shared" si="30"/>
        <v>0.2974749346909728</v>
      </c>
      <c r="L93" s="745" t="s">
        <v>102</v>
      </c>
      <c r="M93" s="746">
        <f t="shared" ref="M93:P93" si="32">M34/M$32</f>
        <v>0.52054718767881558</v>
      </c>
      <c r="N93" s="746">
        <f t="shared" si="32"/>
        <v>0.39578655340235291</v>
      </c>
      <c r="O93" s="746">
        <f t="shared" si="32"/>
        <v>0.46157801960406697</v>
      </c>
      <c r="P93" s="745">
        <f t="shared" si="32"/>
        <v>0.50062772013925583</v>
      </c>
    </row>
    <row r="94" spans="1:16" ht="15.75" customHeight="1" x14ac:dyDescent="0.2">
      <c r="A94" s="503" t="s">
        <v>201</v>
      </c>
      <c r="B94" s="747">
        <f t="shared" si="30"/>
        <v>0.2164796508715475</v>
      </c>
      <c r="C94" s="747">
        <f t="shared" si="30"/>
        <v>4.4301500485767795E-2</v>
      </c>
      <c r="D94" s="747">
        <f t="shared" si="30"/>
        <v>3.248554425793606E-2</v>
      </c>
      <c r="E94" s="747">
        <f t="shared" si="30"/>
        <v>0.10738719329323645</v>
      </c>
      <c r="F94" s="747">
        <f t="shared" si="30"/>
        <v>0.10649852535450377</v>
      </c>
      <c r="G94" s="747">
        <f t="shared" si="30"/>
        <v>0.18789459872615219</v>
      </c>
      <c r="H94" s="747">
        <f t="shared" si="30"/>
        <v>0.31293376400134237</v>
      </c>
      <c r="I94" s="747">
        <f t="shared" si="30"/>
        <v>0.31506084760885428</v>
      </c>
      <c r="J94" s="747">
        <f t="shared" si="30"/>
        <v>0.27580138483591482</v>
      </c>
      <c r="K94" s="747">
        <f t="shared" si="30"/>
        <v>0.55521958305744512</v>
      </c>
      <c r="L94" s="747" t="s">
        <v>102</v>
      </c>
      <c r="M94" s="748">
        <f t="shared" ref="M94:P94" si="33">M35/M$32</f>
        <v>0.20027309802681748</v>
      </c>
      <c r="N94" s="748">
        <f t="shared" si="33"/>
        <v>0.3547756376249408</v>
      </c>
      <c r="O94" s="748">
        <f t="shared" si="33"/>
        <v>0.27330002898400729</v>
      </c>
      <c r="P94" s="747">
        <f t="shared" si="33"/>
        <v>0.22352475805632438</v>
      </c>
    </row>
    <row r="95" spans="1:16" ht="15.75" customHeight="1" x14ac:dyDescent="0.25">
      <c r="A95" s="557" t="s">
        <v>244</v>
      </c>
      <c r="B95" s="754"/>
      <c r="C95" s="754"/>
      <c r="D95" s="754"/>
      <c r="E95" s="754"/>
      <c r="F95" s="754"/>
      <c r="G95" s="754"/>
      <c r="H95" s="754"/>
      <c r="I95" s="754"/>
      <c r="J95" s="754"/>
      <c r="K95" s="754"/>
      <c r="L95" s="754"/>
      <c r="M95" s="755"/>
      <c r="N95" s="755"/>
      <c r="O95" s="755"/>
      <c r="P95" s="756"/>
    </row>
    <row r="96" spans="1:16" ht="15.75" customHeight="1" x14ac:dyDescent="0.2">
      <c r="A96" s="563" t="s">
        <v>443</v>
      </c>
      <c r="B96" s="757">
        <v>6.0700761999999998E-2</v>
      </c>
      <c r="C96" s="757">
        <v>0.26503919300000001</v>
      </c>
      <c r="D96" s="757">
        <v>0.20031945100000001</v>
      </c>
      <c r="E96" s="757">
        <v>0.20735511400000001</v>
      </c>
      <c r="F96" s="757">
        <v>0.22958744</v>
      </c>
      <c r="G96" s="757">
        <v>0.209270235</v>
      </c>
      <c r="H96" s="757">
        <v>0.18959574400000001</v>
      </c>
      <c r="I96" s="757">
        <v>0.17784375799999999</v>
      </c>
      <c r="J96" s="757">
        <v>0.14741115699999999</v>
      </c>
      <c r="K96" s="757">
        <v>6.4562182999999995E-2</v>
      </c>
      <c r="L96" s="757" t="s">
        <v>102</v>
      </c>
      <c r="M96" s="758">
        <v>0.20576355900000001</v>
      </c>
      <c r="N96" s="758">
        <v>0.14804533</v>
      </c>
      <c r="O96" s="758">
        <v>0.17807294200000001</v>
      </c>
      <c r="P96" s="757">
        <v>0.150387523</v>
      </c>
    </row>
    <row r="97" spans="1:16" ht="15.75" customHeight="1" x14ac:dyDescent="0.2">
      <c r="A97" s="575" t="s">
        <v>429</v>
      </c>
      <c r="B97" s="763">
        <v>0.630557433</v>
      </c>
      <c r="C97" s="763">
        <v>0.48610713999999999</v>
      </c>
      <c r="D97" s="763">
        <v>0.48832630599999999</v>
      </c>
      <c r="E97" s="763">
        <v>0.49593694900000002</v>
      </c>
      <c r="F97" s="763">
        <v>0.53483121300000003</v>
      </c>
      <c r="G97" s="763">
        <v>0.55367018199999996</v>
      </c>
      <c r="H97" s="763">
        <v>0.57220532899999998</v>
      </c>
      <c r="I97" s="763">
        <v>0.59217835200000002</v>
      </c>
      <c r="J97" s="763">
        <v>0.58213190800000003</v>
      </c>
      <c r="K97" s="763">
        <v>0.62713778099999995</v>
      </c>
      <c r="L97" s="743" t="s">
        <v>102</v>
      </c>
      <c r="M97" s="764">
        <v>0.54895556999999995</v>
      </c>
      <c r="N97" s="764">
        <v>0.59359917799999995</v>
      </c>
      <c r="O97" s="764">
        <v>0.571156039</v>
      </c>
      <c r="P97" s="743">
        <v>0.54747857700000002</v>
      </c>
    </row>
    <row r="98" spans="1:16" ht="15.75" customHeight="1" x14ac:dyDescent="0.25">
      <c r="A98" s="559" t="s">
        <v>437</v>
      </c>
      <c r="B98" s="759">
        <v>0.97003128100000002</v>
      </c>
      <c r="C98" s="759">
        <v>0.81925718400000003</v>
      </c>
      <c r="D98" s="759">
        <v>0.85459985500000002</v>
      </c>
      <c r="E98" s="759">
        <v>0.86073092900000003</v>
      </c>
      <c r="F98" s="759">
        <v>0.84530398600000001</v>
      </c>
      <c r="G98" s="759">
        <v>0.87571069000000001</v>
      </c>
      <c r="H98" s="759">
        <v>0.88707139700000004</v>
      </c>
      <c r="I98" s="759">
        <v>0.894533841</v>
      </c>
      <c r="J98" s="759">
        <v>0.94384703299999995</v>
      </c>
      <c r="K98" s="759">
        <v>1.0527310990000001</v>
      </c>
      <c r="L98" s="759" t="s">
        <v>102</v>
      </c>
      <c r="M98" s="760">
        <v>0.87149526899999996</v>
      </c>
      <c r="N98" s="760">
        <v>0.939050202</v>
      </c>
      <c r="O98" s="760">
        <v>0.90390509500000005</v>
      </c>
      <c r="P98" s="745">
        <v>0.92449552199999996</v>
      </c>
    </row>
    <row r="99" spans="1:16" ht="17.25" customHeight="1" x14ac:dyDescent="0.2">
      <c r="A99" s="575" t="s">
        <v>492</v>
      </c>
      <c r="B99" s="743">
        <v>0.79212604900000005</v>
      </c>
      <c r="C99" s="743">
        <v>0.510674882</v>
      </c>
      <c r="D99" s="743">
        <v>0.448885325</v>
      </c>
      <c r="E99" s="743">
        <v>0.340758587</v>
      </c>
      <c r="F99" s="743">
        <v>0.34191175600000001</v>
      </c>
      <c r="G99" s="743">
        <v>0.293760939</v>
      </c>
      <c r="H99" s="743">
        <v>0.24298715700000001</v>
      </c>
      <c r="I99" s="743">
        <v>0.24580423300000001</v>
      </c>
      <c r="J99" s="743">
        <v>0.25231072300000001</v>
      </c>
      <c r="K99" s="743">
        <v>0.243964773</v>
      </c>
      <c r="L99" s="743" t="s">
        <v>102</v>
      </c>
      <c r="M99" s="744">
        <v>0.29266472799999999</v>
      </c>
      <c r="N99" s="744">
        <v>0.248302783</v>
      </c>
      <c r="O99" s="744">
        <v>0.271381857</v>
      </c>
      <c r="P99" s="743">
        <v>0.238443186</v>
      </c>
    </row>
    <row r="100" spans="1:16" ht="15.75" customHeight="1" x14ac:dyDescent="0.25">
      <c r="A100" s="505" t="s">
        <v>431</v>
      </c>
      <c r="B100" s="745">
        <v>0.27058716399999999</v>
      </c>
      <c r="C100" s="745">
        <v>0.60631819300000001</v>
      </c>
      <c r="D100" s="745">
        <v>0.73633446599999997</v>
      </c>
      <c r="E100" s="745">
        <v>0.68774460500000001</v>
      </c>
      <c r="F100" s="745">
        <v>0.83436849199999996</v>
      </c>
      <c r="G100" s="745">
        <v>0.78028451300000001</v>
      </c>
      <c r="H100" s="745">
        <v>0.81291924000000004</v>
      </c>
      <c r="I100" s="745">
        <v>0.81803968000000005</v>
      </c>
      <c r="J100" s="745">
        <v>0.87289354900000005</v>
      </c>
      <c r="K100" s="745">
        <v>1.376614599</v>
      </c>
      <c r="L100" s="745" t="s">
        <v>102</v>
      </c>
      <c r="M100" s="746">
        <v>0.79086641400000002</v>
      </c>
      <c r="N100" s="746">
        <v>0.92441225100000002</v>
      </c>
      <c r="O100" s="746">
        <v>0.85493571599999996</v>
      </c>
      <c r="P100" s="759">
        <v>0.79750200000000004</v>
      </c>
    </row>
    <row r="101" spans="1:16" ht="15.75" customHeight="1" x14ac:dyDescent="0.2">
      <c r="A101" s="508" t="s">
        <v>497</v>
      </c>
      <c r="B101" s="761">
        <v>4.4577227089999996</v>
      </c>
      <c r="C101" s="761">
        <v>2.287654844</v>
      </c>
      <c r="D101" s="761">
        <v>3.67580113</v>
      </c>
      <c r="E101" s="761">
        <v>3.316747731</v>
      </c>
      <c r="F101" s="761">
        <v>3.634207913</v>
      </c>
      <c r="G101" s="761">
        <v>3.7285976829999998</v>
      </c>
      <c r="H101" s="761">
        <v>4.2876449760000002</v>
      </c>
      <c r="I101" s="761">
        <v>4.5997660490000003</v>
      </c>
      <c r="J101" s="761">
        <v>5.9214890269999998</v>
      </c>
      <c r="K101" s="761">
        <v>21.322305701000001</v>
      </c>
      <c r="L101" s="761" t="s">
        <v>102</v>
      </c>
      <c r="M101" s="762">
        <v>3.843568893</v>
      </c>
      <c r="N101" s="762">
        <v>6.2441162480000001</v>
      </c>
      <c r="O101" s="762">
        <v>4.801042249</v>
      </c>
      <c r="P101" s="761">
        <v>5.30297983</v>
      </c>
    </row>
    <row r="102" spans="1:16" ht="15" customHeight="1" x14ac:dyDescent="0.2">
      <c r="A102" s="258" t="s">
        <v>303</v>
      </c>
      <c r="B102" s="40"/>
      <c r="C102" s="40"/>
      <c r="D102" s="40"/>
      <c r="E102" s="40"/>
      <c r="F102" s="40"/>
      <c r="G102" s="13"/>
      <c r="H102" s="13"/>
      <c r="I102" s="13"/>
      <c r="J102" s="13"/>
      <c r="K102" s="13"/>
      <c r="L102" s="13"/>
      <c r="M102" s="216"/>
      <c r="N102" s="216"/>
      <c r="O102" s="216"/>
      <c r="P102" s="40"/>
    </row>
    <row r="103" spans="1:16" ht="15" customHeight="1" x14ac:dyDescent="0.2">
      <c r="A103" s="169" t="s">
        <v>646</v>
      </c>
      <c r="B103" s="40"/>
      <c r="C103" s="40"/>
      <c r="D103" s="40"/>
      <c r="E103" s="40"/>
      <c r="F103" s="40"/>
      <c r="G103" s="13"/>
      <c r="H103" s="13"/>
      <c r="I103" s="13"/>
      <c r="J103" s="13"/>
      <c r="K103" s="13"/>
      <c r="L103" s="13"/>
      <c r="M103" s="216"/>
      <c r="N103" s="216"/>
      <c r="O103" s="216"/>
      <c r="P103" s="40"/>
    </row>
    <row r="104" spans="1:16" ht="15" customHeight="1" x14ac:dyDescent="0.2">
      <c r="A104" s="258" t="s">
        <v>874</v>
      </c>
      <c r="B104" s="40"/>
      <c r="C104" s="40"/>
      <c r="D104" s="40"/>
      <c r="E104" s="40"/>
      <c r="F104" s="40"/>
      <c r="G104" s="13"/>
      <c r="H104" s="13"/>
      <c r="I104" s="13"/>
      <c r="J104" s="13"/>
      <c r="K104" s="13"/>
      <c r="L104" s="13"/>
      <c r="M104" s="216"/>
      <c r="N104" s="216"/>
      <c r="O104" s="216"/>
      <c r="P104" s="40"/>
    </row>
    <row r="105" spans="1:16" ht="15" customHeight="1" x14ac:dyDescent="0.2">
      <c r="A105" s="289" t="s">
        <v>860</v>
      </c>
      <c r="B105" s="438"/>
      <c r="C105" s="438"/>
      <c r="D105" s="438"/>
      <c r="E105" s="7"/>
      <c r="F105" s="7"/>
      <c r="G105" s="186"/>
      <c r="J105" s="186"/>
      <c r="M105" s="216"/>
      <c r="N105" s="216"/>
      <c r="O105" s="216"/>
    </row>
    <row r="106" spans="1:16" ht="15" customHeight="1" x14ac:dyDescent="0.2">
      <c r="A106" s="13"/>
      <c r="B106" s="13"/>
      <c r="C106" s="13"/>
      <c r="D106" s="13"/>
      <c r="E106" s="13"/>
      <c r="F106" s="13"/>
      <c r="G106" s="13"/>
      <c r="H106" s="13"/>
      <c r="I106" s="13"/>
      <c r="J106" s="13"/>
      <c r="K106" s="13"/>
      <c r="L106" s="13"/>
      <c r="M106" s="216"/>
      <c r="N106" s="216"/>
      <c r="O106" s="216"/>
      <c r="P106" s="40"/>
    </row>
    <row r="107" spans="1:16" ht="18" customHeight="1" x14ac:dyDescent="0.25">
      <c r="A107" s="283" t="s">
        <v>869</v>
      </c>
      <c r="B107" s="13"/>
      <c r="C107" s="13"/>
      <c r="D107" s="13"/>
      <c r="E107" s="13"/>
      <c r="F107" s="13"/>
      <c r="G107" s="13"/>
      <c r="H107" s="13"/>
      <c r="I107" s="13"/>
      <c r="J107" s="13"/>
      <c r="K107" s="13"/>
      <c r="L107" s="13"/>
      <c r="M107" s="216"/>
      <c r="N107" s="216"/>
      <c r="O107" s="216"/>
      <c r="P107" s="40"/>
    </row>
    <row r="108" spans="1:16" ht="15" customHeight="1" thickBot="1" x14ac:dyDescent="0.25">
      <c r="A108" s="13"/>
      <c r="B108" s="13"/>
      <c r="C108" s="13"/>
      <c r="D108" s="13"/>
      <c r="E108" s="13"/>
      <c r="F108" s="13"/>
      <c r="G108" s="13"/>
      <c r="H108" s="13"/>
      <c r="I108" s="13"/>
      <c r="J108" s="13"/>
      <c r="K108" s="13"/>
      <c r="L108" s="13"/>
      <c r="M108" s="216"/>
      <c r="N108" s="216"/>
      <c r="O108" s="216"/>
      <c r="P108" s="288" t="s">
        <v>23</v>
      </c>
    </row>
    <row r="109" spans="1:16" ht="15" customHeight="1" x14ac:dyDescent="0.2">
      <c r="A109" s="578" t="s">
        <v>81</v>
      </c>
      <c r="B109" s="43" t="s">
        <v>35</v>
      </c>
      <c r="C109" s="43" t="s">
        <v>124</v>
      </c>
      <c r="D109" s="43" t="s">
        <v>126</v>
      </c>
      <c r="E109" s="43" t="s">
        <v>36</v>
      </c>
      <c r="F109" s="43" t="s">
        <v>37</v>
      </c>
      <c r="G109" s="43" t="s">
        <v>38</v>
      </c>
      <c r="H109" s="43" t="s">
        <v>39</v>
      </c>
      <c r="I109" s="43" t="s">
        <v>128</v>
      </c>
      <c r="J109" s="43" t="s">
        <v>129</v>
      </c>
      <c r="K109" s="43" t="s">
        <v>130</v>
      </c>
      <c r="L109" s="255">
        <v>100000</v>
      </c>
      <c r="M109" s="253" t="s">
        <v>249</v>
      </c>
      <c r="N109" s="253" t="s">
        <v>247</v>
      </c>
      <c r="O109" s="260" t="s">
        <v>77</v>
      </c>
      <c r="P109" s="284" t="s">
        <v>238</v>
      </c>
    </row>
    <row r="110" spans="1:16" ht="15" customHeight="1" x14ac:dyDescent="0.2">
      <c r="A110" s="230" t="s">
        <v>243</v>
      </c>
      <c r="B110" s="44" t="s">
        <v>123</v>
      </c>
      <c r="C110" s="44" t="s">
        <v>40</v>
      </c>
      <c r="D110" s="44" t="s">
        <v>40</v>
      </c>
      <c r="E110" s="44" t="s">
        <v>40</v>
      </c>
      <c r="F110" s="44" t="s">
        <v>40</v>
      </c>
      <c r="G110" s="44" t="s">
        <v>40</v>
      </c>
      <c r="H110" s="44" t="s">
        <v>40</v>
      </c>
      <c r="I110" s="44" t="s">
        <v>40</v>
      </c>
      <c r="J110" s="44" t="s">
        <v>40</v>
      </c>
      <c r="K110" s="44" t="s">
        <v>40</v>
      </c>
      <c r="L110" s="44" t="s">
        <v>43</v>
      </c>
      <c r="M110" s="240" t="s">
        <v>248</v>
      </c>
      <c r="N110" s="240" t="s">
        <v>146</v>
      </c>
      <c r="O110" s="259" t="s">
        <v>145</v>
      </c>
      <c r="P110" s="285" t="s">
        <v>302</v>
      </c>
    </row>
    <row r="111" spans="1:16" ht="15" customHeight="1" thickBot="1" x14ac:dyDescent="0.25">
      <c r="A111" s="436" t="s">
        <v>82</v>
      </c>
      <c r="B111" s="45" t="s">
        <v>43</v>
      </c>
      <c r="C111" s="45" t="s">
        <v>125</v>
      </c>
      <c r="D111" s="45" t="s">
        <v>127</v>
      </c>
      <c r="E111" s="45" t="s">
        <v>44</v>
      </c>
      <c r="F111" s="45" t="s">
        <v>45</v>
      </c>
      <c r="G111" s="45" t="s">
        <v>46</v>
      </c>
      <c r="H111" s="45" t="s">
        <v>42</v>
      </c>
      <c r="I111" s="45" t="s">
        <v>131</v>
      </c>
      <c r="J111" s="45" t="s">
        <v>132</v>
      </c>
      <c r="K111" s="45" t="s">
        <v>133</v>
      </c>
      <c r="L111" s="45" t="s">
        <v>134</v>
      </c>
      <c r="M111" s="254" t="s">
        <v>146</v>
      </c>
      <c r="N111" s="254" t="s">
        <v>134</v>
      </c>
      <c r="O111" s="261" t="s">
        <v>41</v>
      </c>
      <c r="P111" s="286" t="s">
        <v>257</v>
      </c>
    </row>
    <row r="112" spans="1:16" ht="15.75" customHeight="1" x14ac:dyDescent="0.25">
      <c r="A112" s="557" t="s">
        <v>241</v>
      </c>
      <c r="B112" s="193"/>
      <c r="C112" s="193"/>
      <c r="D112" s="193"/>
      <c r="E112" s="193"/>
      <c r="F112" s="193"/>
      <c r="G112" s="193"/>
      <c r="H112" s="193"/>
      <c r="I112" s="193"/>
      <c r="J112" s="193"/>
      <c r="K112" s="193"/>
      <c r="L112" s="193"/>
      <c r="M112" s="256"/>
      <c r="N112" s="256"/>
      <c r="O112" s="256"/>
    </row>
    <row r="113" spans="1:16" ht="15.75" customHeight="1" x14ac:dyDescent="0.25">
      <c r="A113" s="500" t="s">
        <v>304</v>
      </c>
      <c r="B113" s="585">
        <v>-1.4115254429999999</v>
      </c>
      <c r="C113" s="585">
        <v>-6.296302249</v>
      </c>
      <c r="D113" s="585">
        <v>-1.9664836489999999</v>
      </c>
      <c r="E113" s="585">
        <v>-1.2652137219999999</v>
      </c>
      <c r="F113" s="585">
        <v>-3.4058242320000001</v>
      </c>
      <c r="G113" s="585">
        <v>-3.6026141150000002</v>
      </c>
      <c r="H113" s="585">
        <v>-3.6521976239999998</v>
      </c>
      <c r="I113" s="585">
        <v>-1.469339028</v>
      </c>
      <c r="J113" s="585">
        <v>-1.370415747</v>
      </c>
      <c r="K113" s="585">
        <v>-0.54392629100000001</v>
      </c>
      <c r="L113" s="585" t="s">
        <v>102</v>
      </c>
      <c r="M113" s="586">
        <v>-3.2802620999999998</v>
      </c>
      <c r="N113" s="586">
        <v>-1.277247169</v>
      </c>
      <c r="O113" s="586">
        <v>-2.2944617649999999</v>
      </c>
      <c r="P113" s="585">
        <v>-0.84481614199999999</v>
      </c>
    </row>
    <row r="114" spans="1:16" ht="15.75" customHeight="1" x14ac:dyDescent="0.2">
      <c r="A114" s="503" t="s">
        <v>178</v>
      </c>
      <c r="B114" s="587">
        <v>-1.059773418</v>
      </c>
      <c r="C114" s="587">
        <v>-15.558478847</v>
      </c>
      <c r="D114" s="587">
        <v>-7.8072355</v>
      </c>
      <c r="E114" s="587">
        <v>-5.8194148630000004</v>
      </c>
      <c r="F114" s="587">
        <v>-11.020751907999999</v>
      </c>
      <c r="G114" s="587">
        <v>-9.9991617739999992</v>
      </c>
      <c r="H114" s="587">
        <v>-9.2812730999999999</v>
      </c>
      <c r="I114" s="587">
        <v>-7.8953741309999996</v>
      </c>
      <c r="J114" s="587">
        <v>-6.2334580270000002</v>
      </c>
      <c r="K114" s="587">
        <v>-6.7348481419999997</v>
      </c>
      <c r="L114" s="587" t="s">
        <v>102</v>
      </c>
      <c r="M114" s="588">
        <v>-9.3550946790000005</v>
      </c>
      <c r="N114" s="588">
        <v>-7.0156403650000003</v>
      </c>
      <c r="O114" s="588">
        <v>-8.3165603449999992</v>
      </c>
      <c r="P114" s="587">
        <v>-6.2420338590000002</v>
      </c>
    </row>
    <row r="115" spans="1:16" ht="15.75" customHeight="1" x14ac:dyDescent="0.2">
      <c r="A115" s="505" t="s">
        <v>179</v>
      </c>
      <c r="B115" s="589">
        <v>0.48728966600000001</v>
      </c>
      <c r="C115" s="590">
        <v>-4.9465607699999996</v>
      </c>
      <c r="D115" s="589">
        <v>2.7241921850000002</v>
      </c>
      <c r="E115" s="589">
        <v>0.22440426699999999</v>
      </c>
      <c r="F115" s="589">
        <v>0.73985831099999999</v>
      </c>
      <c r="G115" s="589">
        <v>-0.79612859899999999</v>
      </c>
      <c r="H115" s="589">
        <v>-5.4174595999999998E-2</v>
      </c>
      <c r="I115" s="589">
        <v>0.60930970100000004</v>
      </c>
      <c r="J115" s="589">
        <v>1.798843371</v>
      </c>
      <c r="K115" s="589">
        <v>0.95152857300000004</v>
      </c>
      <c r="L115" s="589" t="s">
        <v>102</v>
      </c>
      <c r="M115" s="591">
        <v>-6.2377065000000002E-2</v>
      </c>
      <c r="N115" s="591">
        <v>1.162661105</v>
      </c>
      <c r="O115" s="591">
        <v>0.56702235099999998</v>
      </c>
      <c r="P115" s="589">
        <v>0.45443727699999997</v>
      </c>
    </row>
    <row r="116" spans="1:16" ht="15.75" customHeight="1" x14ac:dyDescent="0.2">
      <c r="A116" s="503" t="s">
        <v>180</v>
      </c>
      <c r="B116" s="587">
        <v>-15.315814699000001</v>
      </c>
      <c r="C116" s="587">
        <v>3.827582037</v>
      </c>
      <c r="D116" s="587">
        <v>6.1620459700000003</v>
      </c>
      <c r="E116" s="587">
        <v>0.29170592400000001</v>
      </c>
      <c r="F116" s="587">
        <v>-3.1141343969999999</v>
      </c>
      <c r="G116" s="587">
        <v>-17.656162929000001</v>
      </c>
      <c r="H116" s="587">
        <v>-13.874078771000001</v>
      </c>
      <c r="I116" s="587">
        <v>-2.285777682</v>
      </c>
      <c r="J116" s="587">
        <v>-7.2873282919999998</v>
      </c>
      <c r="K116" s="587">
        <v>-7.4909008650000004</v>
      </c>
      <c r="L116" s="587" t="s">
        <v>102</v>
      </c>
      <c r="M116" s="588">
        <v>-11.185519242</v>
      </c>
      <c r="N116" s="588">
        <v>-5.3010331720000003</v>
      </c>
      <c r="O116" s="588">
        <v>-8.3609361480000004</v>
      </c>
      <c r="P116" s="587">
        <v>-8.1149088500000008</v>
      </c>
    </row>
    <row r="117" spans="1:16" ht="15.75" customHeight="1" x14ac:dyDescent="0.2">
      <c r="A117" s="505" t="s">
        <v>181</v>
      </c>
      <c r="B117" s="589">
        <v>4.7846653850000003</v>
      </c>
      <c r="C117" s="589">
        <v>-3.5486648299999999</v>
      </c>
      <c r="D117" s="589">
        <v>-4.4920506649999998</v>
      </c>
      <c r="E117" s="589">
        <v>-3.7299752079999999</v>
      </c>
      <c r="F117" s="589">
        <v>-10.795757101</v>
      </c>
      <c r="G117" s="589">
        <v>-2.2780715E-2</v>
      </c>
      <c r="H117" s="589">
        <v>-2.320867534</v>
      </c>
      <c r="I117" s="589">
        <v>-2.3045048129999999</v>
      </c>
      <c r="J117" s="589">
        <v>-6.0047642919999999</v>
      </c>
      <c r="K117" s="589">
        <v>0.52949294899999999</v>
      </c>
      <c r="L117" s="589" t="s">
        <v>102</v>
      </c>
      <c r="M117" s="591">
        <v>-3.5927802369999999</v>
      </c>
      <c r="N117" s="591">
        <v>-3.5711538620000001</v>
      </c>
      <c r="O117" s="591">
        <v>-3.581022806</v>
      </c>
      <c r="P117" s="589">
        <v>0.52345023199999996</v>
      </c>
    </row>
    <row r="118" spans="1:16" ht="15.75" customHeight="1" x14ac:dyDescent="0.2">
      <c r="A118" s="508" t="s">
        <v>875</v>
      </c>
      <c r="B118" s="592">
        <v>-22.823604573000001</v>
      </c>
      <c r="C118" s="592">
        <v>29.867079249</v>
      </c>
      <c r="D118" s="592">
        <v>-2.4916120140000002</v>
      </c>
      <c r="E118" s="592">
        <v>13.843383606</v>
      </c>
      <c r="F118" s="592">
        <v>14.658522647</v>
      </c>
      <c r="G118" s="592">
        <v>3.6000486110000001</v>
      </c>
      <c r="H118" s="592">
        <v>-11.002410598999999</v>
      </c>
      <c r="I118" s="592">
        <v>13.258311964000001</v>
      </c>
      <c r="J118" s="592">
        <v>4.2587474939999996</v>
      </c>
      <c r="K118" s="592">
        <v>15.83584535</v>
      </c>
      <c r="L118" s="592" t="s">
        <v>102</v>
      </c>
      <c r="M118" s="593">
        <v>2.8698412640000002</v>
      </c>
      <c r="N118" s="593">
        <v>9.7601030400000006</v>
      </c>
      <c r="O118" s="593">
        <v>5.470472977</v>
      </c>
      <c r="P118" s="592">
        <v>14.329291853999999</v>
      </c>
    </row>
    <row r="119" spans="1:16" ht="15.75" customHeight="1" x14ac:dyDescent="0.25">
      <c r="A119" s="511" t="s">
        <v>305</v>
      </c>
      <c r="B119" s="594">
        <v>-12.493388647</v>
      </c>
      <c r="C119" s="594">
        <v>5.23173479</v>
      </c>
      <c r="D119" s="594">
        <v>-3.8396520829999998</v>
      </c>
      <c r="E119" s="594">
        <v>-3.0060219259999998</v>
      </c>
      <c r="F119" s="594">
        <v>-1.4593543179999999</v>
      </c>
      <c r="G119" s="594">
        <v>-2.7521016149999999</v>
      </c>
      <c r="H119" s="594">
        <v>-3.0141197449999999</v>
      </c>
      <c r="I119" s="594">
        <v>-2.9943487580000001</v>
      </c>
      <c r="J119" s="594">
        <v>-4.7759205959999997</v>
      </c>
      <c r="K119" s="594">
        <v>-4.9988751550000003</v>
      </c>
      <c r="L119" s="594" t="s">
        <v>102</v>
      </c>
      <c r="M119" s="595">
        <v>-2.6124667819999998</v>
      </c>
      <c r="N119" s="595">
        <v>-4.059855776</v>
      </c>
      <c r="O119" s="595">
        <v>-3.312269949</v>
      </c>
      <c r="P119" s="594">
        <v>-1.8669980180000001</v>
      </c>
    </row>
    <row r="120" spans="1:16" ht="15.75" customHeight="1" x14ac:dyDescent="0.2">
      <c r="A120" s="503" t="s">
        <v>79</v>
      </c>
      <c r="B120" s="587">
        <v>-6.5449806539999997</v>
      </c>
      <c r="C120" s="587">
        <v>2.3205156630000001</v>
      </c>
      <c r="D120" s="587">
        <v>1.669380133</v>
      </c>
      <c r="E120" s="587">
        <v>-2.1605359019999999</v>
      </c>
      <c r="F120" s="587">
        <v>1.089301914</v>
      </c>
      <c r="G120" s="587">
        <v>-0.92533206800000001</v>
      </c>
      <c r="H120" s="587">
        <v>-1.92993189</v>
      </c>
      <c r="I120" s="587">
        <v>-1.0190599890000001</v>
      </c>
      <c r="J120" s="587">
        <v>-2.8123318099999999</v>
      </c>
      <c r="K120" s="587">
        <v>-3.7640793970000002</v>
      </c>
      <c r="L120" s="587" t="s">
        <v>102</v>
      </c>
      <c r="M120" s="588">
        <v>-1.060293207</v>
      </c>
      <c r="N120" s="588">
        <v>-2.1793931930000001</v>
      </c>
      <c r="O120" s="588">
        <v>-1.6339833930000001</v>
      </c>
      <c r="P120" s="587">
        <v>0.105243236</v>
      </c>
    </row>
    <row r="121" spans="1:16" ht="15.75" customHeight="1" x14ac:dyDescent="0.2">
      <c r="A121" s="505" t="s">
        <v>184</v>
      </c>
      <c r="B121" s="589">
        <v>4.7655924000000002E-2</v>
      </c>
      <c r="C121" s="589">
        <v>0.533824937</v>
      </c>
      <c r="D121" s="589">
        <v>2.23715894</v>
      </c>
      <c r="E121" s="589">
        <v>1.2473269330000001</v>
      </c>
      <c r="F121" s="589">
        <v>2.1921870449999998</v>
      </c>
      <c r="G121" s="589">
        <v>1.965764855</v>
      </c>
      <c r="H121" s="589">
        <v>2.0109585170000002</v>
      </c>
      <c r="I121" s="589">
        <v>1.241079687</v>
      </c>
      <c r="J121" s="589">
        <v>0.82267129900000002</v>
      </c>
      <c r="K121" s="589">
        <v>0.54534793599999998</v>
      </c>
      <c r="L121" s="589" t="s">
        <v>102</v>
      </c>
      <c r="M121" s="591">
        <v>1.9396137369999999</v>
      </c>
      <c r="N121" s="591">
        <v>0.96339058200000005</v>
      </c>
      <c r="O121" s="591">
        <v>1.4344444190000001</v>
      </c>
      <c r="P121" s="589">
        <v>1.2528793220000001</v>
      </c>
    </row>
    <row r="122" spans="1:16" ht="15.75" customHeight="1" x14ac:dyDescent="0.2">
      <c r="A122" s="503" t="s">
        <v>341</v>
      </c>
      <c r="B122" s="587">
        <v>1.6902298999999999E-2</v>
      </c>
      <c r="C122" s="587">
        <v>7.6732136100000004</v>
      </c>
      <c r="D122" s="587">
        <v>1.262399297</v>
      </c>
      <c r="E122" s="587">
        <v>-4.8962024040000003</v>
      </c>
      <c r="F122" s="587">
        <v>0.30169125800000002</v>
      </c>
      <c r="G122" s="587">
        <v>1.279172328</v>
      </c>
      <c r="H122" s="587">
        <v>-2.3650157090000001</v>
      </c>
      <c r="I122" s="587">
        <v>-3.8645535550000001</v>
      </c>
      <c r="J122" s="587">
        <v>-13.065653878999999</v>
      </c>
      <c r="K122" s="587">
        <v>-0.74490762600000004</v>
      </c>
      <c r="L122" s="587" t="s">
        <v>102</v>
      </c>
      <c r="M122" s="588">
        <v>-1.124606107</v>
      </c>
      <c r="N122" s="588">
        <v>-7.2099533009999996</v>
      </c>
      <c r="O122" s="588">
        <v>-4.2265494869999998</v>
      </c>
      <c r="P122" s="587">
        <v>-0.791041141</v>
      </c>
    </row>
    <row r="123" spans="1:16" ht="15.75" customHeight="1" x14ac:dyDescent="0.2">
      <c r="A123" s="505" t="s">
        <v>185</v>
      </c>
      <c r="B123" s="589">
        <v>-80.302646527999997</v>
      </c>
      <c r="C123" s="589">
        <v>9.9318519510000005</v>
      </c>
      <c r="D123" s="589">
        <v>-0.56906288900000002</v>
      </c>
      <c r="E123" s="589">
        <v>-19.912500937000001</v>
      </c>
      <c r="F123" s="589">
        <v>-4.6395337679999997</v>
      </c>
      <c r="G123" s="589">
        <v>-11.923512678</v>
      </c>
      <c r="H123" s="589">
        <v>-15.651257886</v>
      </c>
      <c r="I123" s="589">
        <v>-11.154357408999999</v>
      </c>
      <c r="J123" s="589">
        <v>-19.318377310999999</v>
      </c>
      <c r="K123" s="589">
        <v>-21.284624963999999</v>
      </c>
      <c r="L123" s="589" t="s">
        <v>102</v>
      </c>
      <c r="M123" s="591">
        <v>-13.107860161</v>
      </c>
      <c r="N123" s="591">
        <v>-16.144480709</v>
      </c>
      <c r="O123" s="591">
        <v>-14.602449691</v>
      </c>
      <c r="P123" s="589">
        <v>-7.0583193550000001</v>
      </c>
    </row>
    <row r="124" spans="1:16" ht="15.75" customHeight="1" x14ac:dyDescent="0.2">
      <c r="A124" s="503" t="s">
        <v>186</v>
      </c>
      <c r="B124" s="587">
        <v>3.9309531369999999</v>
      </c>
      <c r="C124" s="587">
        <v>2.2442884269999999</v>
      </c>
      <c r="D124" s="587">
        <v>3.3282690339999998</v>
      </c>
      <c r="E124" s="587">
        <v>1.3906809570000001</v>
      </c>
      <c r="F124" s="587">
        <v>0.86359998199999999</v>
      </c>
      <c r="G124" s="587">
        <v>-0.429341625</v>
      </c>
      <c r="H124" s="587">
        <v>0.72830609199999996</v>
      </c>
      <c r="I124" s="587">
        <v>-0.73042664800000001</v>
      </c>
      <c r="J124" s="587">
        <v>-0.89666970099999999</v>
      </c>
      <c r="K124" s="587">
        <v>0.51080857400000002</v>
      </c>
      <c r="L124" s="587" t="s">
        <v>102</v>
      </c>
      <c r="M124" s="588">
        <v>0.613844257</v>
      </c>
      <c r="N124" s="588">
        <v>-0.62213844900000004</v>
      </c>
      <c r="O124" s="588">
        <v>0.110537079</v>
      </c>
      <c r="P124" s="587">
        <v>1.036403389</v>
      </c>
    </row>
    <row r="125" spans="1:16" ht="15.75" customHeight="1" x14ac:dyDescent="0.2">
      <c r="A125" s="505" t="s">
        <v>187</v>
      </c>
      <c r="B125" s="589">
        <v>-4.4831227089999999</v>
      </c>
      <c r="C125" s="589">
        <v>-1.046480166</v>
      </c>
      <c r="D125" s="589">
        <v>2.529482856</v>
      </c>
      <c r="E125" s="589">
        <v>0.69760746299999998</v>
      </c>
      <c r="F125" s="589">
        <v>0.14834250600000001</v>
      </c>
      <c r="G125" s="589">
        <v>-1.1847268010000001</v>
      </c>
      <c r="H125" s="589">
        <v>-0.99741162000000005</v>
      </c>
      <c r="I125" s="589">
        <v>-2.4969206420000001</v>
      </c>
      <c r="J125" s="589">
        <v>-2.5894597670000001</v>
      </c>
      <c r="K125" s="589">
        <v>-0.76359097200000003</v>
      </c>
      <c r="L125" s="589" t="s">
        <v>102</v>
      </c>
      <c r="M125" s="591">
        <v>-0.42811711600000002</v>
      </c>
      <c r="N125" s="591">
        <v>-2.2965360210000001</v>
      </c>
      <c r="O125" s="591">
        <v>-1.150106576</v>
      </c>
      <c r="P125" s="589">
        <v>0.21089216299999999</v>
      </c>
    </row>
    <row r="126" spans="1:16" ht="15.75" customHeight="1" x14ac:dyDescent="0.2">
      <c r="A126" s="503" t="s">
        <v>188</v>
      </c>
      <c r="B126" s="869">
        <v>96.575961735000007</v>
      </c>
      <c r="C126" s="587">
        <v>110.102915615</v>
      </c>
      <c r="D126" s="587">
        <v>39.799340299999997</v>
      </c>
      <c r="E126" s="587">
        <v>11.985763818000001</v>
      </c>
      <c r="F126" s="587">
        <v>47.767131016999997</v>
      </c>
      <c r="G126" s="587">
        <v>4.139385764</v>
      </c>
      <c r="H126" s="587">
        <v>3.421610093</v>
      </c>
      <c r="I126" s="587">
        <v>5.5479896369999997</v>
      </c>
      <c r="J126" s="587">
        <v>-2.8841665669999998</v>
      </c>
      <c r="K126" s="587">
        <v>-6.3110484299999996</v>
      </c>
      <c r="L126" s="587" t="s">
        <v>102</v>
      </c>
      <c r="M126" s="588">
        <v>19.152213197999998</v>
      </c>
      <c r="N126" s="588">
        <v>-2.532402909</v>
      </c>
      <c r="O126" s="588">
        <v>6.7896572759999998</v>
      </c>
      <c r="P126" s="587">
        <v>14.563564443000001</v>
      </c>
    </row>
    <row r="127" spans="1:16" ht="15.75" customHeight="1" x14ac:dyDescent="0.2">
      <c r="A127" s="709" t="s">
        <v>722</v>
      </c>
      <c r="B127" s="589">
        <v>53.906834216</v>
      </c>
      <c r="C127" s="589">
        <v>-4.940221373</v>
      </c>
      <c r="D127" s="589">
        <v>2.2865314890000001</v>
      </c>
      <c r="E127" s="589">
        <v>6.4479088190000002</v>
      </c>
      <c r="F127" s="589">
        <v>3.114562388</v>
      </c>
      <c r="G127" s="589">
        <v>5.4629157770000001</v>
      </c>
      <c r="H127" s="589">
        <v>11.795689235999999</v>
      </c>
      <c r="I127" s="589">
        <v>7.6598648620000001</v>
      </c>
      <c r="J127" s="589">
        <v>6.4683715800000003</v>
      </c>
      <c r="K127" s="589">
        <v>6.6013607240000001</v>
      </c>
      <c r="L127" s="589" t="s">
        <v>102</v>
      </c>
      <c r="M127" s="591">
        <v>7.2014942550000001</v>
      </c>
      <c r="N127" s="591">
        <v>6.9381743699999996</v>
      </c>
      <c r="O127" s="591">
        <v>7.06512297</v>
      </c>
      <c r="P127" s="589">
        <v>3.5307036620000001</v>
      </c>
    </row>
    <row r="128" spans="1:16" ht="15.75" customHeight="1" x14ac:dyDescent="0.2">
      <c r="A128" s="503" t="s">
        <v>876</v>
      </c>
      <c r="B128" s="587">
        <v>-8.4465587259999992</v>
      </c>
      <c r="C128" s="587">
        <v>207.90317531400001</v>
      </c>
      <c r="D128" s="587">
        <v>45.127906289000002</v>
      </c>
      <c r="E128" s="587">
        <v>19.598618185999999</v>
      </c>
      <c r="F128" s="587">
        <v>12.249971520000001</v>
      </c>
      <c r="G128" s="587">
        <v>24.598426718999999</v>
      </c>
      <c r="H128" s="587">
        <v>31.999309312000001</v>
      </c>
      <c r="I128" s="587">
        <v>17.870118895000001</v>
      </c>
      <c r="J128" s="587">
        <v>11.894270455999999</v>
      </c>
      <c r="K128" s="587">
        <v>27.527080644000002</v>
      </c>
      <c r="L128" s="587" t="s">
        <v>102</v>
      </c>
      <c r="M128" s="588">
        <v>25.321041829999999</v>
      </c>
      <c r="N128" s="588">
        <v>16.446185857</v>
      </c>
      <c r="O128" s="588">
        <v>21.447094661000001</v>
      </c>
      <c r="P128" s="587">
        <v>7.9024185390000001</v>
      </c>
    </row>
    <row r="129" spans="1:16" ht="15.75" customHeight="1" x14ac:dyDescent="0.2">
      <c r="A129" s="505" t="s">
        <v>190</v>
      </c>
      <c r="B129" s="589">
        <v>-35.932022318000001</v>
      </c>
      <c r="C129" s="589">
        <v>0.50077950100000002</v>
      </c>
      <c r="D129" s="589">
        <v>-18.005957025000001</v>
      </c>
      <c r="E129" s="589">
        <v>-13.493630742000001</v>
      </c>
      <c r="F129" s="589">
        <v>-20.264439182</v>
      </c>
      <c r="G129" s="589">
        <v>-24.663731631000001</v>
      </c>
      <c r="H129" s="589">
        <v>-21.211620874000001</v>
      </c>
      <c r="I129" s="589">
        <v>-23.941278439000001</v>
      </c>
      <c r="J129" s="589">
        <v>-25.152619601000001</v>
      </c>
      <c r="K129" s="589">
        <v>-19.121067116999999</v>
      </c>
      <c r="L129" s="589" t="s">
        <v>102</v>
      </c>
      <c r="M129" s="591">
        <v>-20.945612862000001</v>
      </c>
      <c r="N129" s="591">
        <v>-23.365322332000002</v>
      </c>
      <c r="O129" s="591">
        <v>-22.063511283</v>
      </c>
      <c r="P129" s="589">
        <v>-22.679175375</v>
      </c>
    </row>
    <row r="130" spans="1:16" ht="15.75" customHeight="1" x14ac:dyDescent="0.2">
      <c r="A130" s="508" t="s">
        <v>191</v>
      </c>
      <c r="B130" s="592">
        <v>48.755699774999997</v>
      </c>
      <c r="C130" s="592">
        <v>5.3577174960000002</v>
      </c>
      <c r="D130" s="592">
        <v>-25.307703719999999</v>
      </c>
      <c r="E130" s="592">
        <v>-15.198063507000001</v>
      </c>
      <c r="F130" s="592">
        <v>-11.396849920999999</v>
      </c>
      <c r="G130" s="592">
        <v>-5.1747039580000003</v>
      </c>
      <c r="H130" s="592">
        <v>-16.443781939000001</v>
      </c>
      <c r="I130" s="592">
        <v>-16.085403492000001</v>
      </c>
      <c r="J130" s="592">
        <v>-22.620382569</v>
      </c>
      <c r="K130" s="592">
        <v>-21.604230826999999</v>
      </c>
      <c r="L130" s="592" t="s">
        <v>102</v>
      </c>
      <c r="M130" s="593">
        <v>-12.249229422999999</v>
      </c>
      <c r="N130" s="593">
        <v>-19.583860368</v>
      </c>
      <c r="O130" s="593">
        <v>-14.858978542999999</v>
      </c>
      <c r="P130" s="592">
        <v>-13.16890263</v>
      </c>
    </row>
    <row r="131" spans="1:16" ht="15.75" customHeight="1" x14ac:dyDescent="0.25">
      <c r="A131" s="557" t="s">
        <v>242</v>
      </c>
      <c r="B131" s="596"/>
      <c r="C131" s="596"/>
      <c r="D131" s="596"/>
      <c r="E131" s="596"/>
      <c r="F131" s="596"/>
      <c r="G131" s="596"/>
      <c r="H131" s="596"/>
      <c r="I131" s="596"/>
      <c r="J131" s="596"/>
      <c r="K131" s="596"/>
      <c r="L131" s="596"/>
      <c r="M131" s="597"/>
      <c r="N131" s="597"/>
      <c r="O131" s="597"/>
      <c r="P131" s="596"/>
    </row>
    <row r="132" spans="1:16" ht="15.75" customHeight="1" x14ac:dyDescent="0.25">
      <c r="A132" s="500" t="s">
        <v>306</v>
      </c>
      <c r="B132" s="585">
        <v>59.952988333</v>
      </c>
      <c r="C132" s="585">
        <v>-32.326064549000002</v>
      </c>
      <c r="D132" s="585">
        <v>-2.0495869660000001</v>
      </c>
      <c r="E132" s="585">
        <v>-14.422533906</v>
      </c>
      <c r="F132" s="585">
        <v>-20.397042189</v>
      </c>
      <c r="G132" s="585">
        <v>-23.151963800000001</v>
      </c>
      <c r="H132" s="585">
        <v>-22.975350927000001</v>
      </c>
      <c r="I132" s="585">
        <v>-20.384231964000001</v>
      </c>
      <c r="J132" s="585">
        <v>-18.482258356999999</v>
      </c>
      <c r="K132" s="585">
        <v>-11.074032487</v>
      </c>
      <c r="L132" s="585" t="s">
        <v>102</v>
      </c>
      <c r="M132" s="586">
        <v>-20.996303022999999</v>
      </c>
      <c r="N132" s="586">
        <v>-18.206311170999999</v>
      </c>
      <c r="O132" s="586">
        <v>-19.769229649</v>
      </c>
      <c r="P132" s="585">
        <v>-16.476194222</v>
      </c>
    </row>
    <row r="133" spans="1:16" ht="15.75" customHeight="1" x14ac:dyDescent="0.2">
      <c r="A133" s="558" t="s">
        <v>647</v>
      </c>
      <c r="B133" s="598">
        <v>65.051477797999993</v>
      </c>
      <c r="C133" s="598">
        <v>-31.649043315</v>
      </c>
      <c r="D133" s="598">
        <v>-7.5949420740000004</v>
      </c>
      <c r="E133" s="598">
        <v>-14.436034281</v>
      </c>
      <c r="F133" s="598">
        <v>-20.505436082999999</v>
      </c>
      <c r="G133" s="598">
        <v>-22.488249006</v>
      </c>
      <c r="H133" s="598">
        <v>-24.048042492</v>
      </c>
      <c r="I133" s="598">
        <v>-19.159986364000002</v>
      </c>
      <c r="J133" s="598">
        <v>-19.321230246999999</v>
      </c>
      <c r="K133" s="598">
        <v>-10.524947756</v>
      </c>
      <c r="L133" s="598" t="s">
        <v>102</v>
      </c>
      <c r="M133" s="599">
        <v>-21.211178828000001</v>
      </c>
      <c r="N133" s="599">
        <v>-18.073091377000001</v>
      </c>
      <c r="O133" s="599">
        <v>-19.866092141999999</v>
      </c>
      <c r="P133" s="598">
        <v>-17.378949343999999</v>
      </c>
    </row>
    <row r="134" spans="1:16" ht="15.75" customHeight="1" x14ac:dyDescent="0.2">
      <c r="A134" s="559" t="s">
        <v>196</v>
      </c>
      <c r="B134" s="870" t="s">
        <v>102</v>
      </c>
      <c r="C134" s="600">
        <v>-96.577219636999999</v>
      </c>
      <c r="D134" s="600">
        <v>200.681706053</v>
      </c>
      <c r="E134" s="600">
        <v>11.808751365999999</v>
      </c>
      <c r="F134" s="600">
        <v>-4.7088944699999997</v>
      </c>
      <c r="G134" s="600">
        <v>-29.646703564999999</v>
      </c>
      <c r="H134" s="600">
        <v>-10.99393126</v>
      </c>
      <c r="I134" s="600">
        <v>-15.797096961999999</v>
      </c>
      <c r="J134" s="600">
        <v>-6.2274368430000004</v>
      </c>
      <c r="K134" s="600">
        <v>-7.1131072790000003</v>
      </c>
      <c r="L134" s="600" t="s">
        <v>102</v>
      </c>
      <c r="M134" s="601">
        <v>-12.000620735</v>
      </c>
      <c r="N134" s="601">
        <v>-9.0167492560000007</v>
      </c>
      <c r="O134" s="601">
        <v>-10.225359908</v>
      </c>
      <c r="P134" s="600">
        <v>-8.6054065049999995</v>
      </c>
    </row>
    <row r="135" spans="1:16" ht="15.75" customHeight="1" x14ac:dyDescent="0.2">
      <c r="A135" s="558" t="s">
        <v>197</v>
      </c>
      <c r="B135" s="598">
        <v>26.123736477000001</v>
      </c>
      <c r="C135" s="618">
        <v>509.87967019799999</v>
      </c>
      <c r="D135" s="598">
        <v>644.74269466700002</v>
      </c>
      <c r="E135" s="598">
        <v>-45.174897156999997</v>
      </c>
      <c r="F135" s="598">
        <v>-49.379043480999997</v>
      </c>
      <c r="G135" s="598">
        <v>-36.983664095999998</v>
      </c>
      <c r="H135" s="598">
        <v>-12.834860227</v>
      </c>
      <c r="I135" s="598">
        <v>-50.268313804999998</v>
      </c>
      <c r="J135" s="598">
        <v>-22.356687831999999</v>
      </c>
      <c r="K135" s="598">
        <v>-34.040170799999999</v>
      </c>
      <c r="L135" s="598" t="s">
        <v>102</v>
      </c>
      <c r="M135" s="599">
        <v>-24.924152318000001</v>
      </c>
      <c r="N135" s="599">
        <v>-35.760079734000001</v>
      </c>
      <c r="O135" s="599">
        <v>-30.341970972999999</v>
      </c>
      <c r="P135" s="598">
        <v>-8.375362763</v>
      </c>
    </row>
    <row r="136" spans="1:16" ht="15.75" customHeight="1" x14ac:dyDescent="0.25">
      <c r="A136" s="560" t="s">
        <v>307</v>
      </c>
      <c r="B136" s="602">
        <v>-12.044563858</v>
      </c>
      <c r="C136" s="602">
        <v>9.8895344919999992</v>
      </c>
      <c r="D136" s="602">
        <v>-20.684766285999999</v>
      </c>
      <c r="E136" s="602">
        <v>-8.0576368659999993</v>
      </c>
      <c r="F136" s="602">
        <v>-4.6722559190000004</v>
      </c>
      <c r="G136" s="602">
        <v>-24.110518996</v>
      </c>
      <c r="H136" s="602">
        <v>-3.6260372969999999</v>
      </c>
      <c r="I136" s="602">
        <v>-15.605538279999999</v>
      </c>
      <c r="J136" s="602">
        <v>-3.4986385869999999</v>
      </c>
      <c r="K136" s="602">
        <v>71.711768735999996</v>
      </c>
      <c r="L136" s="602" t="s">
        <v>102</v>
      </c>
      <c r="M136" s="603">
        <v>-10.141164792</v>
      </c>
      <c r="N136" s="603">
        <v>1.921867679</v>
      </c>
      <c r="O136" s="603">
        <v>-4.8164227510000002</v>
      </c>
      <c r="P136" s="602">
        <v>-6.9650008479999999</v>
      </c>
    </row>
    <row r="137" spans="1:16" ht="15.75" customHeight="1" x14ac:dyDescent="0.2">
      <c r="A137" s="558" t="s">
        <v>648</v>
      </c>
      <c r="B137" s="598">
        <v>57.079964488000002</v>
      </c>
      <c r="C137" s="598">
        <v>2.812360435</v>
      </c>
      <c r="D137" s="598">
        <v>37.851865326000002</v>
      </c>
      <c r="E137" s="598">
        <v>-16.035235399000001</v>
      </c>
      <c r="F137" s="598">
        <v>29.105672300999998</v>
      </c>
      <c r="G137" s="598">
        <v>-1.6810050439999999</v>
      </c>
      <c r="H137" s="598">
        <v>15.902040839</v>
      </c>
      <c r="I137" s="598">
        <v>6.2233022770000002</v>
      </c>
      <c r="J137" s="598">
        <v>-12.063350609</v>
      </c>
      <c r="K137" s="598">
        <v>14.151148319000001</v>
      </c>
      <c r="L137" s="598" t="s">
        <v>102</v>
      </c>
      <c r="M137" s="599">
        <v>9.1694040349999995</v>
      </c>
      <c r="N137" s="599">
        <v>-2.1193354210000002</v>
      </c>
      <c r="O137" s="599">
        <v>3.8435169949999999</v>
      </c>
      <c r="P137" s="598">
        <v>8.9534822579999993</v>
      </c>
    </row>
    <row r="138" spans="1:16" ht="15.75" customHeight="1" x14ac:dyDescent="0.2">
      <c r="A138" s="561" t="s">
        <v>649</v>
      </c>
      <c r="B138" s="600">
        <v>-34.473963255000001</v>
      </c>
      <c r="C138" s="600">
        <v>17.054905039000001</v>
      </c>
      <c r="D138" s="600">
        <v>-27.913101570999999</v>
      </c>
      <c r="E138" s="600">
        <v>8.7805642670000008</v>
      </c>
      <c r="F138" s="600">
        <v>-11.360583219</v>
      </c>
      <c r="G138" s="600">
        <v>-2.1739927489999999</v>
      </c>
      <c r="H138" s="600">
        <v>-6.3923805910000002</v>
      </c>
      <c r="I138" s="600">
        <v>-28.937486513</v>
      </c>
      <c r="J138" s="600">
        <v>22.022652823000001</v>
      </c>
      <c r="K138" s="600">
        <v>3.020519824</v>
      </c>
      <c r="L138" s="600" t="s">
        <v>102</v>
      </c>
      <c r="M138" s="601">
        <v>-4.3655425450000003</v>
      </c>
      <c r="N138" s="601">
        <v>-4.4192866950000003</v>
      </c>
      <c r="O138" s="601">
        <v>-4.3873316659999997</v>
      </c>
      <c r="P138" s="600">
        <v>-4.7914616759999999</v>
      </c>
    </row>
    <row r="139" spans="1:16" ht="15.75" customHeight="1" x14ac:dyDescent="0.2">
      <c r="A139" s="558" t="s">
        <v>201</v>
      </c>
      <c r="B139" s="598">
        <v>22.761470515999999</v>
      </c>
      <c r="C139" s="598">
        <v>-35.965235606999997</v>
      </c>
      <c r="D139" s="598">
        <v>-60.036436948999999</v>
      </c>
      <c r="E139" s="598">
        <v>-48.018270147000003</v>
      </c>
      <c r="F139" s="598">
        <v>-35.588440495</v>
      </c>
      <c r="G139" s="598">
        <v>-61.584142127</v>
      </c>
      <c r="H139" s="598">
        <v>-11.797126612</v>
      </c>
      <c r="I139" s="598">
        <v>-11.962038978000001</v>
      </c>
      <c r="J139" s="598">
        <v>-22.741234622</v>
      </c>
      <c r="K139" s="598">
        <v>237.367873648</v>
      </c>
      <c r="L139" s="598" t="s">
        <v>102</v>
      </c>
      <c r="M139" s="599">
        <v>-35.977482328000001</v>
      </c>
      <c r="N139" s="599">
        <v>13.630449582000001</v>
      </c>
      <c r="O139" s="599">
        <v>-12.553526841</v>
      </c>
      <c r="P139" s="598">
        <v>-24.449835073999999</v>
      </c>
    </row>
    <row r="140" spans="1:16" ht="15.75" customHeight="1" x14ac:dyDescent="0.25">
      <c r="A140" s="562" t="s">
        <v>244</v>
      </c>
      <c r="B140" s="604"/>
      <c r="C140" s="604"/>
      <c r="D140" s="604"/>
      <c r="E140" s="604"/>
      <c r="F140" s="604"/>
      <c r="G140" s="604"/>
      <c r="H140" s="604"/>
      <c r="I140" s="604"/>
      <c r="J140" s="604"/>
      <c r="K140" s="604"/>
      <c r="L140" s="604"/>
      <c r="M140" s="605"/>
      <c r="N140" s="605"/>
      <c r="O140" s="605"/>
      <c r="P140" s="604"/>
    </row>
    <row r="141" spans="1:16" ht="15.75" customHeight="1" x14ac:dyDescent="0.25">
      <c r="A141" s="563" t="s">
        <v>488</v>
      </c>
      <c r="B141" s="606">
        <v>1.842219592</v>
      </c>
      <c r="C141" s="606">
        <v>-5.2920867149999999</v>
      </c>
      <c r="D141" s="606">
        <v>-1.413552981</v>
      </c>
      <c r="E141" s="606">
        <v>-1.4285588659999999</v>
      </c>
      <c r="F141" s="606">
        <v>-3.6554855239999999</v>
      </c>
      <c r="G141" s="606">
        <v>-3.7230905299999999</v>
      </c>
      <c r="H141" s="606">
        <v>-4.0009710280000004</v>
      </c>
      <c r="I141" s="606">
        <v>-1.9331000089999999</v>
      </c>
      <c r="J141" s="606">
        <v>-1.6953150180000001</v>
      </c>
      <c r="K141" s="606">
        <v>-0.60535086299999996</v>
      </c>
      <c r="L141" s="606" t="s">
        <v>102</v>
      </c>
      <c r="M141" s="607">
        <v>-3.5046919019999998</v>
      </c>
      <c r="N141" s="607">
        <v>-1.619927814</v>
      </c>
      <c r="O141" s="607">
        <v>-2.5811818030000002</v>
      </c>
      <c r="P141" s="606">
        <v>-0.91328710999999996</v>
      </c>
    </row>
    <row r="142" spans="1:16" ht="15.75" customHeight="1" x14ac:dyDescent="0.2">
      <c r="A142" s="564" t="s">
        <v>424</v>
      </c>
      <c r="B142" s="608">
        <v>5.0293769279999996</v>
      </c>
      <c r="C142" s="608">
        <v>0.47860800199999998</v>
      </c>
      <c r="D142" s="608">
        <v>1.1082947949999999</v>
      </c>
      <c r="E142" s="608">
        <v>0.83930320599999997</v>
      </c>
      <c r="F142" s="608">
        <v>1.7319981010000001</v>
      </c>
      <c r="G142" s="608">
        <v>1.6294487639999999</v>
      </c>
      <c r="H142" s="608">
        <v>1.5473171029999999</v>
      </c>
      <c r="I142" s="608">
        <v>1.7331817350000001</v>
      </c>
      <c r="J142" s="608">
        <v>1.1449396199999999</v>
      </c>
      <c r="K142" s="608">
        <v>1.4725230469999999</v>
      </c>
      <c r="L142" s="608" t="s">
        <v>102</v>
      </c>
      <c r="M142" s="609">
        <v>1.5238576690000001</v>
      </c>
      <c r="N142" s="609">
        <v>1.4450972310000001</v>
      </c>
      <c r="O142" s="609">
        <v>1.4764865869999999</v>
      </c>
      <c r="P142" s="608">
        <v>1.70067532</v>
      </c>
    </row>
    <row r="143" spans="1:16" ht="15.75" customHeight="1" x14ac:dyDescent="0.25">
      <c r="A143" s="565" t="s">
        <v>425</v>
      </c>
      <c r="B143" s="610">
        <v>3.3495587599999999</v>
      </c>
      <c r="C143" s="610">
        <v>1.611238435</v>
      </c>
      <c r="D143" s="610">
        <v>2.8128602530000002</v>
      </c>
      <c r="E143" s="610">
        <v>0.87583773700000001</v>
      </c>
      <c r="F143" s="610">
        <v>1.829294827</v>
      </c>
      <c r="G143" s="610">
        <v>1.5997178869999999</v>
      </c>
      <c r="H143" s="610">
        <v>1.505010999</v>
      </c>
      <c r="I143" s="610">
        <v>0.92018210199999995</v>
      </c>
      <c r="J143" s="610">
        <v>0.46544741000000001</v>
      </c>
      <c r="K143" s="610">
        <v>0.47311366500000002</v>
      </c>
      <c r="L143" s="610" t="s">
        <v>102</v>
      </c>
      <c r="M143" s="611">
        <v>1.538595945</v>
      </c>
      <c r="N143" s="611">
        <v>0.66361511699999998</v>
      </c>
      <c r="O143" s="611">
        <v>1.0784262419999999</v>
      </c>
      <c r="P143" s="610">
        <v>1.141399286</v>
      </c>
    </row>
    <row r="144" spans="1:16" ht="15.75" customHeight="1" x14ac:dyDescent="0.25">
      <c r="A144" s="566" t="s">
        <v>426</v>
      </c>
      <c r="B144" s="608">
        <v>-9.605381671</v>
      </c>
      <c r="C144" s="608">
        <v>6.3594954369999996</v>
      </c>
      <c r="D144" s="608">
        <v>-3.2981695219999998</v>
      </c>
      <c r="E144" s="608">
        <v>-3.3619050499999998</v>
      </c>
      <c r="F144" s="608">
        <v>-1.8092796360000001</v>
      </c>
      <c r="G144" s="608">
        <v>-3.101211911</v>
      </c>
      <c r="H144" s="608">
        <v>-3.4951441970000001</v>
      </c>
      <c r="I144" s="608">
        <v>-3.3018215670000002</v>
      </c>
      <c r="J144" s="608">
        <v>-5.1133081650000003</v>
      </c>
      <c r="K144" s="608">
        <v>-5.0671263189999998</v>
      </c>
      <c r="L144" s="608" t="s">
        <v>102</v>
      </c>
      <c r="M144" s="609">
        <v>-2.995577253</v>
      </c>
      <c r="N144" s="609">
        <v>-4.3447164689999997</v>
      </c>
      <c r="O144" s="609">
        <v>-3.6516279410000001</v>
      </c>
      <c r="P144" s="608">
        <v>-1.97504305</v>
      </c>
    </row>
    <row r="145" spans="1:16384" ht="15.75" customHeight="1" x14ac:dyDescent="0.25">
      <c r="A145" s="561" t="s">
        <v>782</v>
      </c>
      <c r="B145" s="612">
        <v>65.231964845999997</v>
      </c>
      <c r="C145" s="612">
        <v>-28.099020666000001</v>
      </c>
      <c r="D145" s="612">
        <v>-6.1233814049999999</v>
      </c>
      <c r="E145" s="612">
        <v>-15.490952535</v>
      </c>
      <c r="F145" s="612">
        <v>-20.990173156000001</v>
      </c>
      <c r="G145" s="612">
        <v>-22.594677375</v>
      </c>
      <c r="H145" s="612">
        <v>-24.257278426999999</v>
      </c>
      <c r="I145" s="612">
        <v>-19.771076894</v>
      </c>
      <c r="J145" s="612">
        <v>-19.724662662</v>
      </c>
      <c r="K145" s="612">
        <v>-12.058202201</v>
      </c>
      <c r="L145" s="612" t="s">
        <v>102</v>
      </c>
      <c r="M145" s="613">
        <v>-21.569530082</v>
      </c>
      <c r="N145" s="613">
        <v>-18.707079907000001</v>
      </c>
      <c r="O145" s="613">
        <v>-20.337529191000002</v>
      </c>
      <c r="P145" s="612">
        <v>-17.500882125</v>
      </c>
    </row>
    <row r="146" spans="1:16384" ht="15.75" customHeight="1" x14ac:dyDescent="0.25">
      <c r="A146" s="567" t="s">
        <v>438</v>
      </c>
      <c r="B146" s="608">
        <v>-7.2354409249999998</v>
      </c>
      <c r="C146" s="608">
        <v>8.0876521480000001</v>
      </c>
      <c r="D146" s="608">
        <v>4.5890965020000003</v>
      </c>
      <c r="E146" s="608">
        <v>-1.2684564229999999</v>
      </c>
      <c r="F146" s="608">
        <v>-0.64802543199999996</v>
      </c>
      <c r="G146" s="608">
        <v>-1.799336845</v>
      </c>
      <c r="H146" s="608">
        <v>-4.7110723730000004</v>
      </c>
      <c r="I146" s="608">
        <v>-1.649935411</v>
      </c>
      <c r="J146" s="608">
        <v>-3.9663943439999998</v>
      </c>
      <c r="K146" s="608">
        <v>14.464360591</v>
      </c>
      <c r="L146" s="608" t="s">
        <v>102</v>
      </c>
      <c r="M146" s="609">
        <v>-2.5833433289999999</v>
      </c>
      <c r="N146" s="609">
        <v>0.49394911800000002</v>
      </c>
      <c r="O146" s="609">
        <v>-1.0177702129999999</v>
      </c>
      <c r="P146" s="608">
        <v>-0.25885000499999999</v>
      </c>
    </row>
    <row r="147" spans="1:16384" ht="15.75" customHeight="1" x14ac:dyDescent="0.25">
      <c r="A147" s="559" t="s">
        <v>428</v>
      </c>
      <c r="B147" s="614">
        <v>-1.3307505209999999</v>
      </c>
      <c r="C147" s="614">
        <v>1.3997318999999999E-2</v>
      </c>
      <c r="D147" s="614">
        <v>3.1068302569999999</v>
      </c>
      <c r="E147" s="614">
        <v>0.32813525700000001</v>
      </c>
      <c r="F147" s="614">
        <v>-0.20729186499999999</v>
      </c>
      <c r="G147" s="614">
        <v>-1.5394638169999999</v>
      </c>
      <c r="H147" s="614">
        <v>-1.4884384129999999</v>
      </c>
      <c r="I147" s="614">
        <v>-2.8059701179999998</v>
      </c>
      <c r="J147" s="614">
        <v>-2.9345941660000001</v>
      </c>
      <c r="K147" s="614">
        <v>-0.83488487</v>
      </c>
      <c r="L147" s="614" t="s">
        <v>102</v>
      </c>
      <c r="M147" s="615">
        <v>-0.81982054800000004</v>
      </c>
      <c r="N147" s="615">
        <v>-2.5866322749999999</v>
      </c>
      <c r="O147" s="615">
        <v>-1.4970534049999999</v>
      </c>
      <c r="P147" s="614">
        <v>0.100559361</v>
      </c>
    </row>
    <row r="148" spans="1:16384" ht="15.75" customHeight="1" x14ac:dyDescent="0.2">
      <c r="A148" s="564" t="s">
        <v>439</v>
      </c>
      <c r="B148" s="608">
        <v>1.1915058949999999</v>
      </c>
      <c r="C148" s="608">
        <v>0.69026326100000002</v>
      </c>
      <c r="D148" s="608">
        <v>2.229835403</v>
      </c>
      <c r="E148" s="608">
        <v>0.73710251100000002</v>
      </c>
      <c r="F148" s="608">
        <v>2.2009564629999998</v>
      </c>
      <c r="G148" s="608">
        <v>1.5663374080000001</v>
      </c>
      <c r="H148" s="608">
        <v>2.059923908</v>
      </c>
      <c r="I148" s="608">
        <v>1.223476021</v>
      </c>
      <c r="J148" s="608">
        <v>1.812325953</v>
      </c>
      <c r="K148" s="608">
        <v>0.92901638799999997</v>
      </c>
      <c r="L148" s="608" t="s">
        <v>102</v>
      </c>
      <c r="M148" s="609">
        <v>1.7675784779999999</v>
      </c>
      <c r="N148" s="609">
        <v>1.4316819380000001</v>
      </c>
      <c r="O148" s="609">
        <v>1.625139031</v>
      </c>
      <c r="P148" s="608">
        <v>0.70809479200000003</v>
      </c>
    </row>
    <row r="149" spans="1:16384" ht="15.75" customHeight="1" x14ac:dyDescent="0.2">
      <c r="A149" s="565" t="s">
        <v>444</v>
      </c>
      <c r="B149" s="610">
        <v>-10.558217594</v>
      </c>
      <c r="C149" s="610">
        <v>9.0419648430000006</v>
      </c>
      <c r="D149" s="610">
        <v>-1.527983914</v>
      </c>
      <c r="E149" s="610">
        <v>-1.3975243909999999</v>
      </c>
      <c r="F149" s="610">
        <v>1.55245889</v>
      </c>
      <c r="G149" s="610">
        <v>0.69765953000000003</v>
      </c>
      <c r="H149" s="610">
        <v>0.53670246300000002</v>
      </c>
      <c r="I149" s="610">
        <v>-1.2724935129999999</v>
      </c>
      <c r="J149" s="610">
        <v>-2.943838263</v>
      </c>
      <c r="K149" s="610">
        <v>-4.1901187990000004</v>
      </c>
      <c r="L149" s="610" t="s">
        <v>102</v>
      </c>
      <c r="M149" s="611">
        <v>0.548375532</v>
      </c>
      <c r="N149" s="611">
        <v>-2.401327282</v>
      </c>
      <c r="O149" s="611">
        <v>-0.85620948600000002</v>
      </c>
      <c r="P149" s="610">
        <v>-0.87585338000000001</v>
      </c>
    </row>
    <row r="150" spans="1:16384" ht="15.75" customHeight="1" x14ac:dyDescent="0.25">
      <c r="A150" s="566" t="s">
        <v>440</v>
      </c>
      <c r="B150" s="608">
        <v>9.940631861</v>
      </c>
      <c r="C150" s="608">
        <v>-6.6393303550000002</v>
      </c>
      <c r="D150" s="608">
        <v>0.90145529899999999</v>
      </c>
      <c r="E150" s="608">
        <v>0.786158621</v>
      </c>
      <c r="F150" s="608">
        <v>-1.215239419</v>
      </c>
      <c r="G150" s="608">
        <v>0.199547893</v>
      </c>
      <c r="H150" s="608">
        <v>-1.0318272340000001</v>
      </c>
      <c r="I150" s="608">
        <v>1.352634954</v>
      </c>
      <c r="J150" s="608">
        <v>4.109507077</v>
      </c>
      <c r="K150" s="608">
        <v>3.9958218040000002</v>
      </c>
      <c r="L150" s="608" t="s">
        <v>102</v>
      </c>
      <c r="M150" s="609">
        <v>-0.503413683</v>
      </c>
      <c r="N150" s="609">
        <v>2.89357205</v>
      </c>
      <c r="O150" s="609">
        <v>1.11375241</v>
      </c>
      <c r="P150" s="608">
        <v>0.94118351600000005</v>
      </c>
    </row>
    <row r="151" spans="1:16384" s="3" customFormat="1" ht="15.75" customHeight="1" x14ac:dyDescent="0.25">
      <c r="A151" s="561" t="s">
        <v>493</v>
      </c>
      <c r="B151" s="612">
        <v>35.877205515</v>
      </c>
      <c r="C151" s="612">
        <v>-24.474073655000002</v>
      </c>
      <c r="D151" s="612">
        <v>-1.3509180169999999</v>
      </c>
      <c r="E151" s="612">
        <v>-4.8906918309999998</v>
      </c>
      <c r="F151" s="612">
        <v>-8.3004522969999996</v>
      </c>
      <c r="G151" s="612">
        <v>-7.3979650509999999</v>
      </c>
      <c r="H151" s="612">
        <v>-6.6606161779999997</v>
      </c>
      <c r="I151" s="612">
        <v>-5.0458270040000004</v>
      </c>
      <c r="J151" s="612">
        <v>-4.5924458670000003</v>
      </c>
      <c r="K151" s="612">
        <v>-1.9394375420000001</v>
      </c>
      <c r="L151" s="612" t="s">
        <v>102</v>
      </c>
      <c r="M151" s="613">
        <v>-6.9309043529999999</v>
      </c>
      <c r="N151" s="613">
        <v>-4.3868701029999997</v>
      </c>
      <c r="O151" s="613">
        <v>-5.6842962740000003</v>
      </c>
      <c r="P151" s="612">
        <v>-4.4875925529999998</v>
      </c>
      <c r="Q151"/>
    </row>
    <row r="152" spans="1:16384" ht="15.75" customHeight="1" x14ac:dyDescent="0.25">
      <c r="A152" s="567" t="s">
        <v>441</v>
      </c>
      <c r="B152" s="608">
        <v>0.69129369200000002</v>
      </c>
      <c r="C152" s="608">
        <v>0.96941032000000005</v>
      </c>
      <c r="D152" s="608">
        <v>5.5528406019999998</v>
      </c>
      <c r="E152" s="608">
        <v>1.4582553330000001</v>
      </c>
      <c r="F152" s="608">
        <v>0.97523368099999996</v>
      </c>
      <c r="G152" s="608">
        <v>1.0344461229999999</v>
      </c>
      <c r="H152" s="608">
        <v>-1.0373203209999999</v>
      </c>
      <c r="I152" s="608">
        <v>1.373978175</v>
      </c>
      <c r="J152" s="608">
        <v>1.0424826490000001</v>
      </c>
      <c r="K152" s="608">
        <v>23.489695725000001</v>
      </c>
      <c r="L152" s="608" t="s">
        <v>102</v>
      </c>
      <c r="M152" s="609">
        <v>0.33466757800000002</v>
      </c>
      <c r="N152" s="609">
        <v>4.4509363879999997</v>
      </c>
      <c r="O152" s="609">
        <v>2.2749326299999999</v>
      </c>
      <c r="P152" s="608">
        <v>1.372258835</v>
      </c>
    </row>
    <row r="153" spans="1:16384" ht="15.75" customHeight="1" x14ac:dyDescent="0.2">
      <c r="A153" s="568" t="s">
        <v>737</v>
      </c>
      <c r="B153" s="616">
        <v>2.8720264809999998</v>
      </c>
      <c r="C153" s="616">
        <v>-1.1290537039999999</v>
      </c>
      <c r="D153" s="616">
        <v>0.51806318900000004</v>
      </c>
      <c r="E153" s="616">
        <v>0.27531203700000001</v>
      </c>
      <c r="F153" s="616">
        <v>-0.21800722</v>
      </c>
      <c r="G153" s="616">
        <v>-7.7454020999999998E-2</v>
      </c>
      <c r="H153" s="616">
        <v>-0.181215499</v>
      </c>
      <c r="I153" s="616">
        <v>0.37924123399999998</v>
      </c>
      <c r="J153" s="616">
        <v>1.044638773</v>
      </c>
      <c r="K153" s="616">
        <v>10.598263875000001</v>
      </c>
      <c r="L153" s="616" t="s">
        <v>102</v>
      </c>
      <c r="M153" s="617">
        <v>-8.8528725000000003E-2</v>
      </c>
      <c r="N153" s="617">
        <v>1.1301441919999999</v>
      </c>
      <c r="O153" s="617">
        <v>0.34214532600000003</v>
      </c>
      <c r="P153" s="616">
        <v>0.37806318</v>
      </c>
    </row>
    <row r="154" spans="1:16384" ht="15" customHeight="1" x14ac:dyDescent="0.2">
      <c r="A154" s="258" t="s">
        <v>870</v>
      </c>
      <c r="B154" s="13"/>
      <c r="C154" s="13"/>
      <c r="D154" s="13"/>
      <c r="E154" s="13"/>
      <c r="F154" s="13"/>
      <c r="G154" s="13"/>
      <c r="H154" s="13"/>
      <c r="I154" s="13"/>
      <c r="J154" s="13"/>
      <c r="K154" s="13"/>
      <c r="L154" s="13"/>
      <c r="M154" s="13"/>
      <c r="N154" s="13"/>
      <c r="O154" s="13"/>
      <c r="P154" s="40"/>
    </row>
    <row r="155" spans="1:16384" ht="15" customHeight="1" x14ac:dyDescent="0.2">
      <c r="A155" s="258" t="s">
        <v>377</v>
      </c>
      <c r="B155" s="13"/>
      <c r="C155" s="13"/>
      <c r="D155" s="13"/>
      <c r="E155" s="13"/>
      <c r="F155" s="13"/>
      <c r="G155" s="13"/>
      <c r="H155" s="13"/>
      <c r="I155" s="13"/>
      <c r="J155" s="13"/>
      <c r="K155" s="13"/>
      <c r="L155" s="13"/>
      <c r="M155" s="13"/>
      <c r="N155" s="13"/>
      <c r="O155" s="13"/>
      <c r="P155" s="40"/>
    </row>
    <row r="156" spans="1:16384" ht="15" customHeight="1" x14ac:dyDescent="0.2">
      <c r="A156" s="289" t="s">
        <v>855</v>
      </c>
      <c r="B156" s="13"/>
      <c r="C156" s="13"/>
      <c r="D156" s="13"/>
      <c r="E156" s="13"/>
      <c r="F156" s="13"/>
      <c r="G156" s="13"/>
      <c r="H156" s="13"/>
      <c r="I156" s="13"/>
      <c r="J156" s="13"/>
      <c r="K156" s="13"/>
      <c r="L156" s="13"/>
      <c r="M156" s="13"/>
      <c r="N156" s="13"/>
      <c r="O156" s="13"/>
      <c r="P156" s="40"/>
    </row>
    <row r="157" spans="1:16384" ht="15" customHeight="1" x14ac:dyDescent="0.2">
      <c r="A157" s="38" t="s">
        <v>650</v>
      </c>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38"/>
      <c r="LY157" s="38"/>
      <c r="LZ157" s="38"/>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c r="NQ157" s="38"/>
      <c r="NR157" s="38"/>
      <c r="NS157" s="38"/>
      <c r="NT157" s="38"/>
      <c r="NU157" s="38"/>
      <c r="NV157" s="38"/>
      <c r="NW157" s="38"/>
      <c r="NX157" s="38"/>
      <c r="NY157" s="38"/>
      <c r="NZ157" s="38"/>
      <c r="OA157" s="38"/>
      <c r="OB157" s="38"/>
      <c r="OC157" s="38"/>
      <c r="OD157" s="38"/>
      <c r="OE157" s="38"/>
      <c r="OF157" s="38"/>
      <c r="OG157" s="38"/>
      <c r="OH157" s="38"/>
      <c r="OI157" s="38"/>
      <c r="OJ157" s="38"/>
      <c r="OK157" s="38"/>
      <c r="OL157" s="38"/>
      <c r="OM157" s="38"/>
      <c r="ON157" s="38"/>
      <c r="OO157" s="38"/>
      <c r="OP157" s="38"/>
      <c r="OQ157" s="38"/>
      <c r="OR157" s="38"/>
      <c r="OS157" s="38"/>
      <c r="OT157" s="38"/>
      <c r="OU157" s="38"/>
      <c r="OV157" s="38"/>
      <c r="OW157" s="38"/>
      <c r="OX157" s="38"/>
      <c r="OY157" s="38"/>
      <c r="OZ157" s="38"/>
      <c r="PA157" s="38"/>
      <c r="PB157" s="38"/>
      <c r="PC157" s="38"/>
      <c r="PD157" s="38"/>
      <c r="PE157" s="38"/>
      <c r="PF157" s="38"/>
      <c r="PG157" s="38"/>
      <c r="PH157" s="38"/>
      <c r="PI157" s="38"/>
      <c r="PJ157" s="38"/>
      <c r="PK157" s="38"/>
      <c r="PL157" s="38"/>
      <c r="PM157" s="38"/>
      <c r="PN157" s="38"/>
      <c r="PO157" s="38"/>
      <c r="PP157" s="38"/>
      <c r="PQ157" s="38"/>
      <c r="PR157" s="38"/>
      <c r="PS157" s="38"/>
      <c r="PT157" s="38"/>
      <c r="PU157" s="38"/>
      <c r="PV157" s="38"/>
      <c r="PW157" s="38"/>
      <c r="PX157" s="38"/>
      <c r="PY157" s="38"/>
      <c r="PZ157" s="38"/>
      <c r="QA157" s="38"/>
      <c r="QB157" s="38"/>
      <c r="QC157" s="38"/>
      <c r="QD157" s="38"/>
      <c r="QE157" s="38"/>
      <c r="QF157" s="38"/>
      <c r="QG157" s="38"/>
      <c r="QH157" s="38"/>
      <c r="QI157" s="38"/>
      <c r="QJ157" s="38"/>
      <c r="QK157" s="38"/>
      <c r="QL157" s="38"/>
      <c r="QM157" s="38"/>
      <c r="QN157" s="38"/>
      <c r="QO157" s="38"/>
      <c r="QP157" s="38"/>
      <c r="QQ157" s="38"/>
      <c r="QR157" s="38"/>
      <c r="QS157" s="38"/>
      <c r="QT157" s="38"/>
      <c r="QU157" s="38"/>
      <c r="QV157" s="38"/>
      <c r="QW157" s="38"/>
      <c r="QX157" s="38"/>
      <c r="QY157" s="38"/>
      <c r="QZ157" s="38"/>
      <c r="RA157" s="38"/>
      <c r="RB157" s="38"/>
      <c r="RC157" s="38"/>
      <c r="RD157" s="38"/>
      <c r="RE157" s="38"/>
      <c r="RF157" s="38"/>
      <c r="RG157" s="38"/>
      <c r="RH157" s="38"/>
      <c r="RI157" s="38"/>
      <c r="RJ157" s="38"/>
      <c r="RK157" s="38"/>
      <c r="RL157" s="38"/>
      <c r="RM157" s="38"/>
      <c r="RN157" s="38"/>
      <c r="RO157" s="38"/>
      <c r="RP157" s="38"/>
      <c r="RQ157" s="38"/>
      <c r="RR157" s="38"/>
      <c r="RS157" s="38"/>
      <c r="RT157" s="38"/>
      <c r="RU157" s="38"/>
      <c r="RV157" s="38"/>
      <c r="RW157" s="38"/>
      <c r="RX157" s="38"/>
      <c r="RY157" s="38"/>
      <c r="RZ157" s="38"/>
      <c r="SA157" s="38"/>
      <c r="SB157" s="38"/>
      <c r="SC157" s="38"/>
      <c r="SD157" s="38"/>
      <c r="SE157" s="38"/>
      <c r="SF157" s="38"/>
      <c r="SG157" s="38"/>
      <c r="SH157" s="38"/>
      <c r="SI157" s="38"/>
      <c r="SJ157" s="38"/>
      <c r="SK157" s="38"/>
      <c r="SL157" s="38"/>
      <c r="SM157" s="38"/>
      <c r="SN157" s="38"/>
      <c r="SO157" s="38"/>
      <c r="SP157" s="38"/>
      <c r="SQ157" s="38"/>
      <c r="SR157" s="38"/>
      <c r="SS157" s="38"/>
      <c r="ST157" s="38"/>
      <c r="SU157" s="38"/>
      <c r="SV157" s="38"/>
      <c r="SW157" s="38"/>
      <c r="SX157" s="38"/>
      <c r="SY157" s="38"/>
      <c r="SZ157" s="38"/>
      <c r="TA157" s="38"/>
      <c r="TB157" s="38"/>
      <c r="TC157" s="38"/>
      <c r="TD157" s="38"/>
      <c r="TE157" s="38"/>
      <c r="TF157" s="38"/>
      <c r="TG157" s="38"/>
      <c r="TH157" s="38"/>
      <c r="TI157" s="38"/>
      <c r="TJ157" s="38"/>
      <c r="TK157" s="38"/>
      <c r="TL157" s="38"/>
      <c r="TM157" s="38"/>
      <c r="TN157" s="38"/>
      <c r="TO157" s="38"/>
      <c r="TP157" s="38"/>
      <c r="TQ157" s="38"/>
      <c r="TR157" s="38"/>
      <c r="TS157" s="38"/>
      <c r="TT157" s="38"/>
      <c r="TU157" s="38"/>
      <c r="TV157" s="38"/>
      <c r="TW157" s="38"/>
      <c r="TX157" s="38"/>
      <c r="TY157" s="38"/>
      <c r="TZ157" s="38"/>
      <c r="UA157" s="38"/>
      <c r="UB157" s="38"/>
      <c r="UC157" s="38"/>
      <c r="UD157" s="38"/>
      <c r="UE157" s="38"/>
      <c r="UF157" s="38"/>
      <c r="UG157" s="38"/>
      <c r="UH157" s="38"/>
      <c r="UI157" s="38"/>
      <c r="UJ157" s="38"/>
      <c r="UK157" s="38"/>
      <c r="UL157" s="38"/>
      <c r="UM157" s="38"/>
      <c r="UN157" s="38"/>
      <c r="UO157" s="38"/>
      <c r="UP157" s="38"/>
      <c r="UQ157" s="38"/>
      <c r="UR157" s="38"/>
      <c r="US157" s="38"/>
      <c r="UT157" s="38"/>
      <c r="UU157" s="38"/>
      <c r="UV157" s="38"/>
      <c r="UW157" s="38"/>
      <c r="UX157" s="38"/>
      <c r="UY157" s="38"/>
      <c r="UZ157" s="38"/>
      <c r="VA157" s="38"/>
      <c r="VB157" s="38"/>
      <c r="VC157" s="38"/>
      <c r="VD157" s="38"/>
      <c r="VE157" s="38"/>
      <c r="VF157" s="38"/>
      <c r="VG157" s="38"/>
      <c r="VH157" s="38"/>
      <c r="VI157" s="38"/>
      <c r="VJ157" s="38"/>
      <c r="VK157" s="38"/>
      <c r="VL157" s="38"/>
      <c r="VM157" s="38"/>
      <c r="VN157" s="38"/>
      <c r="VO157" s="38"/>
      <c r="VP157" s="38"/>
      <c r="VQ157" s="38"/>
      <c r="VR157" s="38"/>
      <c r="VS157" s="38"/>
      <c r="VT157" s="38"/>
      <c r="VU157" s="38"/>
      <c r="VV157" s="38"/>
      <c r="VW157" s="38"/>
      <c r="VX157" s="38"/>
      <c r="VY157" s="38"/>
      <c r="VZ157" s="38"/>
      <c r="WA157" s="38"/>
      <c r="WB157" s="38"/>
      <c r="WC157" s="38"/>
      <c r="WD157" s="38"/>
      <c r="WE157" s="38"/>
      <c r="WF157" s="38"/>
      <c r="WG157" s="38"/>
      <c r="WH157" s="38"/>
      <c r="WI157" s="38"/>
      <c r="WJ157" s="38"/>
      <c r="WK157" s="38"/>
      <c r="WL157" s="38"/>
      <c r="WM157" s="38"/>
      <c r="WN157" s="38"/>
      <c r="WO157" s="38"/>
      <c r="WP157" s="38"/>
      <c r="WQ157" s="38"/>
      <c r="WR157" s="38"/>
      <c r="WS157" s="38"/>
      <c r="WT157" s="38"/>
      <c r="WU157" s="38"/>
      <c r="WV157" s="38"/>
      <c r="WW157" s="38"/>
      <c r="WX157" s="38"/>
      <c r="WY157" s="38"/>
      <c r="WZ157" s="38"/>
      <c r="XA157" s="38"/>
      <c r="XB157" s="38"/>
      <c r="XC157" s="38"/>
      <c r="XD157" s="38"/>
      <c r="XE157" s="38"/>
      <c r="XF157" s="38"/>
      <c r="XG157" s="38"/>
      <c r="XH157" s="38"/>
      <c r="XI157" s="38"/>
      <c r="XJ157" s="38"/>
      <c r="XK157" s="38"/>
      <c r="XL157" s="38"/>
      <c r="XM157" s="38"/>
      <c r="XN157" s="38"/>
      <c r="XO157" s="38"/>
      <c r="XP157" s="38"/>
      <c r="XQ157" s="38"/>
      <c r="XR157" s="38"/>
      <c r="XS157" s="38"/>
      <c r="XT157" s="38"/>
      <c r="XU157" s="38"/>
      <c r="XV157" s="38"/>
      <c r="XW157" s="38"/>
      <c r="XX157" s="38"/>
      <c r="XY157" s="38"/>
      <c r="XZ157" s="38"/>
      <c r="YA157" s="38"/>
      <c r="YB157" s="38"/>
      <c r="YC157" s="38"/>
      <c r="YD157" s="38"/>
      <c r="YE157" s="38"/>
      <c r="YF157" s="38"/>
      <c r="YG157" s="38"/>
      <c r="YH157" s="38"/>
      <c r="YI157" s="38"/>
      <c r="YJ157" s="38"/>
      <c r="YK157" s="38"/>
      <c r="YL157" s="38"/>
      <c r="YM157" s="38"/>
      <c r="YN157" s="38"/>
      <c r="YO157" s="38"/>
      <c r="YP157" s="38"/>
      <c r="YQ157" s="38"/>
      <c r="YR157" s="38"/>
      <c r="YS157" s="38"/>
      <c r="YT157" s="38"/>
      <c r="YU157" s="38"/>
      <c r="YV157" s="38"/>
      <c r="YW157" s="38"/>
      <c r="YX157" s="38"/>
      <c r="YY157" s="38"/>
      <c r="YZ157" s="38"/>
      <c r="ZA157" s="38"/>
      <c r="ZB157" s="38"/>
      <c r="ZC157" s="38"/>
      <c r="ZD157" s="38"/>
      <c r="ZE157" s="38"/>
      <c r="ZF157" s="38"/>
      <c r="ZG157" s="38"/>
      <c r="ZH157" s="38"/>
      <c r="ZI157" s="38"/>
      <c r="ZJ157" s="38"/>
      <c r="ZK157" s="38"/>
      <c r="ZL157" s="38"/>
      <c r="ZM157" s="38"/>
      <c r="ZN157" s="38"/>
      <c r="ZO157" s="38"/>
      <c r="ZP157" s="38"/>
      <c r="ZQ157" s="38"/>
      <c r="ZR157" s="38"/>
      <c r="ZS157" s="38"/>
      <c r="ZT157" s="38"/>
      <c r="ZU157" s="38"/>
      <c r="ZV157" s="38"/>
      <c r="ZW157" s="38"/>
      <c r="ZX157" s="38"/>
      <c r="ZY157" s="38"/>
      <c r="ZZ157" s="38"/>
      <c r="AAA157" s="38"/>
      <c r="AAB157" s="38"/>
      <c r="AAC157" s="38"/>
      <c r="AAD157" s="38"/>
      <c r="AAE157" s="38"/>
      <c r="AAF157" s="38"/>
      <c r="AAG157" s="38"/>
      <c r="AAH157" s="38"/>
      <c r="AAI157" s="38"/>
      <c r="AAJ157" s="38"/>
      <c r="AAK157" s="38"/>
      <c r="AAL157" s="38"/>
      <c r="AAM157" s="38"/>
      <c r="AAN157" s="38"/>
      <c r="AAO157" s="38"/>
      <c r="AAP157" s="38"/>
      <c r="AAQ157" s="38"/>
      <c r="AAR157" s="38"/>
      <c r="AAS157" s="38"/>
      <c r="AAT157" s="38"/>
      <c r="AAU157" s="38"/>
      <c r="AAV157" s="38"/>
      <c r="AAW157" s="38"/>
      <c r="AAX157" s="38"/>
      <c r="AAY157" s="38"/>
      <c r="AAZ157" s="38"/>
      <c r="ABA157" s="38"/>
      <c r="ABB157" s="38"/>
      <c r="ABC157" s="38"/>
      <c r="ABD157" s="38"/>
      <c r="ABE157" s="38"/>
      <c r="ABF157" s="38"/>
      <c r="ABG157" s="38"/>
      <c r="ABH157" s="38"/>
      <c r="ABI157" s="38"/>
      <c r="ABJ157" s="38"/>
      <c r="ABK157" s="38"/>
      <c r="ABL157" s="38"/>
      <c r="ABM157" s="38"/>
      <c r="ABN157" s="38"/>
      <c r="ABO157" s="38"/>
      <c r="ABP157" s="38"/>
      <c r="ABQ157" s="38"/>
      <c r="ABR157" s="38"/>
      <c r="ABS157" s="38"/>
      <c r="ABT157" s="38"/>
      <c r="ABU157" s="38"/>
      <c r="ABV157" s="38"/>
      <c r="ABW157" s="38"/>
      <c r="ABX157" s="38"/>
      <c r="ABY157" s="38"/>
      <c r="ABZ157" s="38"/>
      <c r="ACA157" s="38"/>
      <c r="ACB157" s="38"/>
      <c r="ACC157" s="38"/>
      <c r="ACD157" s="38"/>
      <c r="ACE157" s="38"/>
      <c r="ACF157" s="38"/>
      <c r="ACG157" s="38"/>
      <c r="ACH157" s="38"/>
      <c r="ACI157" s="38"/>
      <c r="ACJ157" s="38"/>
      <c r="ACK157" s="38"/>
      <c r="ACL157" s="38"/>
      <c r="ACM157" s="38"/>
      <c r="ACN157" s="38"/>
      <c r="ACO157" s="38"/>
      <c r="ACP157" s="38"/>
      <c r="ACQ157" s="38"/>
      <c r="ACR157" s="38"/>
      <c r="ACS157" s="38"/>
      <c r="ACT157" s="38"/>
      <c r="ACU157" s="38"/>
      <c r="ACV157" s="38"/>
      <c r="ACW157" s="38"/>
      <c r="ACX157" s="38"/>
      <c r="ACY157" s="38"/>
      <c r="ACZ157" s="38"/>
      <c r="ADA157" s="38"/>
      <c r="ADB157" s="38"/>
      <c r="ADC157" s="38"/>
      <c r="ADD157" s="38"/>
      <c r="ADE157" s="38"/>
      <c r="ADF157" s="38"/>
      <c r="ADG157" s="38"/>
      <c r="ADH157" s="38"/>
      <c r="ADI157" s="38"/>
      <c r="ADJ157" s="38"/>
      <c r="ADK157" s="38"/>
      <c r="ADL157" s="38"/>
      <c r="ADM157" s="38"/>
      <c r="ADN157" s="38"/>
      <c r="ADO157" s="38"/>
      <c r="ADP157" s="38"/>
      <c r="ADQ157" s="38"/>
      <c r="ADR157" s="38"/>
      <c r="ADS157" s="38"/>
      <c r="ADT157" s="38"/>
      <c r="ADU157" s="38"/>
      <c r="ADV157" s="38"/>
      <c r="ADW157" s="38"/>
      <c r="ADX157" s="38"/>
      <c r="ADY157" s="38"/>
      <c r="ADZ157" s="38"/>
      <c r="AEA157" s="38"/>
      <c r="AEB157" s="38"/>
      <c r="AEC157" s="38"/>
      <c r="AED157" s="38"/>
      <c r="AEE157" s="38"/>
      <c r="AEF157" s="38"/>
      <c r="AEG157" s="38"/>
      <c r="AEH157" s="38"/>
      <c r="AEI157" s="38"/>
      <c r="AEJ157" s="38"/>
      <c r="AEK157" s="38"/>
      <c r="AEL157" s="38"/>
      <c r="AEM157" s="38"/>
      <c r="AEN157" s="38"/>
      <c r="AEO157" s="38"/>
      <c r="AEP157" s="38"/>
      <c r="AEQ157" s="38"/>
      <c r="AER157" s="38"/>
      <c r="AES157" s="38"/>
      <c r="AET157" s="38"/>
      <c r="AEU157" s="38"/>
      <c r="AEV157" s="38"/>
      <c r="AEW157" s="38"/>
      <c r="AEX157" s="38"/>
      <c r="AEY157" s="38"/>
      <c r="AEZ157" s="38"/>
      <c r="AFA157" s="38"/>
      <c r="AFB157" s="38"/>
      <c r="AFC157" s="38"/>
      <c r="AFD157" s="38"/>
      <c r="AFE157" s="38"/>
      <c r="AFF157" s="38"/>
      <c r="AFG157" s="38"/>
      <c r="AFH157" s="38"/>
      <c r="AFI157" s="38"/>
      <c r="AFJ157" s="38"/>
      <c r="AFK157" s="38"/>
      <c r="AFL157" s="38"/>
      <c r="AFM157" s="38"/>
      <c r="AFN157" s="38"/>
      <c r="AFO157" s="38"/>
      <c r="AFP157" s="38"/>
      <c r="AFQ157" s="38"/>
      <c r="AFR157" s="38"/>
      <c r="AFS157" s="38"/>
      <c r="AFT157" s="38"/>
      <c r="AFU157" s="38"/>
      <c r="AFV157" s="38"/>
      <c r="AFW157" s="38"/>
      <c r="AFX157" s="38"/>
      <c r="AFY157" s="38"/>
      <c r="AFZ157" s="38"/>
      <c r="AGA157" s="38"/>
      <c r="AGB157" s="38"/>
      <c r="AGC157" s="38"/>
      <c r="AGD157" s="38"/>
      <c r="AGE157" s="38"/>
      <c r="AGF157" s="38"/>
      <c r="AGG157" s="38"/>
      <c r="AGH157" s="38"/>
      <c r="AGI157" s="38"/>
      <c r="AGJ157" s="38"/>
      <c r="AGK157" s="38"/>
      <c r="AGL157" s="38"/>
      <c r="AGM157" s="38"/>
      <c r="AGN157" s="38"/>
      <c r="AGO157" s="38"/>
      <c r="AGP157" s="38"/>
      <c r="AGQ157" s="38"/>
      <c r="AGR157" s="38"/>
      <c r="AGS157" s="38"/>
      <c r="AGT157" s="38"/>
      <c r="AGU157" s="38"/>
      <c r="AGV157" s="38"/>
      <c r="AGW157" s="38"/>
      <c r="AGX157" s="38"/>
      <c r="AGY157" s="38"/>
      <c r="AGZ157" s="38"/>
      <c r="AHA157" s="38"/>
      <c r="AHB157" s="38"/>
      <c r="AHC157" s="38"/>
      <c r="AHD157" s="38"/>
      <c r="AHE157" s="38"/>
      <c r="AHF157" s="38"/>
      <c r="AHG157" s="38"/>
      <c r="AHH157" s="38"/>
      <c r="AHI157" s="38"/>
      <c r="AHJ157" s="38"/>
      <c r="AHK157" s="38"/>
      <c r="AHL157" s="38"/>
      <c r="AHM157" s="38"/>
      <c r="AHN157" s="38"/>
      <c r="AHO157" s="38"/>
      <c r="AHP157" s="38"/>
      <c r="AHQ157" s="38"/>
      <c r="AHR157" s="38"/>
      <c r="AHS157" s="38"/>
      <c r="AHT157" s="38"/>
      <c r="AHU157" s="38"/>
      <c r="AHV157" s="38"/>
      <c r="AHW157" s="38"/>
      <c r="AHX157" s="38"/>
      <c r="AHY157" s="38"/>
      <c r="AHZ157" s="38"/>
      <c r="AIA157" s="38"/>
      <c r="AIB157" s="38"/>
      <c r="AIC157" s="38"/>
      <c r="AID157" s="38"/>
      <c r="AIE157" s="38"/>
      <c r="AIF157" s="38"/>
      <c r="AIG157" s="38"/>
      <c r="AIH157" s="38"/>
      <c r="AII157" s="38"/>
      <c r="AIJ157" s="38"/>
      <c r="AIK157" s="38"/>
      <c r="AIL157" s="38"/>
      <c r="AIM157" s="38"/>
      <c r="AIN157" s="38"/>
      <c r="AIO157" s="38"/>
      <c r="AIP157" s="38"/>
      <c r="AIQ157" s="38"/>
      <c r="AIR157" s="38"/>
      <c r="AIS157" s="38"/>
      <c r="AIT157" s="38"/>
      <c r="AIU157" s="38"/>
      <c r="AIV157" s="38"/>
      <c r="AIW157" s="38"/>
      <c r="AIX157" s="38"/>
      <c r="AIY157" s="38"/>
      <c r="AIZ157" s="38"/>
      <c r="AJA157" s="38"/>
      <c r="AJB157" s="38"/>
      <c r="AJC157" s="38"/>
      <c r="AJD157" s="38"/>
      <c r="AJE157" s="38"/>
      <c r="AJF157" s="38"/>
      <c r="AJG157" s="38"/>
      <c r="AJH157" s="38"/>
      <c r="AJI157" s="38"/>
      <c r="AJJ157" s="38"/>
      <c r="AJK157" s="38"/>
      <c r="AJL157" s="38"/>
      <c r="AJM157" s="38"/>
      <c r="AJN157" s="38"/>
      <c r="AJO157" s="38"/>
      <c r="AJP157" s="38"/>
      <c r="AJQ157" s="38"/>
      <c r="AJR157" s="38"/>
      <c r="AJS157" s="38"/>
      <c r="AJT157" s="38"/>
      <c r="AJU157" s="38"/>
      <c r="AJV157" s="38"/>
      <c r="AJW157" s="38"/>
      <c r="AJX157" s="38"/>
      <c r="AJY157" s="38"/>
      <c r="AJZ157" s="38"/>
      <c r="AKA157" s="38"/>
      <c r="AKB157" s="38"/>
      <c r="AKC157" s="38"/>
      <c r="AKD157" s="38"/>
      <c r="AKE157" s="38"/>
      <c r="AKF157" s="38"/>
      <c r="AKG157" s="38"/>
      <c r="AKH157" s="38"/>
      <c r="AKI157" s="38"/>
      <c r="AKJ157" s="38"/>
      <c r="AKK157" s="38"/>
      <c r="AKL157" s="38"/>
      <c r="AKM157" s="38"/>
      <c r="AKN157" s="38"/>
      <c r="AKO157" s="38"/>
      <c r="AKP157" s="38"/>
      <c r="AKQ157" s="38"/>
      <c r="AKR157" s="38"/>
      <c r="AKS157" s="38"/>
      <c r="AKT157" s="38"/>
      <c r="AKU157" s="38"/>
      <c r="AKV157" s="38"/>
      <c r="AKW157" s="38"/>
      <c r="AKX157" s="38"/>
      <c r="AKY157" s="38"/>
      <c r="AKZ157" s="38"/>
      <c r="ALA157" s="38"/>
      <c r="ALB157" s="38"/>
      <c r="ALC157" s="38"/>
      <c r="ALD157" s="38"/>
      <c r="ALE157" s="38"/>
      <c r="ALF157" s="38"/>
      <c r="ALG157" s="38"/>
      <c r="ALH157" s="38"/>
      <c r="ALI157" s="38"/>
      <c r="ALJ157" s="38"/>
      <c r="ALK157" s="38"/>
      <c r="ALL157" s="38"/>
      <c r="ALM157" s="38"/>
      <c r="ALN157" s="38"/>
      <c r="ALO157" s="38"/>
      <c r="ALP157" s="38"/>
      <c r="ALQ157" s="38"/>
      <c r="ALR157" s="38"/>
      <c r="ALS157" s="38"/>
      <c r="ALT157" s="38"/>
      <c r="ALU157" s="38"/>
      <c r="ALV157" s="38"/>
      <c r="ALW157" s="38"/>
      <c r="ALX157" s="38"/>
      <c r="ALY157" s="38"/>
      <c r="ALZ157" s="38"/>
      <c r="AMA157" s="38"/>
      <c r="AMB157" s="38"/>
      <c r="AMC157" s="38"/>
      <c r="AMD157" s="38"/>
      <c r="AME157" s="38"/>
      <c r="AMF157" s="38"/>
      <c r="AMG157" s="38"/>
      <c r="AMH157" s="38"/>
      <c r="AMI157" s="38"/>
      <c r="AMJ157" s="38"/>
      <c r="AMK157" s="38"/>
      <c r="AML157" s="38"/>
      <c r="AMM157" s="38"/>
      <c r="AMN157" s="38"/>
      <c r="AMO157" s="38"/>
      <c r="AMP157" s="38"/>
      <c r="AMQ157" s="38"/>
      <c r="AMR157" s="38"/>
      <c r="AMS157" s="38"/>
      <c r="AMT157" s="38"/>
      <c r="AMU157" s="38"/>
      <c r="AMV157" s="38"/>
      <c r="AMW157" s="38"/>
      <c r="AMX157" s="38"/>
      <c r="AMY157" s="38"/>
      <c r="AMZ157" s="38"/>
      <c r="ANA157" s="38"/>
      <c r="ANB157" s="38"/>
      <c r="ANC157" s="38"/>
      <c r="AND157" s="38"/>
      <c r="ANE157" s="38"/>
      <c r="ANF157" s="38"/>
      <c r="ANG157" s="38"/>
      <c r="ANH157" s="38"/>
      <c r="ANI157" s="38"/>
      <c r="ANJ157" s="38"/>
      <c r="ANK157" s="38"/>
      <c r="ANL157" s="38"/>
      <c r="ANM157" s="38"/>
      <c r="ANN157" s="38"/>
      <c r="ANO157" s="38"/>
      <c r="ANP157" s="38"/>
      <c r="ANQ157" s="38"/>
      <c r="ANR157" s="38"/>
      <c r="ANS157" s="38"/>
      <c r="ANT157" s="38"/>
      <c r="ANU157" s="38"/>
      <c r="ANV157" s="38"/>
      <c r="ANW157" s="38"/>
      <c r="ANX157" s="38"/>
      <c r="ANY157" s="38"/>
      <c r="ANZ157" s="38"/>
      <c r="AOA157" s="38"/>
      <c r="AOB157" s="38"/>
      <c r="AOC157" s="38"/>
      <c r="AOD157" s="38"/>
      <c r="AOE157" s="38"/>
      <c r="AOF157" s="38"/>
      <c r="AOG157" s="38"/>
      <c r="AOH157" s="38"/>
      <c r="AOI157" s="38"/>
      <c r="AOJ157" s="38"/>
      <c r="AOK157" s="38"/>
      <c r="AOL157" s="38"/>
      <c r="AOM157" s="38"/>
      <c r="AON157" s="38"/>
      <c r="AOO157" s="38"/>
      <c r="AOP157" s="38"/>
      <c r="AOQ157" s="38"/>
      <c r="AOR157" s="38"/>
      <c r="AOS157" s="38"/>
      <c r="AOT157" s="38"/>
      <c r="AOU157" s="38"/>
      <c r="AOV157" s="38"/>
      <c r="AOW157" s="38"/>
      <c r="AOX157" s="38"/>
      <c r="AOY157" s="38"/>
      <c r="AOZ157" s="38"/>
      <c r="APA157" s="38"/>
      <c r="APB157" s="38"/>
      <c r="APC157" s="38"/>
      <c r="APD157" s="38"/>
      <c r="APE157" s="38"/>
      <c r="APF157" s="38"/>
      <c r="APG157" s="38"/>
      <c r="APH157" s="38"/>
      <c r="API157" s="38"/>
      <c r="APJ157" s="38"/>
      <c r="APK157" s="38"/>
      <c r="APL157" s="38"/>
      <c r="APM157" s="38"/>
      <c r="APN157" s="38"/>
      <c r="APO157" s="38"/>
      <c r="APP157" s="38"/>
      <c r="APQ157" s="38"/>
      <c r="APR157" s="38"/>
      <c r="APS157" s="38"/>
      <c r="APT157" s="38"/>
      <c r="APU157" s="38"/>
      <c r="APV157" s="38"/>
      <c r="APW157" s="38"/>
      <c r="APX157" s="38"/>
      <c r="APY157" s="38"/>
      <c r="APZ157" s="38"/>
      <c r="AQA157" s="38"/>
      <c r="AQB157" s="38"/>
      <c r="AQC157" s="38"/>
      <c r="AQD157" s="38"/>
      <c r="AQE157" s="38"/>
      <c r="AQF157" s="38"/>
      <c r="AQG157" s="38"/>
      <c r="AQH157" s="38"/>
      <c r="AQI157" s="38"/>
      <c r="AQJ157" s="38"/>
      <c r="AQK157" s="38"/>
      <c r="AQL157" s="38"/>
      <c r="AQM157" s="38"/>
      <c r="AQN157" s="38"/>
      <c r="AQO157" s="38"/>
      <c r="AQP157" s="38"/>
      <c r="AQQ157" s="38"/>
      <c r="AQR157" s="38"/>
      <c r="AQS157" s="38"/>
      <c r="AQT157" s="38"/>
      <c r="AQU157" s="38"/>
      <c r="AQV157" s="38"/>
      <c r="AQW157" s="38"/>
      <c r="AQX157" s="38"/>
      <c r="AQY157" s="38"/>
      <c r="AQZ157" s="38"/>
      <c r="ARA157" s="38"/>
      <c r="ARB157" s="38"/>
      <c r="ARC157" s="38"/>
      <c r="ARD157" s="38"/>
      <c r="ARE157" s="38"/>
      <c r="ARF157" s="38"/>
      <c r="ARG157" s="38"/>
      <c r="ARH157" s="38"/>
      <c r="ARI157" s="38"/>
      <c r="ARJ157" s="38"/>
      <c r="ARK157" s="38"/>
      <c r="ARL157" s="38"/>
      <c r="ARM157" s="38"/>
      <c r="ARN157" s="38"/>
      <c r="ARO157" s="38"/>
      <c r="ARP157" s="38"/>
      <c r="ARQ157" s="38"/>
      <c r="ARR157" s="38"/>
      <c r="ARS157" s="38"/>
      <c r="ART157" s="38"/>
      <c r="ARU157" s="38"/>
      <c r="ARV157" s="38"/>
      <c r="ARW157" s="38"/>
      <c r="ARX157" s="38"/>
      <c r="ARY157" s="38"/>
      <c r="ARZ157" s="38"/>
      <c r="ASA157" s="38"/>
      <c r="ASB157" s="38"/>
      <c r="ASC157" s="38"/>
      <c r="ASD157" s="38"/>
      <c r="ASE157" s="38"/>
      <c r="ASF157" s="38"/>
      <c r="ASG157" s="38"/>
      <c r="ASH157" s="38"/>
      <c r="ASI157" s="38"/>
      <c r="ASJ157" s="38"/>
      <c r="ASK157" s="38"/>
      <c r="ASL157" s="38"/>
      <c r="ASM157" s="38"/>
      <c r="ASN157" s="38"/>
      <c r="ASO157" s="38"/>
      <c r="ASP157" s="38"/>
      <c r="ASQ157" s="38"/>
      <c r="ASR157" s="38"/>
      <c r="ASS157" s="38"/>
      <c r="AST157" s="38"/>
      <c r="ASU157" s="38"/>
      <c r="ASV157" s="38"/>
      <c r="ASW157" s="38"/>
      <c r="ASX157" s="38"/>
      <c r="ASY157" s="38"/>
      <c r="ASZ157" s="38"/>
      <c r="ATA157" s="38"/>
      <c r="ATB157" s="38"/>
      <c r="ATC157" s="38"/>
      <c r="ATD157" s="38"/>
      <c r="ATE157" s="38"/>
      <c r="ATF157" s="38"/>
      <c r="ATG157" s="38"/>
      <c r="ATH157" s="38"/>
      <c r="ATI157" s="38"/>
      <c r="ATJ157" s="38"/>
      <c r="ATK157" s="38"/>
      <c r="ATL157" s="38"/>
      <c r="ATM157" s="38"/>
      <c r="ATN157" s="38"/>
      <c r="ATO157" s="38"/>
      <c r="ATP157" s="38"/>
      <c r="ATQ157" s="38"/>
      <c r="ATR157" s="38"/>
      <c r="ATS157" s="38"/>
      <c r="ATT157" s="38"/>
      <c r="ATU157" s="38"/>
      <c r="ATV157" s="38"/>
      <c r="ATW157" s="38"/>
      <c r="ATX157" s="38"/>
      <c r="ATY157" s="38"/>
      <c r="ATZ157" s="38"/>
      <c r="AUA157" s="38"/>
      <c r="AUB157" s="38"/>
      <c r="AUC157" s="38"/>
      <c r="AUD157" s="38"/>
      <c r="AUE157" s="38"/>
      <c r="AUF157" s="38"/>
      <c r="AUG157" s="38"/>
      <c r="AUH157" s="38"/>
      <c r="AUI157" s="38"/>
      <c r="AUJ157" s="38"/>
      <c r="AUK157" s="38"/>
      <c r="AUL157" s="38"/>
      <c r="AUM157" s="38"/>
      <c r="AUN157" s="38"/>
      <c r="AUO157" s="38"/>
      <c r="AUP157" s="38"/>
      <c r="AUQ157" s="38"/>
      <c r="AUR157" s="38"/>
      <c r="AUS157" s="38"/>
      <c r="AUT157" s="38"/>
      <c r="AUU157" s="38"/>
      <c r="AUV157" s="38"/>
      <c r="AUW157" s="38"/>
      <c r="AUX157" s="38"/>
      <c r="AUY157" s="38"/>
      <c r="AUZ157" s="38"/>
      <c r="AVA157" s="38"/>
      <c r="AVB157" s="38"/>
      <c r="AVC157" s="38"/>
      <c r="AVD157" s="38"/>
      <c r="AVE157" s="38"/>
      <c r="AVF157" s="38"/>
      <c r="AVG157" s="38"/>
      <c r="AVH157" s="38"/>
      <c r="AVI157" s="38"/>
      <c r="AVJ157" s="38"/>
      <c r="AVK157" s="38"/>
      <c r="AVL157" s="38"/>
      <c r="AVM157" s="38"/>
      <c r="AVN157" s="38"/>
      <c r="AVO157" s="38"/>
      <c r="AVP157" s="38"/>
      <c r="AVQ157" s="38"/>
      <c r="AVR157" s="38"/>
      <c r="AVS157" s="38"/>
      <c r="AVT157" s="38"/>
      <c r="AVU157" s="38"/>
      <c r="AVV157" s="38"/>
      <c r="AVW157" s="38"/>
      <c r="AVX157" s="38"/>
      <c r="AVY157" s="38"/>
      <c r="AVZ157" s="38"/>
      <c r="AWA157" s="38"/>
      <c r="AWB157" s="38"/>
      <c r="AWC157" s="38"/>
      <c r="AWD157" s="38"/>
      <c r="AWE157" s="38"/>
      <c r="AWF157" s="38"/>
      <c r="AWG157" s="38"/>
      <c r="AWH157" s="38"/>
      <c r="AWI157" s="38"/>
      <c r="AWJ157" s="38"/>
      <c r="AWK157" s="38"/>
      <c r="AWL157" s="38"/>
      <c r="AWM157" s="38"/>
      <c r="AWN157" s="38"/>
      <c r="AWO157" s="38"/>
      <c r="AWP157" s="38"/>
      <c r="AWQ157" s="38"/>
      <c r="AWR157" s="38"/>
      <c r="AWS157" s="38"/>
      <c r="AWT157" s="38"/>
      <c r="AWU157" s="38"/>
      <c r="AWV157" s="38"/>
      <c r="AWW157" s="38"/>
      <c r="AWX157" s="38"/>
      <c r="AWY157" s="38"/>
      <c r="AWZ157" s="38"/>
      <c r="AXA157" s="38"/>
      <c r="AXB157" s="38"/>
      <c r="AXC157" s="38"/>
      <c r="AXD157" s="38"/>
      <c r="AXE157" s="38"/>
      <c r="AXF157" s="38"/>
      <c r="AXG157" s="38"/>
      <c r="AXH157" s="38"/>
      <c r="AXI157" s="38"/>
      <c r="AXJ157" s="38"/>
      <c r="AXK157" s="38"/>
      <c r="AXL157" s="38"/>
      <c r="AXM157" s="38"/>
      <c r="AXN157" s="38"/>
      <c r="AXO157" s="38"/>
      <c r="AXP157" s="38"/>
      <c r="AXQ157" s="38"/>
      <c r="AXR157" s="38"/>
      <c r="AXS157" s="38"/>
      <c r="AXT157" s="38"/>
      <c r="AXU157" s="38"/>
      <c r="AXV157" s="38"/>
      <c r="AXW157" s="38"/>
      <c r="AXX157" s="38"/>
      <c r="AXY157" s="38"/>
      <c r="AXZ157" s="38"/>
      <c r="AYA157" s="38"/>
      <c r="AYB157" s="38"/>
      <c r="AYC157" s="38"/>
      <c r="AYD157" s="38"/>
      <c r="AYE157" s="38"/>
      <c r="AYF157" s="38"/>
      <c r="AYG157" s="38"/>
      <c r="AYH157" s="38"/>
      <c r="AYI157" s="38"/>
      <c r="AYJ157" s="38"/>
      <c r="AYK157" s="38"/>
      <c r="AYL157" s="38"/>
      <c r="AYM157" s="38"/>
      <c r="AYN157" s="38"/>
      <c r="AYO157" s="38"/>
      <c r="AYP157" s="38"/>
      <c r="AYQ157" s="38"/>
      <c r="AYR157" s="38"/>
      <c r="AYS157" s="38"/>
      <c r="AYT157" s="38"/>
      <c r="AYU157" s="38"/>
      <c r="AYV157" s="38"/>
      <c r="AYW157" s="38"/>
      <c r="AYX157" s="38"/>
      <c r="AYY157" s="38"/>
      <c r="AYZ157" s="38"/>
      <c r="AZA157" s="38"/>
      <c r="AZB157" s="38"/>
      <c r="AZC157" s="38"/>
      <c r="AZD157" s="38"/>
      <c r="AZE157" s="38"/>
      <c r="AZF157" s="38"/>
      <c r="AZG157" s="38"/>
      <c r="AZH157" s="38"/>
      <c r="AZI157" s="38"/>
      <c r="AZJ157" s="38"/>
      <c r="AZK157" s="38"/>
      <c r="AZL157" s="38"/>
      <c r="AZM157" s="38"/>
      <c r="AZN157" s="38"/>
      <c r="AZO157" s="38"/>
      <c r="AZP157" s="38"/>
      <c r="AZQ157" s="38"/>
      <c r="AZR157" s="38"/>
      <c r="AZS157" s="38"/>
      <c r="AZT157" s="38"/>
      <c r="AZU157" s="38"/>
      <c r="AZV157" s="38"/>
      <c r="AZW157" s="38"/>
      <c r="AZX157" s="38"/>
      <c r="AZY157" s="38"/>
      <c r="AZZ157" s="38"/>
      <c r="BAA157" s="38"/>
      <c r="BAB157" s="38"/>
      <c r="BAC157" s="38"/>
      <c r="BAD157" s="38"/>
      <c r="BAE157" s="38"/>
      <c r="BAF157" s="38"/>
      <c r="BAG157" s="38"/>
      <c r="BAH157" s="38"/>
      <c r="BAI157" s="38"/>
      <c r="BAJ157" s="38"/>
      <c r="BAK157" s="38"/>
      <c r="BAL157" s="38"/>
      <c r="BAM157" s="38"/>
      <c r="BAN157" s="38"/>
      <c r="BAO157" s="38"/>
      <c r="BAP157" s="38"/>
      <c r="BAQ157" s="38"/>
      <c r="BAR157" s="38"/>
      <c r="BAS157" s="38"/>
      <c r="BAT157" s="38"/>
      <c r="BAU157" s="38"/>
      <c r="BAV157" s="38"/>
      <c r="BAW157" s="38"/>
      <c r="BAX157" s="38"/>
      <c r="BAY157" s="38"/>
      <c r="BAZ157" s="38"/>
      <c r="BBA157" s="38"/>
      <c r="BBB157" s="38"/>
      <c r="BBC157" s="38"/>
      <c r="BBD157" s="38"/>
      <c r="BBE157" s="38"/>
      <c r="BBF157" s="38"/>
      <c r="BBG157" s="38"/>
      <c r="BBH157" s="38"/>
      <c r="BBI157" s="38"/>
      <c r="BBJ157" s="38"/>
      <c r="BBK157" s="38"/>
      <c r="BBL157" s="38"/>
      <c r="BBM157" s="38"/>
      <c r="BBN157" s="38"/>
      <c r="BBO157" s="38"/>
      <c r="BBP157" s="38"/>
      <c r="BBQ157" s="38"/>
      <c r="BBR157" s="38"/>
      <c r="BBS157" s="38"/>
      <c r="BBT157" s="38"/>
      <c r="BBU157" s="38"/>
      <c r="BBV157" s="38"/>
      <c r="BBW157" s="38"/>
      <c r="BBX157" s="38"/>
      <c r="BBY157" s="38"/>
      <c r="BBZ157" s="38"/>
      <c r="BCA157" s="38"/>
      <c r="BCB157" s="38"/>
      <c r="BCC157" s="38"/>
      <c r="BCD157" s="38"/>
      <c r="BCE157" s="38"/>
      <c r="BCF157" s="38"/>
      <c r="BCG157" s="38"/>
      <c r="BCH157" s="38"/>
      <c r="BCI157" s="38"/>
      <c r="BCJ157" s="38"/>
      <c r="BCK157" s="38"/>
      <c r="BCL157" s="38"/>
      <c r="BCM157" s="38"/>
      <c r="BCN157" s="38"/>
      <c r="BCO157" s="38"/>
      <c r="BCP157" s="38"/>
      <c r="BCQ157" s="38"/>
      <c r="BCR157" s="38"/>
      <c r="BCS157" s="38"/>
      <c r="BCT157" s="38"/>
      <c r="BCU157" s="38"/>
      <c r="BCV157" s="38"/>
      <c r="BCW157" s="38"/>
      <c r="BCX157" s="38"/>
      <c r="BCY157" s="38"/>
      <c r="BCZ157" s="38"/>
      <c r="BDA157" s="38"/>
      <c r="BDB157" s="38"/>
      <c r="BDC157" s="38"/>
      <c r="BDD157" s="38"/>
      <c r="BDE157" s="38"/>
      <c r="BDF157" s="38"/>
      <c r="BDG157" s="38"/>
      <c r="BDH157" s="38"/>
      <c r="BDI157" s="38"/>
      <c r="BDJ157" s="38"/>
      <c r="BDK157" s="38"/>
      <c r="BDL157" s="38"/>
      <c r="BDM157" s="38"/>
      <c r="BDN157" s="38"/>
      <c r="BDO157" s="38"/>
      <c r="BDP157" s="38"/>
      <c r="BDQ157" s="38"/>
      <c r="BDR157" s="38"/>
      <c r="BDS157" s="38"/>
      <c r="BDT157" s="38"/>
      <c r="BDU157" s="38"/>
      <c r="BDV157" s="38"/>
      <c r="BDW157" s="38"/>
      <c r="BDX157" s="38"/>
      <c r="BDY157" s="38"/>
      <c r="BDZ157" s="38"/>
      <c r="BEA157" s="38"/>
      <c r="BEB157" s="38"/>
      <c r="BEC157" s="38"/>
      <c r="BED157" s="38"/>
      <c r="BEE157" s="38"/>
      <c r="BEF157" s="38"/>
      <c r="BEG157" s="38"/>
      <c r="BEH157" s="38"/>
      <c r="BEI157" s="38"/>
      <c r="BEJ157" s="38"/>
      <c r="BEK157" s="38"/>
      <c r="BEL157" s="38"/>
      <c r="BEM157" s="38"/>
      <c r="BEN157" s="38"/>
      <c r="BEO157" s="38"/>
      <c r="BEP157" s="38"/>
      <c r="BEQ157" s="38"/>
      <c r="BER157" s="38"/>
      <c r="BES157" s="38"/>
      <c r="BET157" s="38"/>
      <c r="BEU157" s="38"/>
      <c r="BEV157" s="38"/>
      <c r="BEW157" s="38"/>
      <c r="BEX157" s="38"/>
      <c r="BEY157" s="38"/>
      <c r="BEZ157" s="38"/>
      <c r="BFA157" s="38"/>
      <c r="BFB157" s="38"/>
      <c r="BFC157" s="38"/>
      <c r="BFD157" s="38"/>
      <c r="BFE157" s="38"/>
      <c r="BFF157" s="38"/>
      <c r="BFG157" s="38"/>
      <c r="BFH157" s="38"/>
      <c r="BFI157" s="38"/>
      <c r="BFJ157" s="38"/>
      <c r="BFK157" s="38"/>
      <c r="BFL157" s="38"/>
      <c r="BFM157" s="38"/>
      <c r="BFN157" s="38"/>
      <c r="BFO157" s="38"/>
      <c r="BFP157" s="38"/>
      <c r="BFQ157" s="38"/>
      <c r="BFR157" s="38"/>
      <c r="BFS157" s="38"/>
      <c r="BFT157" s="38"/>
      <c r="BFU157" s="38"/>
      <c r="BFV157" s="38"/>
      <c r="BFW157" s="38"/>
      <c r="BFX157" s="38"/>
      <c r="BFY157" s="38"/>
      <c r="BFZ157" s="38"/>
      <c r="BGA157" s="38"/>
      <c r="BGB157" s="38"/>
      <c r="BGC157" s="38"/>
      <c r="BGD157" s="38"/>
      <c r="BGE157" s="38"/>
      <c r="BGF157" s="38"/>
      <c r="BGG157" s="38"/>
      <c r="BGH157" s="38"/>
      <c r="BGI157" s="38"/>
      <c r="BGJ157" s="38"/>
      <c r="BGK157" s="38"/>
      <c r="BGL157" s="38"/>
      <c r="BGM157" s="38"/>
      <c r="BGN157" s="38"/>
      <c r="BGO157" s="38"/>
      <c r="BGP157" s="38"/>
      <c r="BGQ157" s="38"/>
      <c r="BGR157" s="38"/>
      <c r="BGS157" s="38"/>
      <c r="BGT157" s="38"/>
      <c r="BGU157" s="38"/>
      <c r="BGV157" s="38"/>
      <c r="BGW157" s="38"/>
      <c r="BGX157" s="38"/>
      <c r="BGY157" s="38"/>
      <c r="BGZ157" s="38"/>
      <c r="BHA157" s="38"/>
      <c r="BHB157" s="38"/>
      <c r="BHC157" s="38"/>
      <c r="BHD157" s="38"/>
      <c r="BHE157" s="38"/>
      <c r="BHF157" s="38"/>
      <c r="BHG157" s="38"/>
      <c r="BHH157" s="38"/>
      <c r="BHI157" s="38"/>
      <c r="BHJ157" s="38"/>
      <c r="BHK157" s="38"/>
      <c r="BHL157" s="38"/>
      <c r="BHM157" s="38"/>
      <c r="BHN157" s="38"/>
      <c r="BHO157" s="38"/>
      <c r="BHP157" s="38"/>
      <c r="BHQ157" s="38"/>
      <c r="BHR157" s="38"/>
      <c r="BHS157" s="38"/>
      <c r="BHT157" s="38"/>
      <c r="BHU157" s="38"/>
      <c r="BHV157" s="38"/>
      <c r="BHW157" s="38"/>
      <c r="BHX157" s="38"/>
      <c r="BHY157" s="38"/>
      <c r="BHZ157" s="38"/>
      <c r="BIA157" s="38"/>
      <c r="BIB157" s="38"/>
      <c r="BIC157" s="38"/>
      <c r="BID157" s="38"/>
      <c r="BIE157" s="38"/>
      <c r="BIF157" s="38"/>
      <c r="BIG157" s="38"/>
      <c r="BIH157" s="38"/>
      <c r="BII157" s="38"/>
      <c r="BIJ157" s="38"/>
      <c r="BIK157" s="38"/>
      <c r="BIL157" s="38"/>
      <c r="BIM157" s="38"/>
      <c r="BIN157" s="38"/>
      <c r="BIO157" s="38"/>
      <c r="BIP157" s="38"/>
      <c r="BIQ157" s="38"/>
      <c r="BIR157" s="38"/>
      <c r="BIS157" s="38"/>
      <c r="BIT157" s="38"/>
      <c r="BIU157" s="38"/>
      <c r="BIV157" s="38"/>
      <c r="BIW157" s="38"/>
      <c r="BIX157" s="38"/>
      <c r="BIY157" s="38"/>
      <c r="BIZ157" s="38"/>
      <c r="BJA157" s="38"/>
      <c r="BJB157" s="38"/>
      <c r="BJC157" s="38"/>
      <c r="BJD157" s="38"/>
      <c r="BJE157" s="38"/>
      <c r="BJF157" s="38"/>
      <c r="BJG157" s="38"/>
      <c r="BJH157" s="38"/>
      <c r="BJI157" s="38"/>
      <c r="BJJ157" s="38"/>
      <c r="BJK157" s="38"/>
      <c r="BJL157" s="38"/>
      <c r="BJM157" s="38"/>
      <c r="BJN157" s="38"/>
      <c r="BJO157" s="38"/>
      <c r="BJP157" s="38"/>
      <c r="BJQ157" s="38"/>
      <c r="BJR157" s="38"/>
      <c r="BJS157" s="38"/>
      <c r="BJT157" s="38"/>
      <c r="BJU157" s="38"/>
      <c r="BJV157" s="38"/>
      <c r="BJW157" s="38"/>
      <c r="BJX157" s="38"/>
      <c r="BJY157" s="38"/>
      <c r="BJZ157" s="38"/>
      <c r="BKA157" s="38"/>
      <c r="BKB157" s="38"/>
      <c r="BKC157" s="38"/>
      <c r="BKD157" s="38"/>
      <c r="BKE157" s="38"/>
      <c r="BKF157" s="38"/>
      <c r="BKG157" s="38"/>
      <c r="BKH157" s="38"/>
      <c r="BKI157" s="38"/>
      <c r="BKJ157" s="38"/>
      <c r="BKK157" s="38"/>
      <c r="BKL157" s="38"/>
      <c r="BKM157" s="38"/>
      <c r="BKN157" s="38"/>
      <c r="BKO157" s="38"/>
      <c r="BKP157" s="38"/>
      <c r="BKQ157" s="38"/>
      <c r="BKR157" s="38"/>
      <c r="BKS157" s="38"/>
      <c r="BKT157" s="38"/>
      <c r="BKU157" s="38"/>
      <c r="BKV157" s="38"/>
      <c r="BKW157" s="38"/>
      <c r="BKX157" s="38"/>
      <c r="BKY157" s="38"/>
      <c r="BKZ157" s="38"/>
      <c r="BLA157" s="38"/>
      <c r="BLB157" s="38"/>
      <c r="BLC157" s="38"/>
      <c r="BLD157" s="38"/>
      <c r="BLE157" s="38"/>
      <c r="BLF157" s="38"/>
      <c r="BLG157" s="38"/>
      <c r="BLH157" s="38"/>
      <c r="BLI157" s="38"/>
      <c r="BLJ157" s="38"/>
      <c r="BLK157" s="38"/>
      <c r="BLL157" s="38"/>
      <c r="BLM157" s="38"/>
      <c r="BLN157" s="38"/>
      <c r="BLO157" s="38"/>
      <c r="BLP157" s="38"/>
      <c r="BLQ157" s="38"/>
      <c r="BLR157" s="38"/>
      <c r="BLS157" s="38"/>
      <c r="BLT157" s="38"/>
      <c r="BLU157" s="38"/>
      <c r="BLV157" s="38"/>
      <c r="BLW157" s="38"/>
      <c r="BLX157" s="38"/>
      <c r="BLY157" s="38"/>
      <c r="BLZ157" s="38"/>
      <c r="BMA157" s="38"/>
      <c r="BMB157" s="38"/>
      <c r="BMC157" s="38"/>
      <c r="BMD157" s="38"/>
      <c r="BME157" s="38"/>
      <c r="BMF157" s="38"/>
      <c r="BMG157" s="38"/>
      <c r="BMH157" s="38"/>
      <c r="BMI157" s="38"/>
      <c r="BMJ157" s="38"/>
      <c r="BMK157" s="38"/>
      <c r="BML157" s="38"/>
      <c r="BMM157" s="38"/>
      <c r="BMN157" s="38"/>
      <c r="BMO157" s="38"/>
      <c r="BMP157" s="38"/>
      <c r="BMQ157" s="38"/>
      <c r="BMR157" s="38"/>
      <c r="BMS157" s="38"/>
      <c r="BMT157" s="38"/>
      <c r="BMU157" s="38"/>
      <c r="BMV157" s="38"/>
      <c r="BMW157" s="38"/>
      <c r="BMX157" s="38"/>
      <c r="BMY157" s="38"/>
      <c r="BMZ157" s="38"/>
      <c r="BNA157" s="38"/>
      <c r="BNB157" s="38"/>
      <c r="BNC157" s="38"/>
      <c r="BND157" s="38"/>
      <c r="BNE157" s="38"/>
      <c r="BNF157" s="38"/>
      <c r="BNG157" s="38"/>
      <c r="BNH157" s="38"/>
      <c r="BNI157" s="38"/>
      <c r="BNJ157" s="38"/>
      <c r="BNK157" s="38"/>
      <c r="BNL157" s="38"/>
      <c r="BNM157" s="38"/>
      <c r="BNN157" s="38"/>
      <c r="BNO157" s="38"/>
      <c r="BNP157" s="38"/>
      <c r="BNQ157" s="38"/>
      <c r="BNR157" s="38"/>
      <c r="BNS157" s="38"/>
      <c r="BNT157" s="38"/>
      <c r="BNU157" s="38"/>
      <c r="BNV157" s="38"/>
      <c r="BNW157" s="38"/>
      <c r="BNX157" s="38"/>
      <c r="BNY157" s="38"/>
      <c r="BNZ157" s="38"/>
      <c r="BOA157" s="38"/>
      <c r="BOB157" s="38"/>
      <c r="BOC157" s="38"/>
      <c r="BOD157" s="38"/>
      <c r="BOE157" s="38"/>
      <c r="BOF157" s="38"/>
      <c r="BOG157" s="38"/>
      <c r="BOH157" s="38"/>
      <c r="BOI157" s="38"/>
      <c r="BOJ157" s="38"/>
      <c r="BOK157" s="38"/>
      <c r="BOL157" s="38"/>
      <c r="BOM157" s="38"/>
      <c r="BON157" s="38"/>
      <c r="BOO157" s="38"/>
      <c r="BOP157" s="38"/>
      <c r="BOQ157" s="38"/>
      <c r="BOR157" s="38"/>
      <c r="BOS157" s="38"/>
      <c r="BOT157" s="38"/>
      <c r="BOU157" s="38"/>
      <c r="BOV157" s="38"/>
      <c r="BOW157" s="38"/>
      <c r="BOX157" s="38"/>
      <c r="BOY157" s="38"/>
      <c r="BOZ157" s="38"/>
      <c r="BPA157" s="38"/>
      <c r="BPB157" s="38"/>
      <c r="BPC157" s="38"/>
      <c r="BPD157" s="38"/>
      <c r="BPE157" s="38"/>
      <c r="BPF157" s="38"/>
      <c r="BPG157" s="38"/>
      <c r="BPH157" s="38"/>
      <c r="BPI157" s="38"/>
      <c r="BPJ157" s="38"/>
      <c r="BPK157" s="38"/>
      <c r="BPL157" s="38"/>
      <c r="BPM157" s="38"/>
      <c r="BPN157" s="38"/>
      <c r="BPO157" s="38"/>
      <c r="BPP157" s="38"/>
      <c r="BPQ157" s="38"/>
      <c r="BPR157" s="38"/>
      <c r="BPS157" s="38"/>
      <c r="BPT157" s="38"/>
      <c r="BPU157" s="38"/>
      <c r="BPV157" s="38"/>
      <c r="BPW157" s="38"/>
      <c r="BPX157" s="38"/>
      <c r="BPY157" s="38"/>
      <c r="BPZ157" s="38"/>
      <c r="BQA157" s="38"/>
      <c r="BQB157" s="38"/>
      <c r="BQC157" s="38"/>
      <c r="BQD157" s="38"/>
      <c r="BQE157" s="38"/>
      <c r="BQF157" s="38"/>
      <c r="BQG157" s="38"/>
      <c r="BQH157" s="38"/>
      <c r="BQI157" s="38"/>
      <c r="BQJ157" s="38"/>
      <c r="BQK157" s="38"/>
      <c r="BQL157" s="38"/>
      <c r="BQM157" s="38"/>
      <c r="BQN157" s="38"/>
      <c r="BQO157" s="38"/>
      <c r="BQP157" s="38"/>
      <c r="BQQ157" s="38"/>
      <c r="BQR157" s="38"/>
      <c r="BQS157" s="38"/>
      <c r="BQT157" s="38"/>
      <c r="BQU157" s="38"/>
      <c r="BQV157" s="38"/>
      <c r="BQW157" s="38"/>
      <c r="BQX157" s="38"/>
      <c r="BQY157" s="38"/>
      <c r="BQZ157" s="38"/>
      <c r="BRA157" s="38"/>
      <c r="BRB157" s="38"/>
      <c r="BRC157" s="38"/>
      <c r="BRD157" s="38"/>
      <c r="BRE157" s="38"/>
      <c r="BRF157" s="38"/>
      <c r="BRG157" s="38"/>
      <c r="BRH157" s="38"/>
      <c r="BRI157" s="38"/>
      <c r="BRJ157" s="38"/>
      <c r="BRK157" s="38"/>
      <c r="BRL157" s="38"/>
      <c r="BRM157" s="38"/>
      <c r="BRN157" s="38"/>
      <c r="BRO157" s="38"/>
      <c r="BRP157" s="38"/>
      <c r="BRQ157" s="38"/>
      <c r="BRR157" s="38"/>
      <c r="BRS157" s="38"/>
      <c r="BRT157" s="38"/>
      <c r="BRU157" s="38"/>
      <c r="BRV157" s="38"/>
      <c r="BRW157" s="38"/>
      <c r="BRX157" s="38"/>
      <c r="BRY157" s="38"/>
      <c r="BRZ157" s="38"/>
      <c r="BSA157" s="38"/>
      <c r="BSB157" s="38"/>
      <c r="BSC157" s="38"/>
      <c r="BSD157" s="38"/>
      <c r="BSE157" s="38"/>
      <c r="BSF157" s="38"/>
      <c r="BSG157" s="38"/>
      <c r="BSH157" s="38"/>
      <c r="BSI157" s="38"/>
      <c r="BSJ157" s="38"/>
      <c r="BSK157" s="38"/>
      <c r="BSL157" s="38"/>
      <c r="BSM157" s="38"/>
      <c r="BSN157" s="38"/>
      <c r="BSO157" s="38"/>
      <c r="BSP157" s="38"/>
      <c r="BSQ157" s="38"/>
      <c r="BSR157" s="38"/>
      <c r="BSS157" s="38"/>
      <c r="BST157" s="38"/>
      <c r="BSU157" s="38"/>
      <c r="BSV157" s="38"/>
      <c r="BSW157" s="38"/>
      <c r="BSX157" s="38"/>
      <c r="BSY157" s="38"/>
      <c r="BSZ157" s="38"/>
      <c r="BTA157" s="38"/>
      <c r="BTB157" s="38"/>
      <c r="BTC157" s="38"/>
      <c r="BTD157" s="38"/>
      <c r="BTE157" s="38"/>
      <c r="BTF157" s="38"/>
      <c r="BTG157" s="38"/>
      <c r="BTH157" s="38"/>
      <c r="BTI157" s="38"/>
      <c r="BTJ157" s="38"/>
      <c r="BTK157" s="38"/>
      <c r="BTL157" s="38"/>
      <c r="BTM157" s="38"/>
      <c r="BTN157" s="38"/>
      <c r="BTO157" s="38"/>
      <c r="BTP157" s="38"/>
      <c r="BTQ157" s="38"/>
      <c r="BTR157" s="38"/>
      <c r="BTS157" s="38"/>
      <c r="BTT157" s="38"/>
      <c r="BTU157" s="38"/>
      <c r="BTV157" s="38"/>
      <c r="BTW157" s="38"/>
      <c r="BTX157" s="38"/>
      <c r="BTY157" s="38"/>
      <c r="BTZ157" s="38"/>
      <c r="BUA157" s="38"/>
      <c r="BUB157" s="38"/>
      <c r="BUC157" s="38"/>
      <c r="BUD157" s="38"/>
      <c r="BUE157" s="38"/>
      <c r="BUF157" s="38"/>
      <c r="BUG157" s="38"/>
      <c r="BUH157" s="38"/>
      <c r="BUI157" s="38"/>
      <c r="BUJ157" s="38"/>
      <c r="BUK157" s="38"/>
      <c r="BUL157" s="38"/>
      <c r="BUM157" s="38"/>
      <c r="BUN157" s="38"/>
      <c r="BUO157" s="38"/>
      <c r="BUP157" s="38"/>
      <c r="BUQ157" s="38"/>
      <c r="BUR157" s="38"/>
      <c r="BUS157" s="38"/>
      <c r="BUT157" s="38"/>
      <c r="BUU157" s="38"/>
      <c r="BUV157" s="38"/>
      <c r="BUW157" s="38"/>
      <c r="BUX157" s="38"/>
      <c r="BUY157" s="38"/>
      <c r="BUZ157" s="38"/>
      <c r="BVA157" s="38"/>
      <c r="BVB157" s="38"/>
      <c r="BVC157" s="38"/>
      <c r="BVD157" s="38"/>
      <c r="BVE157" s="38"/>
      <c r="BVF157" s="38"/>
      <c r="BVG157" s="38"/>
      <c r="BVH157" s="38"/>
      <c r="BVI157" s="38"/>
      <c r="BVJ157" s="38"/>
      <c r="BVK157" s="38"/>
      <c r="BVL157" s="38"/>
      <c r="BVM157" s="38"/>
      <c r="BVN157" s="38"/>
      <c r="BVO157" s="38"/>
      <c r="BVP157" s="38"/>
      <c r="BVQ157" s="38"/>
      <c r="BVR157" s="38"/>
      <c r="BVS157" s="38"/>
      <c r="BVT157" s="38"/>
      <c r="BVU157" s="38"/>
      <c r="BVV157" s="38"/>
      <c r="BVW157" s="38"/>
      <c r="BVX157" s="38"/>
      <c r="BVY157" s="38"/>
      <c r="BVZ157" s="38"/>
      <c r="BWA157" s="38"/>
      <c r="BWB157" s="38"/>
      <c r="BWC157" s="38"/>
      <c r="BWD157" s="38"/>
      <c r="BWE157" s="38"/>
      <c r="BWF157" s="38"/>
      <c r="BWG157" s="38"/>
      <c r="BWH157" s="38"/>
      <c r="BWI157" s="38"/>
      <c r="BWJ157" s="38"/>
      <c r="BWK157" s="38"/>
      <c r="BWL157" s="38"/>
      <c r="BWM157" s="38"/>
      <c r="BWN157" s="38"/>
      <c r="BWO157" s="38"/>
      <c r="BWP157" s="38"/>
      <c r="BWQ157" s="38"/>
      <c r="BWR157" s="38"/>
      <c r="BWS157" s="38"/>
      <c r="BWT157" s="38"/>
      <c r="BWU157" s="38"/>
      <c r="BWV157" s="38"/>
      <c r="BWW157" s="38"/>
      <c r="BWX157" s="38"/>
      <c r="BWY157" s="38"/>
      <c r="BWZ157" s="38"/>
      <c r="BXA157" s="38"/>
      <c r="BXB157" s="38"/>
      <c r="BXC157" s="38"/>
      <c r="BXD157" s="38"/>
      <c r="BXE157" s="38"/>
      <c r="BXF157" s="38"/>
      <c r="BXG157" s="38"/>
      <c r="BXH157" s="38"/>
      <c r="BXI157" s="38"/>
      <c r="BXJ157" s="38"/>
      <c r="BXK157" s="38"/>
      <c r="BXL157" s="38"/>
      <c r="BXM157" s="38"/>
      <c r="BXN157" s="38"/>
      <c r="BXO157" s="38"/>
      <c r="BXP157" s="38"/>
      <c r="BXQ157" s="38"/>
      <c r="BXR157" s="38"/>
      <c r="BXS157" s="38"/>
      <c r="BXT157" s="38"/>
      <c r="BXU157" s="38"/>
      <c r="BXV157" s="38"/>
      <c r="BXW157" s="38"/>
      <c r="BXX157" s="38"/>
      <c r="BXY157" s="38"/>
      <c r="BXZ157" s="38"/>
      <c r="BYA157" s="38"/>
      <c r="BYB157" s="38"/>
      <c r="BYC157" s="38"/>
      <c r="BYD157" s="38"/>
      <c r="BYE157" s="38"/>
      <c r="BYF157" s="38"/>
      <c r="BYG157" s="38"/>
      <c r="BYH157" s="38"/>
      <c r="BYI157" s="38"/>
      <c r="BYJ157" s="38"/>
      <c r="BYK157" s="38"/>
      <c r="BYL157" s="38"/>
      <c r="BYM157" s="38"/>
      <c r="BYN157" s="38"/>
      <c r="BYO157" s="38"/>
      <c r="BYP157" s="38"/>
      <c r="BYQ157" s="38"/>
      <c r="BYR157" s="38"/>
      <c r="BYS157" s="38"/>
      <c r="BYT157" s="38"/>
      <c r="BYU157" s="38"/>
      <c r="BYV157" s="38"/>
      <c r="BYW157" s="38"/>
      <c r="BYX157" s="38"/>
      <c r="BYY157" s="38"/>
      <c r="BYZ157" s="38"/>
      <c r="BZA157" s="38"/>
      <c r="BZB157" s="38"/>
      <c r="BZC157" s="38"/>
      <c r="BZD157" s="38"/>
      <c r="BZE157" s="38"/>
      <c r="BZF157" s="38"/>
      <c r="BZG157" s="38"/>
      <c r="BZH157" s="38"/>
      <c r="BZI157" s="38"/>
      <c r="BZJ157" s="38"/>
      <c r="BZK157" s="38"/>
      <c r="BZL157" s="38"/>
      <c r="BZM157" s="38"/>
      <c r="BZN157" s="38"/>
      <c r="BZO157" s="38"/>
      <c r="BZP157" s="38"/>
      <c r="BZQ157" s="38"/>
      <c r="BZR157" s="38"/>
      <c r="BZS157" s="38"/>
      <c r="BZT157" s="38"/>
      <c r="BZU157" s="38"/>
      <c r="BZV157" s="38"/>
      <c r="BZW157" s="38"/>
      <c r="BZX157" s="38"/>
      <c r="BZY157" s="38"/>
      <c r="BZZ157" s="38"/>
      <c r="CAA157" s="38"/>
      <c r="CAB157" s="38"/>
      <c r="CAC157" s="38"/>
      <c r="CAD157" s="38"/>
      <c r="CAE157" s="38"/>
      <c r="CAF157" s="38"/>
      <c r="CAG157" s="38"/>
      <c r="CAH157" s="38"/>
      <c r="CAI157" s="38"/>
      <c r="CAJ157" s="38"/>
      <c r="CAK157" s="38"/>
      <c r="CAL157" s="38"/>
      <c r="CAM157" s="38"/>
      <c r="CAN157" s="38"/>
      <c r="CAO157" s="38"/>
      <c r="CAP157" s="38"/>
      <c r="CAQ157" s="38"/>
      <c r="CAR157" s="38"/>
      <c r="CAS157" s="38"/>
      <c r="CAT157" s="38"/>
      <c r="CAU157" s="38"/>
      <c r="CAV157" s="38"/>
      <c r="CAW157" s="38"/>
      <c r="CAX157" s="38"/>
      <c r="CAY157" s="38"/>
      <c r="CAZ157" s="38"/>
      <c r="CBA157" s="38"/>
      <c r="CBB157" s="38"/>
      <c r="CBC157" s="38"/>
      <c r="CBD157" s="38"/>
      <c r="CBE157" s="38"/>
      <c r="CBF157" s="38"/>
      <c r="CBG157" s="38"/>
      <c r="CBH157" s="38"/>
      <c r="CBI157" s="38"/>
      <c r="CBJ157" s="38"/>
      <c r="CBK157" s="38"/>
      <c r="CBL157" s="38"/>
      <c r="CBM157" s="38"/>
      <c r="CBN157" s="38"/>
      <c r="CBO157" s="38"/>
      <c r="CBP157" s="38"/>
      <c r="CBQ157" s="38"/>
      <c r="CBR157" s="38"/>
      <c r="CBS157" s="38"/>
      <c r="CBT157" s="38"/>
      <c r="CBU157" s="38"/>
      <c r="CBV157" s="38"/>
      <c r="CBW157" s="38"/>
      <c r="CBX157" s="38"/>
      <c r="CBY157" s="38"/>
      <c r="CBZ157" s="38"/>
      <c r="CCA157" s="38"/>
      <c r="CCB157" s="38"/>
      <c r="CCC157" s="38"/>
      <c r="CCD157" s="38"/>
      <c r="CCE157" s="38"/>
      <c r="CCF157" s="38"/>
      <c r="CCG157" s="38"/>
      <c r="CCH157" s="38"/>
      <c r="CCI157" s="38"/>
      <c r="CCJ157" s="38"/>
      <c r="CCK157" s="38"/>
      <c r="CCL157" s="38"/>
      <c r="CCM157" s="38"/>
      <c r="CCN157" s="38"/>
      <c r="CCO157" s="38"/>
      <c r="CCP157" s="38"/>
      <c r="CCQ157" s="38"/>
      <c r="CCR157" s="38"/>
      <c r="CCS157" s="38"/>
      <c r="CCT157" s="38"/>
      <c r="CCU157" s="38"/>
      <c r="CCV157" s="38"/>
      <c r="CCW157" s="38"/>
      <c r="CCX157" s="38"/>
      <c r="CCY157" s="38"/>
      <c r="CCZ157" s="38"/>
      <c r="CDA157" s="38"/>
      <c r="CDB157" s="38"/>
      <c r="CDC157" s="38"/>
      <c r="CDD157" s="38"/>
      <c r="CDE157" s="38"/>
      <c r="CDF157" s="38"/>
      <c r="CDG157" s="38"/>
      <c r="CDH157" s="38"/>
      <c r="CDI157" s="38"/>
      <c r="CDJ157" s="38"/>
      <c r="CDK157" s="38"/>
      <c r="CDL157" s="38"/>
      <c r="CDM157" s="38"/>
      <c r="CDN157" s="38"/>
      <c r="CDO157" s="38"/>
      <c r="CDP157" s="38"/>
      <c r="CDQ157" s="38"/>
      <c r="CDR157" s="38"/>
      <c r="CDS157" s="38"/>
      <c r="CDT157" s="38"/>
      <c r="CDU157" s="38"/>
      <c r="CDV157" s="38"/>
      <c r="CDW157" s="38"/>
      <c r="CDX157" s="38"/>
      <c r="CDY157" s="38"/>
      <c r="CDZ157" s="38"/>
      <c r="CEA157" s="38"/>
      <c r="CEB157" s="38"/>
      <c r="CEC157" s="38"/>
      <c r="CED157" s="38"/>
      <c r="CEE157" s="38"/>
      <c r="CEF157" s="38"/>
      <c r="CEG157" s="38"/>
      <c r="CEH157" s="38"/>
      <c r="CEI157" s="38"/>
      <c r="CEJ157" s="38"/>
      <c r="CEK157" s="38"/>
      <c r="CEL157" s="38"/>
      <c r="CEM157" s="38"/>
      <c r="CEN157" s="38"/>
      <c r="CEO157" s="38"/>
      <c r="CEP157" s="38"/>
      <c r="CEQ157" s="38"/>
      <c r="CER157" s="38"/>
      <c r="CES157" s="38"/>
      <c r="CET157" s="38"/>
      <c r="CEU157" s="38"/>
      <c r="CEV157" s="38"/>
      <c r="CEW157" s="38"/>
      <c r="CEX157" s="38"/>
      <c r="CEY157" s="38"/>
      <c r="CEZ157" s="38"/>
      <c r="CFA157" s="38"/>
      <c r="CFB157" s="38"/>
      <c r="CFC157" s="38"/>
      <c r="CFD157" s="38"/>
      <c r="CFE157" s="38"/>
      <c r="CFF157" s="38"/>
      <c r="CFG157" s="38"/>
      <c r="CFH157" s="38"/>
      <c r="CFI157" s="38"/>
      <c r="CFJ157" s="38"/>
      <c r="CFK157" s="38"/>
      <c r="CFL157" s="38"/>
      <c r="CFM157" s="38"/>
      <c r="CFN157" s="38"/>
      <c r="CFO157" s="38"/>
      <c r="CFP157" s="38"/>
      <c r="CFQ157" s="38"/>
      <c r="CFR157" s="38"/>
      <c r="CFS157" s="38"/>
      <c r="CFT157" s="38"/>
      <c r="CFU157" s="38"/>
      <c r="CFV157" s="38"/>
      <c r="CFW157" s="38"/>
      <c r="CFX157" s="38"/>
      <c r="CFY157" s="38"/>
      <c r="CFZ157" s="38"/>
      <c r="CGA157" s="38"/>
      <c r="CGB157" s="38"/>
      <c r="CGC157" s="38"/>
      <c r="CGD157" s="38"/>
      <c r="CGE157" s="38"/>
      <c r="CGF157" s="38"/>
      <c r="CGG157" s="38"/>
      <c r="CGH157" s="38"/>
      <c r="CGI157" s="38"/>
      <c r="CGJ157" s="38"/>
      <c r="CGK157" s="38"/>
      <c r="CGL157" s="38"/>
      <c r="CGM157" s="38"/>
      <c r="CGN157" s="38"/>
      <c r="CGO157" s="38"/>
      <c r="CGP157" s="38"/>
      <c r="CGQ157" s="38"/>
      <c r="CGR157" s="38"/>
      <c r="CGS157" s="38"/>
      <c r="CGT157" s="38"/>
      <c r="CGU157" s="38"/>
      <c r="CGV157" s="38"/>
      <c r="CGW157" s="38"/>
      <c r="CGX157" s="38"/>
      <c r="CGY157" s="38"/>
      <c r="CGZ157" s="38"/>
      <c r="CHA157" s="38"/>
      <c r="CHB157" s="38"/>
      <c r="CHC157" s="38"/>
      <c r="CHD157" s="38"/>
      <c r="CHE157" s="38"/>
      <c r="CHF157" s="38"/>
      <c r="CHG157" s="38"/>
      <c r="CHH157" s="38"/>
      <c r="CHI157" s="38"/>
      <c r="CHJ157" s="38"/>
      <c r="CHK157" s="38"/>
      <c r="CHL157" s="38"/>
      <c r="CHM157" s="38"/>
      <c r="CHN157" s="38"/>
      <c r="CHO157" s="38"/>
      <c r="CHP157" s="38"/>
      <c r="CHQ157" s="38"/>
      <c r="CHR157" s="38"/>
      <c r="CHS157" s="38"/>
      <c r="CHT157" s="38"/>
      <c r="CHU157" s="38"/>
      <c r="CHV157" s="38"/>
      <c r="CHW157" s="38"/>
      <c r="CHX157" s="38"/>
      <c r="CHY157" s="38"/>
      <c r="CHZ157" s="38"/>
      <c r="CIA157" s="38"/>
      <c r="CIB157" s="38"/>
      <c r="CIC157" s="38"/>
      <c r="CID157" s="38"/>
      <c r="CIE157" s="38"/>
      <c r="CIF157" s="38"/>
      <c r="CIG157" s="38"/>
      <c r="CIH157" s="38"/>
      <c r="CII157" s="38"/>
      <c r="CIJ157" s="38"/>
      <c r="CIK157" s="38"/>
      <c r="CIL157" s="38"/>
      <c r="CIM157" s="38"/>
      <c r="CIN157" s="38"/>
      <c r="CIO157" s="38"/>
      <c r="CIP157" s="38"/>
      <c r="CIQ157" s="38"/>
      <c r="CIR157" s="38"/>
      <c r="CIS157" s="38"/>
      <c r="CIT157" s="38"/>
      <c r="CIU157" s="38"/>
      <c r="CIV157" s="38"/>
      <c r="CIW157" s="38"/>
      <c r="CIX157" s="38"/>
      <c r="CIY157" s="38"/>
      <c r="CIZ157" s="38"/>
      <c r="CJA157" s="38"/>
      <c r="CJB157" s="38"/>
      <c r="CJC157" s="38"/>
      <c r="CJD157" s="38"/>
      <c r="CJE157" s="38"/>
      <c r="CJF157" s="38"/>
      <c r="CJG157" s="38"/>
      <c r="CJH157" s="38"/>
      <c r="CJI157" s="38"/>
      <c r="CJJ157" s="38"/>
      <c r="CJK157" s="38"/>
      <c r="CJL157" s="38"/>
      <c r="CJM157" s="38"/>
      <c r="CJN157" s="38"/>
      <c r="CJO157" s="38"/>
      <c r="CJP157" s="38"/>
      <c r="CJQ157" s="38"/>
      <c r="CJR157" s="38"/>
      <c r="CJS157" s="38"/>
      <c r="CJT157" s="38"/>
      <c r="CJU157" s="38"/>
      <c r="CJV157" s="38"/>
      <c r="CJW157" s="38"/>
      <c r="CJX157" s="38"/>
      <c r="CJY157" s="38"/>
      <c r="CJZ157" s="38"/>
      <c r="CKA157" s="38"/>
      <c r="CKB157" s="38"/>
      <c r="CKC157" s="38"/>
      <c r="CKD157" s="38"/>
      <c r="CKE157" s="38"/>
      <c r="CKF157" s="38"/>
      <c r="CKG157" s="38"/>
      <c r="CKH157" s="38"/>
      <c r="CKI157" s="38"/>
      <c r="CKJ157" s="38"/>
      <c r="CKK157" s="38"/>
      <c r="CKL157" s="38"/>
      <c r="CKM157" s="38"/>
      <c r="CKN157" s="38"/>
      <c r="CKO157" s="38"/>
      <c r="CKP157" s="38"/>
      <c r="CKQ157" s="38"/>
      <c r="CKR157" s="38"/>
      <c r="CKS157" s="38"/>
      <c r="CKT157" s="38"/>
      <c r="CKU157" s="38"/>
      <c r="CKV157" s="38"/>
      <c r="CKW157" s="38"/>
      <c r="CKX157" s="38"/>
      <c r="CKY157" s="38"/>
      <c r="CKZ157" s="38"/>
      <c r="CLA157" s="38"/>
      <c r="CLB157" s="38"/>
      <c r="CLC157" s="38"/>
      <c r="CLD157" s="38"/>
      <c r="CLE157" s="38"/>
      <c r="CLF157" s="38"/>
      <c r="CLG157" s="38"/>
      <c r="CLH157" s="38"/>
      <c r="CLI157" s="38"/>
      <c r="CLJ157" s="38"/>
      <c r="CLK157" s="38"/>
      <c r="CLL157" s="38"/>
      <c r="CLM157" s="38"/>
      <c r="CLN157" s="38"/>
      <c r="CLO157" s="38"/>
      <c r="CLP157" s="38"/>
      <c r="CLQ157" s="38"/>
      <c r="CLR157" s="38"/>
      <c r="CLS157" s="38"/>
      <c r="CLT157" s="38"/>
      <c r="CLU157" s="38"/>
      <c r="CLV157" s="38"/>
      <c r="CLW157" s="38"/>
      <c r="CLX157" s="38"/>
      <c r="CLY157" s="38"/>
      <c r="CLZ157" s="38"/>
      <c r="CMA157" s="38"/>
      <c r="CMB157" s="38"/>
      <c r="CMC157" s="38"/>
      <c r="CMD157" s="38"/>
      <c r="CME157" s="38"/>
      <c r="CMF157" s="38"/>
      <c r="CMG157" s="38"/>
      <c r="CMH157" s="38"/>
      <c r="CMI157" s="38"/>
      <c r="CMJ157" s="38"/>
      <c r="CMK157" s="38"/>
      <c r="CML157" s="38"/>
      <c r="CMM157" s="38"/>
      <c r="CMN157" s="38"/>
      <c r="CMO157" s="38"/>
      <c r="CMP157" s="38"/>
      <c r="CMQ157" s="38"/>
      <c r="CMR157" s="38"/>
      <c r="CMS157" s="38"/>
      <c r="CMT157" s="38"/>
      <c r="CMU157" s="38"/>
      <c r="CMV157" s="38"/>
      <c r="CMW157" s="38"/>
      <c r="CMX157" s="38"/>
      <c r="CMY157" s="38"/>
      <c r="CMZ157" s="38"/>
      <c r="CNA157" s="38"/>
      <c r="CNB157" s="38"/>
      <c r="CNC157" s="38"/>
      <c r="CND157" s="38"/>
      <c r="CNE157" s="38"/>
      <c r="CNF157" s="38"/>
      <c r="CNG157" s="38"/>
      <c r="CNH157" s="38"/>
      <c r="CNI157" s="38"/>
      <c r="CNJ157" s="38"/>
      <c r="CNK157" s="38"/>
      <c r="CNL157" s="38"/>
      <c r="CNM157" s="38"/>
      <c r="CNN157" s="38"/>
      <c r="CNO157" s="38"/>
      <c r="CNP157" s="38"/>
      <c r="CNQ157" s="38"/>
      <c r="CNR157" s="38"/>
      <c r="CNS157" s="38"/>
      <c r="CNT157" s="38"/>
      <c r="CNU157" s="38"/>
      <c r="CNV157" s="38"/>
      <c r="CNW157" s="38"/>
      <c r="CNX157" s="38"/>
      <c r="CNY157" s="38"/>
      <c r="CNZ157" s="38"/>
      <c r="COA157" s="38"/>
      <c r="COB157" s="38"/>
      <c r="COC157" s="38"/>
      <c r="COD157" s="38"/>
      <c r="COE157" s="38"/>
      <c r="COF157" s="38"/>
      <c r="COG157" s="38"/>
      <c r="COH157" s="38"/>
      <c r="COI157" s="38"/>
      <c r="COJ157" s="38"/>
      <c r="COK157" s="38"/>
      <c r="COL157" s="38"/>
      <c r="COM157" s="38"/>
      <c r="CON157" s="38"/>
      <c r="COO157" s="38"/>
      <c r="COP157" s="38"/>
      <c r="COQ157" s="38"/>
      <c r="COR157" s="38"/>
      <c r="COS157" s="38"/>
      <c r="COT157" s="38"/>
      <c r="COU157" s="38"/>
      <c r="COV157" s="38"/>
      <c r="COW157" s="38"/>
      <c r="COX157" s="38"/>
      <c r="COY157" s="38"/>
      <c r="COZ157" s="38"/>
      <c r="CPA157" s="38"/>
      <c r="CPB157" s="38"/>
      <c r="CPC157" s="38"/>
      <c r="CPD157" s="38"/>
      <c r="CPE157" s="38"/>
      <c r="CPF157" s="38"/>
      <c r="CPG157" s="38"/>
      <c r="CPH157" s="38"/>
      <c r="CPI157" s="38"/>
      <c r="CPJ157" s="38"/>
      <c r="CPK157" s="38"/>
      <c r="CPL157" s="38"/>
      <c r="CPM157" s="38"/>
      <c r="CPN157" s="38"/>
      <c r="CPO157" s="38"/>
      <c r="CPP157" s="38"/>
      <c r="CPQ157" s="38"/>
      <c r="CPR157" s="38"/>
      <c r="CPS157" s="38"/>
      <c r="CPT157" s="38"/>
      <c r="CPU157" s="38"/>
      <c r="CPV157" s="38"/>
      <c r="CPW157" s="38"/>
      <c r="CPX157" s="38"/>
      <c r="CPY157" s="38"/>
      <c r="CPZ157" s="38"/>
      <c r="CQA157" s="38"/>
      <c r="CQB157" s="38"/>
      <c r="CQC157" s="38"/>
      <c r="CQD157" s="38"/>
      <c r="CQE157" s="38"/>
      <c r="CQF157" s="38"/>
      <c r="CQG157" s="38"/>
      <c r="CQH157" s="38"/>
      <c r="CQI157" s="38"/>
      <c r="CQJ157" s="38"/>
      <c r="CQK157" s="38"/>
      <c r="CQL157" s="38"/>
      <c r="CQM157" s="38"/>
      <c r="CQN157" s="38"/>
      <c r="CQO157" s="38"/>
      <c r="CQP157" s="38"/>
      <c r="CQQ157" s="38"/>
      <c r="CQR157" s="38"/>
      <c r="CQS157" s="38"/>
      <c r="CQT157" s="38"/>
      <c r="CQU157" s="38"/>
      <c r="CQV157" s="38"/>
      <c r="CQW157" s="38"/>
      <c r="CQX157" s="38"/>
      <c r="CQY157" s="38"/>
      <c r="CQZ157" s="38"/>
      <c r="CRA157" s="38"/>
      <c r="CRB157" s="38"/>
      <c r="CRC157" s="38"/>
      <c r="CRD157" s="38"/>
      <c r="CRE157" s="38"/>
      <c r="CRF157" s="38"/>
      <c r="CRG157" s="38"/>
      <c r="CRH157" s="38"/>
      <c r="CRI157" s="38"/>
      <c r="CRJ157" s="38"/>
      <c r="CRK157" s="38"/>
      <c r="CRL157" s="38"/>
      <c r="CRM157" s="38"/>
      <c r="CRN157" s="38"/>
      <c r="CRO157" s="38"/>
      <c r="CRP157" s="38"/>
      <c r="CRQ157" s="38"/>
      <c r="CRR157" s="38"/>
      <c r="CRS157" s="38"/>
      <c r="CRT157" s="38"/>
      <c r="CRU157" s="38"/>
      <c r="CRV157" s="38"/>
      <c r="CRW157" s="38"/>
      <c r="CRX157" s="38"/>
      <c r="CRY157" s="38"/>
      <c r="CRZ157" s="38"/>
      <c r="CSA157" s="38"/>
      <c r="CSB157" s="38"/>
      <c r="CSC157" s="38"/>
      <c r="CSD157" s="38"/>
      <c r="CSE157" s="38"/>
      <c r="CSF157" s="38"/>
      <c r="CSG157" s="38"/>
      <c r="CSH157" s="38"/>
      <c r="CSI157" s="38"/>
      <c r="CSJ157" s="38"/>
      <c r="CSK157" s="38"/>
      <c r="CSL157" s="38"/>
      <c r="CSM157" s="38"/>
      <c r="CSN157" s="38"/>
      <c r="CSO157" s="38"/>
      <c r="CSP157" s="38"/>
      <c r="CSQ157" s="38"/>
      <c r="CSR157" s="38"/>
      <c r="CSS157" s="38"/>
      <c r="CST157" s="38"/>
      <c r="CSU157" s="38"/>
      <c r="CSV157" s="38"/>
      <c r="CSW157" s="38"/>
      <c r="CSX157" s="38"/>
      <c r="CSY157" s="38"/>
      <c r="CSZ157" s="38"/>
      <c r="CTA157" s="38"/>
      <c r="CTB157" s="38"/>
      <c r="CTC157" s="38"/>
      <c r="CTD157" s="38"/>
      <c r="CTE157" s="38"/>
      <c r="CTF157" s="38"/>
      <c r="CTG157" s="38"/>
      <c r="CTH157" s="38"/>
      <c r="CTI157" s="38"/>
      <c r="CTJ157" s="38"/>
      <c r="CTK157" s="38"/>
      <c r="CTL157" s="38"/>
      <c r="CTM157" s="38"/>
      <c r="CTN157" s="38"/>
      <c r="CTO157" s="38"/>
      <c r="CTP157" s="38"/>
      <c r="CTQ157" s="38"/>
      <c r="CTR157" s="38"/>
      <c r="CTS157" s="38"/>
      <c r="CTT157" s="38"/>
      <c r="CTU157" s="38"/>
      <c r="CTV157" s="38"/>
      <c r="CTW157" s="38"/>
      <c r="CTX157" s="38"/>
      <c r="CTY157" s="38"/>
      <c r="CTZ157" s="38"/>
      <c r="CUA157" s="38"/>
      <c r="CUB157" s="38"/>
      <c r="CUC157" s="38"/>
      <c r="CUD157" s="38"/>
      <c r="CUE157" s="38"/>
      <c r="CUF157" s="38"/>
      <c r="CUG157" s="38"/>
      <c r="CUH157" s="38"/>
      <c r="CUI157" s="38"/>
      <c r="CUJ157" s="38"/>
      <c r="CUK157" s="38"/>
      <c r="CUL157" s="38"/>
      <c r="CUM157" s="38"/>
      <c r="CUN157" s="38"/>
      <c r="CUO157" s="38"/>
      <c r="CUP157" s="38"/>
      <c r="CUQ157" s="38"/>
      <c r="CUR157" s="38"/>
      <c r="CUS157" s="38"/>
      <c r="CUT157" s="38"/>
      <c r="CUU157" s="38"/>
      <c r="CUV157" s="38"/>
      <c r="CUW157" s="38"/>
      <c r="CUX157" s="38"/>
      <c r="CUY157" s="38"/>
      <c r="CUZ157" s="38"/>
      <c r="CVA157" s="38"/>
      <c r="CVB157" s="38"/>
      <c r="CVC157" s="38"/>
      <c r="CVD157" s="38"/>
      <c r="CVE157" s="38"/>
      <c r="CVF157" s="38"/>
      <c r="CVG157" s="38"/>
      <c r="CVH157" s="38"/>
      <c r="CVI157" s="38"/>
      <c r="CVJ157" s="38"/>
      <c r="CVK157" s="38"/>
      <c r="CVL157" s="38"/>
      <c r="CVM157" s="38"/>
      <c r="CVN157" s="38"/>
      <c r="CVO157" s="38"/>
      <c r="CVP157" s="38"/>
      <c r="CVQ157" s="38"/>
      <c r="CVR157" s="38"/>
      <c r="CVS157" s="38"/>
      <c r="CVT157" s="38"/>
      <c r="CVU157" s="38"/>
      <c r="CVV157" s="38"/>
      <c r="CVW157" s="38"/>
      <c r="CVX157" s="38"/>
      <c r="CVY157" s="38"/>
      <c r="CVZ157" s="38"/>
      <c r="CWA157" s="38"/>
      <c r="CWB157" s="38"/>
      <c r="CWC157" s="38"/>
      <c r="CWD157" s="38"/>
      <c r="CWE157" s="38"/>
      <c r="CWF157" s="38"/>
      <c r="CWG157" s="38"/>
      <c r="CWH157" s="38"/>
      <c r="CWI157" s="38"/>
      <c r="CWJ157" s="38"/>
      <c r="CWK157" s="38"/>
      <c r="CWL157" s="38"/>
      <c r="CWM157" s="38"/>
      <c r="CWN157" s="38"/>
      <c r="CWO157" s="38"/>
      <c r="CWP157" s="38"/>
      <c r="CWQ157" s="38"/>
      <c r="CWR157" s="38"/>
      <c r="CWS157" s="38"/>
      <c r="CWT157" s="38"/>
      <c r="CWU157" s="38"/>
      <c r="CWV157" s="38"/>
      <c r="CWW157" s="38"/>
      <c r="CWX157" s="38"/>
      <c r="CWY157" s="38"/>
      <c r="CWZ157" s="38"/>
      <c r="CXA157" s="38"/>
      <c r="CXB157" s="38"/>
      <c r="CXC157" s="38"/>
      <c r="CXD157" s="38"/>
      <c r="CXE157" s="38"/>
      <c r="CXF157" s="38"/>
      <c r="CXG157" s="38"/>
      <c r="CXH157" s="38"/>
      <c r="CXI157" s="38"/>
      <c r="CXJ157" s="38"/>
      <c r="CXK157" s="38"/>
      <c r="CXL157" s="38"/>
      <c r="CXM157" s="38"/>
      <c r="CXN157" s="38"/>
      <c r="CXO157" s="38"/>
      <c r="CXP157" s="38"/>
      <c r="CXQ157" s="38"/>
      <c r="CXR157" s="38"/>
      <c r="CXS157" s="38"/>
      <c r="CXT157" s="38"/>
      <c r="CXU157" s="38"/>
      <c r="CXV157" s="38"/>
      <c r="CXW157" s="38"/>
      <c r="CXX157" s="38"/>
      <c r="CXY157" s="38"/>
      <c r="CXZ157" s="38"/>
      <c r="CYA157" s="38"/>
      <c r="CYB157" s="38"/>
      <c r="CYC157" s="38"/>
      <c r="CYD157" s="38"/>
      <c r="CYE157" s="38"/>
      <c r="CYF157" s="38"/>
      <c r="CYG157" s="38"/>
      <c r="CYH157" s="38"/>
      <c r="CYI157" s="38"/>
      <c r="CYJ157" s="38"/>
      <c r="CYK157" s="38"/>
      <c r="CYL157" s="38"/>
      <c r="CYM157" s="38"/>
      <c r="CYN157" s="38"/>
      <c r="CYO157" s="38"/>
      <c r="CYP157" s="38"/>
      <c r="CYQ157" s="38"/>
      <c r="CYR157" s="38"/>
      <c r="CYS157" s="38"/>
      <c r="CYT157" s="38"/>
      <c r="CYU157" s="38"/>
      <c r="CYV157" s="38"/>
      <c r="CYW157" s="38"/>
      <c r="CYX157" s="38"/>
      <c r="CYY157" s="38"/>
      <c r="CYZ157" s="38"/>
      <c r="CZA157" s="38"/>
      <c r="CZB157" s="38"/>
      <c r="CZC157" s="38"/>
      <c r="CZD157" s="38"/>
      <c r="CZE157" s="38"/>
      <c r="CZF157" s="38"/>
      <c r="CZG157" s="38"/>
      <c r="CZH157" s="38"/>
      <c r="CZI157" s="38"/>
      <c r="CZJ157" s="38"/>
      <c r="CZK157" s="38"/>
      <c r="CZL157" s="38"/>
      <c r="CZM157" s="38"/>
      <c r="CZN157" s="38"/>
      <c r="CZO157" s="38"/>
      <c r="CZP157" s="38"/>
      <c r="CZQ157" s="38"/>
      <c r="CZR157" s="38"/>
      <c r="CZS157" s="38"/>
      <c r="CZT157" s="38"/>
      <c r="CZU157" s="38"/>
      <c r="CZV157" s="38"/>
      <c r="CZW157" s="38"/>
      <c r="CZX157" s="38"/>
      <c r="CZY157" s="38"/>
      <c r="CZZ157" s="38"/>
      <c r="DAA157" s="38"/>
      <c r="DAB157" s="38"/>
      <c r="DAC157" s="38"/>
      <c r="DAD157" s="38"/>
      <c r="DAE157" s="38"/>
      <c r="DAF157" s="38"/>
      <c r="DAG157" s="38"/>
      <c r="DAH157" s="38"/>
      <c r="DAI157" s="38"/>
      <c r="DAJ157" s="38"/>
      <c r="DAK157" s="38"/>
      <c r="DAL157" s="38"/>
      <c r="DAM157" s="38"/>
      <c r="DAN157" s="38"/>
      <c r="DAO157" s="38"/>
      <c r="DAP157" s="38"/>
      <c r="DAQ157" s="38"/>
      <c r="DAR157" s="38"/>
      <c r="DAS157" s="38"/>
      <c r="DAT157" s="38"/>
      <c r="DAU157" s="38"/>
      <c r="DAV157" s="38"/>
      <c r="DAW157" s="38"/>
      <c r="DAX157" s="38"/>
      <c r="DAY157" s="38"/>
      <c r="DAZ157" s="38"/>
      <c r="DBA157" s="38"/>
      <c r="DBB157" s="38"/>
      <c r="DBC157" s="38"/>
      <c r="DBD157" s="38"/>
      <c r="DBE157" s="38"/>
      <c r="DBF157" s="38"/>
      <c r="DBG157" s="38"/>
      <c r="DBH157" s="38"/>
      <c r="DBI157" s="38"/>
      <c r="DBJ157" s="38"/>
      <c r="DBK157" s="38"/>
      <c r="DBL157" s="38"/>
      <c r="DBM157" s="38"/>
      <c r="DBN157" s="38"/>
      <c r="DBO157" s="38"/>
      <c r="DBP157" s="38"/>
      <c r="DBQ157" s="38"/>
      <c r="DBR157" s="38"/>
      <c r="DBS157" s="38"/>
      <c r="DBT157" s="38"/>
      <c r="DBU157" s="38"/>
      <c r="DBV157" s="38"/>
      <c r="DBW157" s="38"/>
      <c r="DBX157" s="38"/>
      <c r="DBY157" s="38"/>
      <c r="DBZ157" s="38"/>
      <c r="DCA157" s="38"/>
      <c r="DCB157" s="38"/>
      <c r="DCC157" s="38"/>
      <c r="DCD157" s="38"/>
      <c r="DCE157" s="38"/>
      <c r="DCF157" s="38"/>
      <c r="DCG157" s="38"/>
      <c r="DCH157" s="38"/>
      <c r="DCI157" s="38"/>
      <c r="DCJ157" s="38"/>
      <c r="DCK157" s="38"/>
      <c r="DCL157" s="38"/>
      <c r="DCM157" s="38"/>
      <c r="DCN157" s="38"/>
      <c r="DCO157" s="38"/>
      <c r="DCP157" s="38"/>
      <c r="DCQ157" s="38"/>
      <c r="DCR157" s="38"/>
      <c r="DCS157" s="38"/>
      <c r="DCT157" s="38"/>
      <c r="DCU157" s="38"/>
      <c r="DCV157" s="38"/>
      <c r="DCW157" s="38"/>
      <c r="DCX157" s="38"/>
      <c r="DCY157" s="38"/>
      <c r="DCZ157" s="38"/>
      <c r="DDA157" s="38"/>
      <c r="DDB157" s="38"/>
      <c r="DDC157" s="38"/>
      <c r="DDD157" s="38"/>
      <c r="DDE157" s="38"/>
      <c r="DDF157" s="38"/>
      <c r="DDG157" s="38"/>
      <c r="DDH157" s="38"/>
      <c r="DDI157" s="38"/>
      <c r="DDJ157" s="38"/>
      <c r="DDK157" s="38"/>
      <c r="DDL157" s="38"/>
      <c r="DDM157" s="38"/>
      <c r="DDN157" s="38"/>
      <c r="DDO157" s="38"/>
      <c r="DDP157" s="38"/>
      <c r="DDQ157" s="38"/>
      <c r="DDR157" s="38"/>
      <c r="DDS157" s="38"/>
      <c r="DDT157" s="38"/>
      <c r="DDU157" s="38"/>
      <c r="DDV157" s="38"/>
      <c r="DDW157" s="38"/>
      <c r="DDX157" s="38"/>
      <c r="DDY157" s="38"/>
      <c r="DDZ157" s="38"/>
      <c r="DEA157" s="38"/>
      <c r="DEB157" s="38"/>
      <c r="DEC157" s="38"/>
      <c r="DED157" s="38"/>
      <c r="DEE157" s="38"/>
      <c r="DEF157" s="38"/>
      <c r="DEG157" s="38"/>
      <c r="DEH157" s="38"/>
      <c r="DEI157" s="38"/>
      <c r="DEJ157" s="38"/>
      <c r="DEK157" s="38"/>
      <c r="DEL157" s="38"/>
      <c r="DEM157" s="38"/>
      <c r="DEN157" s="38"/>
      <c r="DEO157" s="38"/>
      <c r="DEP157" s="38"/>
      <c r="DEQ157" s="38"/>
      <c r="DER157" s="38"/>
      <c r="DES157" s="38"/>
      <c r="DET157" s="38"/>
      <c r="DEU157" s="38"/>
      <c r="DEV157" s="38"/>
      <c r="DEW157" s="38"/>
      <c r="DEX157" s="38"/>
      <c r="DEY157" s="38"/>
      <c r="DEZ157" s="38"/>
      <c r="DFA157" s="38"/>
      <c r="DFB157" s="38"/>
      <c r="DFC157" s="38"/>
      <c r="DFD157" s="38"/>
      <c r="DFE157" s="38"/>
      <c r="DFF157" s="38"/>
      <c r="DFG157" s="38"/>
      <c r="DFH157" s="38"/>
      <c r="DFI157" s="38"/>
      <c r="DFJ157" s="38"/>
      <c r="DFK157" s="38"/>
      <c r="DFL157" s="38"/>
      <c r="DFM157" s="38"/>
      <c r="DFN157" s="38"/>
      <c r="DFO157" s="38"/>
      <c r="DFP157" s="38"/>
      <c r="DFQ157" s="38"/>
      <c r="DFR157" s="38"/>
      <c r="DFS157" s="38"/>
      <c r="DFT157" s="38"/>
      <c r="DFU157" s="38"/>
      <c r="DFV157" s="38"/>
      <c r="DFW157" s="38"/>
      <c r="DFX157" s="38"/>
      <c r="DFY157" s="38"/>
      <c r="DFZ157" s="38"/>
      <c r="DGA157" s="38"/>
      <c r="DGB157" s="38"/>
      <c r="DGC157" s="38"/>
      <c r="DGD157" s="38"/>
      <c r="DGE157" s="38"/>
      <c r="DGF157" s="38"/>
      <c r="DGG157" s="38"/>
      <c r="DGH157" s="38"/>
      <c r="DGI157" s="38"/>
      <c r="DGJ157" s="38"/>
      <c r="DGK157" s="38"/>
      <c r="DGL157" s="38"/>
      <c r="DGM157" s="38"/>
      <c r="DGN157" s="38"/>
      <c r="DGO157" s="38"/>
      <c r="DGP157" s="38"/>
      <c r="DGQ157" s="38"/>
      <c r="DGR157" s="38"/>
      <c r="DGS157" s="38"/>
      <c r="DGT157" s="38"/>
      <c r="DGU157" s="38"/>
      <c r="DGV157" s="38"/>
      <c r="DGW157" s="38"/>
      <c r="DGX157" s="38"/>
      <c r="DGY157" s="38"/>
      <c r="DGZ157" s="38"/>
      <c r="DHA157" s="38"/>
      <c r="DHB157" s="38"/>
      <c r="DHC157" s="38"/>
      <c r="DHD157" s="38"/>
      <c r="DHE157" s="38"/>
      <c r="DHF157" s="38"/>
      <c r="DHG157" s="38"/>
      <c r="DHH157" s="38"/>
      <c r="DHI157" s="38"/>
      <c r="DHJ157" s="38"/>
      <c r="DHK157" s="38"/>
      <c r="DHL157" s="38"/>
      <c r="DHM157" s="38"/>
      <c r="DHN157" s="38"/>
      <c r="DHO157" s="38"/>
      <c r="DHP157" s="38"/>
      <c r="DHQ157" s="38"/>
      <c r="DHR157" s="38"/>
      <c r="DHS157" s="38"/>
      <c r="DHT157" s="38"/>
      <c r="DHU157" s="38"/>
      <c r="DHV157" s="38"/>
      <c r="DHW157" s="38"/>
      <c r="DHX157" s="38"/>
      <c r="DHY157" s="38"/>
      <c r="DHZ157" s="38"/>
      <c r="DIA157" s="38"/>
      <c r="DIB157" s="38"/>
      <c r="DIC157" s="38"/>
      <c r="DID157" s="38"/>
      <c r="DIE157" s="38"/>
      <c r="DIF157" s="38"/>
      <c r="DIG157" s="38"/>
      <c r="DIH157" s="38"/>
      <c r="DII157" s="38"/>
      <c r="DIJ157" s="38"/>
      <c r="DIK157" s="38"/>
      <c r="DIL157" s="38"/>
      <c r="DIM157" s="38"/>
      <c r="DIN157" s="38"/>
      <c r="DIO157" s="38"/>
      <c r="DIP157" s="38"/>
      <c r="DIQ157" s="38"/>
      <c r="DIR157" s="38"/>
      <c r="DIS157" s="38"/>
      <c r="DIT157" s="38"/>
      <c r="DIU157" s="38"/>
      <c r="DIV157" s="38"/>
      <c r="DIW157" s="38"/>
      <c r="DIX157" s="38"/>
      <c r="DIY157" s="38"/>
      <c r="DIZ157" s="38"/>
      <c r="DJA157" s="38"/>
      <c r="DJB157" s="38"/>
      <c r="DJC157" s="38"/>
      <c r="DJD157" s="38"/>
      <c r="DJE157" s="38"/>
      <c r="DJF157" s="38"/>
      <c r="DJG157" s="38"/>
      <c r="DJH157" s="38"/>
      <c r="DJI157" s="38"/>
      <c r="DJJ157" s="38"/>
      <c r="DJK157" s="38"/>
      <c r="DJL157" s="38"/>
      <c r="DJM157" s="38"/>
      <c r="DJN157" s="38"/>
      <c r="DJO157" s="38"/>
      <c r="DJP157" s="38"/>
      <c r="DJQ157" s="38"/>
      <c r="DJR157" s="38"/>
      <c r="DJS157" s="38"/>
      <c r="DJT157" s="38"/>
      <c r="DJU157" s="38"/>
      <c r="DJV157" s="38"/>
      <c r="DJW157" s="38"/>
      <c r="DJX157" s="38"/>
      <c r="DJY157" s="38"/>
      <c r="DJZ157" s="38"/>
      <c r="DKA157" s="38"/>
      <c r="DKB157" s="38"/>
      <c r="DKC157" s="38"/>
      <c r="DKD157" s="38"/>
      <c r="DKE157" s="38"/>
      <c r="DKF157" s="38"/>
      <c r="DKG157" s="38"/>
      <c r="DKH157" s="38"/>
      <c r="DKI157" s="38"/>
      <c r="DKJ157" s="38"/>
      <c r="DKK157" s="38"/>
      <c r="DKL157" s="38"/>
      <c r="DKM157" s="38"/>
      <c r="DKN157" s="38"/>
      <c r="DKO157" s="38"/>
      <c r="DKP157" s="38"/>
      <c r="DKQ157" s="38"/>
      <c r="DKR157" s="38"/>
      <c r="DKS157" s="38"/>
      <c r="DKT157" s="38"/>
      <c r="DKU157" s="38"/>
      <c r="DKV157" s="38"/>
      <c r="DKW157" s="38"/>
      <c r="DKX157" s="38"/>
      <c r="DKY157" s="38"/>
      <c r="DKZ157" s="38"/>
      <c r="DLA157" s="38"/>
      <c r="DLB157" s="38"/>
      <c r="DLC157" s="38"/>
      <c r="DLD157" s="38"/>
      <c r="DLE157" s="38"/>
      <c r="DLF157" s="38"/>
      <c r="DLG157" s="38"/>
      <c r="DLH157" s="38"/>
      <c r="DLI157" s="38"/>
      <c r="DLJ157" s="38"/>
      <c r="DLK157" s="38"/>
      <c r="DLL157" s="38"/>
      <c r="DLM157" s="38"/>
      <c r="DLN157" s="38"/>
      <c r="DLO157" s="38"/>
      <c r="DLP157" s="38"/>
      <c r="DLQ157" s="38"/>
      <c r="DLR157" s="38"/>
      <c r="DLS157" s="38"/>
      <c r="DLT157" s="38"/>
      <c r="DLU157" s="38"/>
      <c r="DLV157" s="38"/>
      <c r="DLW157" s="38"/>
      <c r="DLX157" s="38"/>
      <c r="DLY157" s="38"/>
      <c r="DLZ157" s="38"/>
      <c r="DMA157" s="38"/>
      <c r="DMB157" s="38"/>
      <c r="DMC157" s="38"/>
      <c r="DMD157" s="38"/>
      <c r="DME157" s="38"/>
      <c r="DMF157" s="38"/>
      <c r="DMG157" s="38"/>
      <c r="DMH157" s="38"/>
      <c r="DMI157" s="38"/>
      <c r="DMJ157" s="38"/>
      <c r="DMK157" s="38"/>
      <c r="DML157" s="38"/>
      <c r="DMM157" s="38"/>
      <c r="DMN157" s="38"/>
      <c r="DMO157" s="38"/>
      <c r="DMP157" s="38"/>
      <c r="DMQ157" s="38"/>
      <c r="DMR157" s="38"/>
      <c r="DMS157" s="38"/>
      <c r="DMT157" s="38"/>
      <c r="DMU157" s="38"/>
      <c r="DMV157" s="38"/>
      <c r="DMW157" s="38"/>
      <c r="DMX157" s="38"/>
      <c r="DMY157" s="38"/>
      <c r="DMZ157" s="38"/>
      <c r="DNA157" s="38"/>
      <c r="DNB157" s="38"/>
      <c r="DNC157" s="38"/>
      <c r="DND157" s="38"/>
      <c r="DNE157" s="38"/>
      <c r="DNF157" s="38"/>
      <c r="DNG157" s="38"/>
      <c r="DNH157" s="38"/>
      <c r="DNI157" s="38"/>
      <c r="DNJ157" s="38"/>
      <c r="DNK157" s="38"/>
      <c r="DNL157" s="38"/>
      <c r="DNM157" s="38"/>
      <c r="DNN157" s="38"/>
      <c r="DNO157" s="38"/>
      <c r="DNP157" s="38"/>
      <c r="DNQ157" s="38"/>
      <c r="DNR157" s="38"/>
      <c r="DNS157" s="38"/>
      <c r="DNT157" s="38"/>
      <c r="DNU157" s="38"/>
      <c r="DNV157" s="38"/>
      <c r="DNW157" s="38"/>
      <c r="DNX157" s="38"/>
      <c r="DNY157" s="38"/>
      <c r="DNZ157" s="38"/>
      <c r="DOA157" s="38"/>
      <c r="DOB157" s="38"/>
      <c r="DOC157" s="38"/>
      <c r="DOD157" s="38"/>
      <c r="DOE157" s="38"/>
      <c r="DOF157" s="38"/>
      <c r="DOG157" s="38"/>
      <c r="DOH157" s="38"/>
      <c r="DOI157" s="38"/>
      <c r="DOJ157" s="38"/>
      <c r="DOK157" s="38"/>
      <c r="DOL157" s="38"/>
      <c r="DOM157" s="38"/>
      <c r="DON157" s="38"/>
      <c r="DOO157" s="38"/>
      <c r="DOP157" s="38"/>
      <c r="DOQ157" s="38"/>
      <c r="DOR157" s="38"/>
      <c r="DOS157" s="38"/>
      <c r="DOT157" s="38"/>
      <c r="DOU157" s="38"/>
      <c r="DOV157" s="38"/>
      <c r="DOW157" s="38"/>
      <c r="DOX157" s="38"/>
      <c r="DOY157" s="38"/>
      <c r="DOZ157" s="38"/>
      <c r="DPA157" s="38"/>
      <c r="DPB157" s="38"/>
      <c r="DPC157" s="38"/>
      <c r="DPD157" s="38"/>
      <c r="DPE157" s="38"/>
      <c r="DPF157" s="38"/>
      <c r="DPG157" s="38"/>
      <c r="DPH157" s="38"/>
      <c r="DPI157" s="38"/>
      <c r="DPJ157" s="38"/>
      <c r="DPK157" s="38"/>
      <c r="DPL157" s="38"/>
      <c r="DPM157" s="38"/>
      <c r="DPN157" s="38"/>
      <c r="DPO157" s="38"/>
      <c r="DPP157" s="38"/>
      <c r="DPQ157" s="38"/>
      <c r="DPR157" s="38"/>
      <c r="DPS157" s="38"/>
      <c r="DPT157" s="38"/>
      <c r="DPU157" s="38"/>
      <c r="DPV157" s="38"/>
      <c r="DPW157" s="38"/>
      <c r="DPX157" s="38"/>
      <c r="DPY157" s="38"/>
      <c r="DPZ157" s="38"/>
      <c r="DQA157" s="38"/>
      <c r="DQB157" s="38"/>
      <c r="DQC157" s="38"/>
      <c r="DQD157" s="38"/>
      <c r="DQE157" s="38"/>
      <c r="DQF157" s="38"/>
      <c r="DQG157" s="38"/>
      <c r="DQH157" s="38"/>
      <c r="DQI157" s="38"/>
      <c r="DQJ157" s="38"/>
      <c r="DQK157" s="38"/>
      <c r="DQL157" s="38"/>
      <c r="DQM157" s="38"/>
      <c r="DQN157" s="38"/>
      <c r="DQO157" s="38"/>
      <c r="DQP157" s="38"/>
      <c r="DQQ157" s="38"/>
      <c r="DQR157" s="38"/>
      <c r="DQS157" s="38"/>
      <c r="DQT157" s="38"/>
      <c r="DQU157" s="38"/>
      <c r="DQV157" s="38"/>
      <c r="DQW157" s="38"/>
      <c r="DQX157" s="38"/>
      <c r="DQY157" s="38"/>
      <c r="DQZ157" s="38"/>
      <c r="DRA157" s="38"/>
      <c r="DRB157" s="38"/>
      <c r="DRC157" s="38"/>
      <c r="DRD157" s="38"/>
      <c r="DRE157" s="38"/>
      <c r="DRF157" s="38"/>
      <c r="DRG157" s="38"/>
      <c r="DRH157" s="38"/>
      <c r="DRI157" s="38"/>
      <c r="DRJ157" s="38"/>
      <c r="DRK157" s="38"/>
      <c r="DRL157" s="38"/>
      <c r="DRM157" s="38"/>
      <c r="DRN157" s="38"/>
      <c r="DRO157" s="38"/>
      <c r="DRP157" s="38"/>
      <c r="DRQ157" s="38"/>
      <c r="DRR157" s="38"/>
      <c r="DRS157" s="38"/>
      <c r="DRT157" s="38"/>
      <c r="DRU157" s="38"/>
      <c r="DRV157" s="38"/>
      <c r="DRW157" s="38"/>
      <c r="DRX157" s="38"/>
      <c r="DRY157" s="38"/>
      <c r="DRZ157" s="38"/>
      <c r="DSA157" s="38"/>
      <c r="DSB157" s="38"/>
      <c r="DSC157" s="38"/>
      <c r="DSD157" s="38"/>
      <c r="DSE157" s="38"/>
      <c r="DSF157" s="38"/>
      <c r="DSG157" s="38"/>
      <c r="DSH157" s="38"/>
      <c r="DSI157" s="38"/>
      <c r="DSJ157" s="38"/>
      <c r="DSK157" s="38"/>
      <c r="DSL157" s="38"/>
      <c r="DSM157" s="38"/>
      <c r="DSN157" s="38"/>
      <c r="DSO157" s="38"/>
      <c r="DSP157" s="38"/>
      <c r="DSQ157" s="38"/>
      <c r="DSR157" s="38"/>
      <c r="DSS157" s="38"/>
      <c r="DST157" s="38"/>
      <c r="DSU157" s="38"/>
      <c r="DSV157" s="38"/>
      <c r="DSW157" s="38"/>
      <c r="DSX157" s="38"/>
      <c r="DSY157" s="38"/>
      <c r="DSZ157" s="38"/>
      <c r="DTA157" s="38"/>
      <c r="DTB157" s="38"/>
      <c r="DTC157" s="38"/>
      <c r="DTD157" s="38"/>
      <c r="DTE157" s="38"/>
      <c r="DTF157" s="38"/>
      <c r="DTG157" s="38"/>
      <c r="DTH157" s="38"/>
      <c r="DTI157" s="38"/>
      <c r="DTJ157" s="38"/>
      <c r="DTK157" s="38"/>
      <c r="DTL157" s="38"/>
      <c r="DTM157" s="38"/>
      <c r="DTN157" s="38"/>
      <c r="DTO157" s="38"/>
      <c r="DTP157" s="38"/>
      <c r="DTQ157" s="38"/>
      <c r="DTR157" s="38"/>
      <c r="DTS157" s="38"/>
      <c r="DTT157" s="38"/>
      <c r="DTU157" s="38"/>
      <c r="DTV157" s="38"/>
      <c r="DTW157" s="38"/>
      <c r="DTX157" s="38"/>
      <c r="DTY157" s="38"/>
      <c r="DTZ157" s="38"/>
      <c r="DUA157" s="38"/>
      <c r="DUB157" s="38"/>
      <c r="DUC157" s="38"/>
      <c r="DUD157" s="38"/>
      <c r="DUE157" s="38"/>
      <c r="DUF157" s="38"/>
      <c r="DUG157" s="38"/>
      <c r="DUH157" s="38"/>
      <c r="DUI157" s="38"/>
      <c r="DUJ157" s="38"/>
      <c r="DUK157" s="38"/>
      <c r="DUL157" s="38"/>
      <c r="DUM157" s="38"/>
      <c r="DUN157" s="38"/>
      <c r="DUO157" s="38"/>
      <c r="DUP157" s="38"/>
      <c r="DUQ157" s="38"/>
      <c r="DUR157" s="38"/>
      <c r="DUS157" s="38"/>
      <c r="DUT157" s="38"/>
      <c r="DUU157" s="38"/>
      <c r="DUV157" s="38"/>
      <c r="DUW157" s="38"/>
      <c r="DUX157" s="38"/>
      <c r="DUY157" s="38"/>
      <c r="DUZ157" s="38"/>
      <c r="DVA157" s="38"/>
      <c r="DVB157" s="38"/>
      <c r="DVC157" s="38"/>
      <c r="DVD157" s="38"/>
      <c r="DVE157" s="38"/>
      <c r="DVF157" s="38"/>
      <c r="DVG157" s="38"/>
      <c r="DVH157" s="38"/>
      <c r="DVI157" s="38"/>
      <c r="DVJ157" s="38"/>
      <c r="DVK157" s="38"/>
      <c r="DVL157" s="38"/>
      <c r="DVM157" s="38"/>
      <c r="DVN157" s="38"/>
      <c r="DVO157" s="38"/>
      <c r="DVP157" s="38"/>
      <c r="DVQ157" s="38"/>
      <c r="DVR157" s="38"/>
      <c r="DVS157" s="38"/>
      <c r="DVT157" s="38"/>
      <c r="DVU157" s="38"/>
      <c r="DVV157" s="38"/>
      <c r="DVW157" s="38"/>
      <c r="DVX157" s="38"/>
      <c r="DVY157" s="38"/>
      <c r="DVZ157" s="38"/>
      <c r="DWA157" s="38"/>
      <c r="DWB157" s="38"/>
      <c r="DWC157" s="38"/>
      <c r="DWD157" s="38"/>
      <c r="DWE157" s="38"/>
      <c r="DWF157" s="38"/>
      <c r="DWG157" s="38"/>
      <c r="DWH157" s="38"/>
      <c r="DWI157" s="38"/>
      <c r="DWJ157" s="38"/>
      <c r="DWK157" s="38"/>
      <c r="DWL157" s="38"/>
      <c r="DWM157" s="38"/>
      <c r="DWN157" s="38"/>
      <c r="DWO157" s="38"/>
      <c r="DWP157" s="38"/>
      <c r="DWQ157" s="38"/>
      <c r="DWR157" s="38"/>
      <c r="DWS157" s="38"/>
      <c r="DWT157" s="38"/>
      <c r="DWU157" s="38"/>
      <c r="DWV157" s="38"/>
      <c r="DWW157" s="38"/>
      <c r="DWX157" s="38"/>
      <c r="DWY157" s="38"/>
      <c r="DWZ157" s="38"/>
      <c r="DXA157" s="38"/>
      <c r="DXB157" s="38"/>
      <c r="DXC157" s="38"/>
      <c r="DXD157" s="38"/>
      <c r="DXE157" s="38"/>
      <c r="DXF157" s="38"/>
      <c r="DXG157" s="38"/>
      <c r="DXH157" s="38"/>
      <c r="DXI157" s="38"/>
      <c r="DXJ157" s="38"/>
      <c r="DXK157" s="38"/>
      <c r="DXL157" s="38"/>
      <c r="DXM157" s="38"/>
      <c r="DXN157" s="38"/>
      <c r="DXO157" s="38"/>
      <c r="DXP157" s="38"/>
      <c r="DXQ157" s="38"/>
      <c r="DXR157" s="38"/>
      <c r="DXS157" s="38"/>
      <c r="DXT157" s="38"/>
      <c r="DXU157" s="38"/>
      <c r="DXV157" s="38"/>
      <c r="DXW157" s="38"/>
      <c r="DXX157" s="38"/>
      <c r="DXY157" s="38"/>
      <c r="DXZ157" s="38"/>
      <c r="DYA157" s="38"/>
      <c r="DYB157" s="38"/>
      <c r="DYC157" s="38"/>
      <c r="DYD157" s="38"/>
      <c r="DYE157" s="38"/>
      <c r="DYF157" s="38"/>
      <c r="DYG157" s="38"/>
      <c r="DYH157" s="38"/>
      <c r="DYI157" s="38"/>
      <c r="DYJ157" s="38"/>
      <c r="DYK157" s="38"/>
      <c r="DYL157" s="38"/>
      <c r="DYM157" s="38"/>
      <c r="DYN157" s="38"/>
      <c r="DYO157" s="38"/>
      <c r="DYP157" s="38"/>
      <c r="DYQ157" s="38"/>
      <c r="DYR157" s="38"/>
      <c r="DYS157" s="38"/>
      <c r="DYT157" s="38"/>
      <c r="DYU157" s="38"/>
      <c r="DYV157" s="38"/>
      <c r="DYW157" s="38"/>
      <c r="DYX157" s="38"/>
      <c r="DYY157" s="38"/>
      <c r="DYZ157" s="38"/>
      <c r="DZA157" s="38"/>
      <c r="DZB157" s="38"/>
      <c r="DZC157" s="38"/>
      <c r="DZD157" s="38"/>
      <c r="DZE157" s="38"/>
      <c r="DZF157" s="38"/>
      <c r="DZG157" s="38"/>
      <c r="DZH157" s="38"/>
      <c r="DZI157" s="38"/>
      <c r="DZJ157" s="38"/>
      <c r="DZK157" s="38"/>
      <c r="DZL157" s="38"/>
      <c r="DZM157" s="38"/>
      <c r="DZN157" s="38"/>
      <c r="DZO157" s="38"/>
      <c r="DZP157" s="38"/>
      <c r="DZQ157" s="38"/>
      <c r="DZR157" s="38"/>
      <c r="DZS157" s="38"/>
      <c r="DZT157" s="38"/>
      <c r="DZU157" s="38"/>
      <c r="DZV157" s="38"/>
      <c r="DZW157" s="38"/>
      <c r="DZX157" s="38"/>
      <c r="DZY157" s="38"/>
      <c r="DZZ157" s="38"/>
      <c r="EAA157" s="38"/>
      <c r="EAB157" s="38"/>
      <c r="EAC157" s="38"/>
      <c r="EAD157" s="38"/>
      <c r="EAE157" s="38"/>
      <c r="EAF157" s="38"/>
      <c r="EAG157" s="38"/>
      <c r="EAH157" s="38"/>
      <c r="EAI157" s="38"/>
      <c r="EAJ157" s="38"/>
      <c r="EAK157" s="38"/>
      <c r="EAL157" s="38"/>
      <c r="EAM157" s="38"/>
      <c r="EAN157" s="38"/>
      <c r="EAO157" s="38"/>
      <c r="EAP157" s="38"/>
      <c r="EAQ157" s="38"/>
      <c r="EAR157" s="38"/>
      <c r="EAS157" s="38"/>
      <c r="EAT157" s="38"/>
      <c r="EAU157" s="38"/>
      <c r="EAV157" s="38"/>
      <c r="EAW157" s="38"/>
      <c r="EAX157" s="38"/>
      <c r="EAY157" s="38"/>
      <c r="EAZ157" s="38"/>
      <c r="EBA157" s="38"/>
      <c r="EBB157" s="38"/>
      <c r="EBC157" s="38"/>
      <c r="EBD157" s="38"/>
      <c r="EBE157" s="38"/>
      <c r="EBF157" s="38"/>
      <c r="EBG157" s="38"/>
      <c r="EBH157" s="38"/>
      <c r="EBI157" s="38"/>
      <c r="EBJ157" s="38"/>
      <c r="EBK157" s="38"/>
      <c r="EBL157" s="38"/>
      <c r="EBM157" s="38"/>
      <c r="EBN157" s="38"/>
      <c r="EBO157" s="38"/>
      <c r="EBP157" s="38"/>
      <c r="EBQ157" s="38"/>
      <c r="EBR157" s="38"/>
      <c r="EBS157" s="38"/>
      <c r="EBT157" s="38"/>
      <c r="EBU157" s="38"/>
      <c r="EBV157" s="38"/>
      <c r="EBW157" s="38"/>
      <c r="EBX157" s="38"/>
      <c r="EBY157" s="38"/>
      <c r="EBZ157" s="38"/>
      <c r="ECA157" s="38"/>
      <c r="ECB157" s="38"/>
      <c r="ECC157" s="38"/>
      <c r="ECD157" s="38"/>
      <c r="ECE157" s="38"/>
      <c r="ECF157" s="38"/>
      <c r="ECG157" s="38"/>
      <c r="ECH157" s="38"/>
      <c r="ECI157" s="38"/>
      <c r="ECJ157" s="38"/>
      <c r="ECK157" s="38"/>
      <c r="ECL157" s="38"/>
      <c r="ECM157" s="38"/>
      <c r="ECN157" s="38"/>
      <c r="ECO157" s="38"/>
      <c r="ECP157" s="38"/>
      <c r="ECQ157" s="38"/>
      <c r="ECR157" s="38"/>
      <c r="ECS157" s="38"/>
      <c r="ECT157" s="38"/>
      <c r="ECU157" s="38"/>
      <c r="ECV157" s="38"/>
      <c r="ECW157" s="38"/>
      <c r="ECX157" s="38"/>
      <c r="ECY157" s="38"/>
      <c r="ECZ157" s="38"/>
      <c r="EDA157" s="38"/>
      <c r="EDB157" s="38"/>
      <c r="EDC157" s="38"/>
      <c r="EDD157" s="38"/>
      <c r="EDE157" s="38"/>
      <c r="EDF157" s="38"/>
      <c r="EDG157" s="38"/>
      <c r="EDH157" s="38"/>
      <c r="EDI157" s="38"/>
      <c r="EDJ157" s="38"/>
      <c r="EDK157" s="38"/>
      <c r="EDL157" s="38"/>
      <c r="EDM157" s="38"/>
      <c r="EDN157" s="38"/>
      <c r="EDO157" s="38"/>
      <c r="EDP157" s="38"/>
      <c r="EDQ157" s="38"/>
      <c r="EDR157" s="38"/>
      <c r="EDS157" s="38"/>
      <c r="EDT157" s="38"/>
      <c r="EDU157" s="38"/>
      <c r="EDV157" s="38"/>
      <c r="EDW157" s="38"/>
      <c r="EDX157" s="38"/>
      <c r="EDY157" s="38"/>
      <c r="EDZ157" s="38"/>
      <c r="EEA157" s="38"/>
      <c r="EEB157" s="38"/>
      <c r="EEC157" s="38"/>
      <c r="EED157" s="38"/>
      <c r="EEE157" s="38"/>
      <c r="EEF157" s="38"/>
      <c r="EEG157" s="38"/>
      <c r="EEH157" s="38"/>
      <c r="EEI157" s="38"/>
      <c r="EEJ157" s="38"/>
      <c r="EEK157" s="38"/>
      <c r="EEL157" s="38"/>
      <c r="EEM157" s="38"/>
      <c r="EEN157" s="38"/>
      <c r="EEO157" s="38"/>
      <c r="EEP157" s="38"/>
      <c r="EEQ157" s="38"/>
      <c r="EER157" s="38"/>
      <c r="EES157" s="38"/>
      <c r="EET157" s="38"/>
      <c r="EEU157" s="38"/>
      <c r="EEV157" s="38"/>
      <c r="EEW157" s="38"/>
      <c r="EEX157" s="38"/>
      <c r="EEY157" s="38"/>
      <c r="EEZ157" s="38"/>
      <c r="EFA157" s="38"/>
      <c r="EFB157" s="38"/>
      <c r="EFC157" s="38"/>
      <c r="EFD157" s="38"/>
      <c r="EFE157" s="38"/>
      <c r="EFF157" s="38"/>
      <c r="EFG157" s="38"/>
      <c r="EFH157" s="38"/>
      <c r="EFI157" s="38"/>
      <c r="EFJ157" s="38"/>
      <c r="EFK157" s="38"/>
      <c r="EFL157" s="38"/>
      <c r="EFM157" s="38"/>
      <c r="EFN157" s="38"/>
      <c r="EFO157" s="38"/>
      <c r="EFP157" s="38"/>
      <c r="EFQ157" s="38"/>
      <c r="EFR157" s="38"/>
      <c r="EFS157" s="38"/>
      <c r="EFT157" s="38"/>
      <c r="EFU157" s="38"/>
      <c r="EFV157" s="38"/>
      <c r="EFW157" s="38"/>
      <c r="EFX157" s="38"/>
      <c r="EFY157" s="38"/>
      <c r="EFZ157" s="38"/>
      <c r="EGA157" s="38"/>
      <c r="EGB157" s="38"/>
      <c r="EGC157" s="38"/>
      <c r="EGD157" s="38"/>
      <c r="EGE157" s="38"/>
      <c r="EGF157" s="38"/>
      <c r="EGG157" s="38"/>
      <c r="EGH157" s="38"/>
      <c r="EGI157" s="38"/>
      <c r="EGJ157" s="38"/>
      <c r="EGK157" s="38"/>
      <c r="EGL157" s="38"/>
      <c r="EGM157" s="38"/>
      <c r="EGN157" s="38"/>
      <c r="EGO157" s="38"/>
      <c r="EGP157" s="38"/>
      <c r="EGQ157" s="38"/>
      <c r="EGR157" s="38"/>
      <c r="EGS157" s="38"/>
      <c r="EGT157" s="38"/>
      <c r="EGU157" s="38"/>
      <c r="EGV157" s="38"/>
      <c r="EGW157" s="38"/>
      <c r="EGX157" s="38"/>
      <c r="EGY157" s="38"/>
      <c r="EGZ157" s="38"/>
      <c r="EHA157" s="38"/>
      <c r="EHB157" s="38"/>
      <c r="EHC157" s="38"/>
      <c r="EHD157" s="38"/>
      <c r="EHE157" s="38"/>
      <c r="EHF157" s="38"/>
      <c r="EHG157" s="38"/>
      <c r="EHH157" s="38"/>
      <c r="EHI157" s="38"/>
      <c r="EHJ157" s="38"/>
      <c r="EHK157" s="38"/>
      <c r="EHL157" s="38"/>
      <c r="EHM157" s="38"/>
      <c r="EHN157" s="38"/>
      <c r="EHO157" s="38"/>
      <c r="EHP157" s="38"/>
      <c r="EHQ157" s="38"/>
      <c r="EHR157" s="38"/>
      <c r="EHS157" s="38"/>
      <c r="EHT157" s="38"/>
      <c r="EHU157" s="38"/>
      <c r="EHV157" s="38"/>
      <c r="EHW157" s="38"/>
      <c r="EHX157" s="38"/>
      <c r="EHY157" s="38"/>
      <c r="EHZ157" s="38"/>
      <c r="EIA157" s="38"/>
      <c r="EIB157" s="38"/>
      <c r="EIC157" s="38"/>
      <c r="EID157" s="38"/>
      <c r="EIE157" s="38"/>
      <c r="EIF157" s="38"/>
      <c r="EIG157" s="38"/>
      <c r="EIH157" s="38"/>
      <c r="EII157" s="38"/>
      <c r="EIJ157" s="38"/>
      <c r="EIK157" s="38"/>
      <c r="EIL157" s="38"/>
      <c r="EIM157" s="38"/>
      <c r="EIN157" s="38"/>
      <c r="EIO157" s="38"/>
      <c r="EIP157" s="38"/>
      <c r="EIQ157" s="38"/>
      <c r="EIR157" s="38"/>
      <c r="EIS157" s="38"/>
      <c r="EIT157" s="38"/>
      <c r="EIU157" s="38"/>
      <c r="EIV157" s="38"/>
      <c r="EIW157" s="38"/>
      <c r="EIX157" s="38"/>
      <c r="EIY157" s="38"/>
      <c r="EIZ157" s="38"/>
      <c r="EJA157" s="38"/>
      <c r="EJB157" s="38"/>
      <c r="EJC157" s="38"/>
      <c r="EJD157" s="38"/>
      <c r="EJE157" s="38"/>
      <c r="EJF157" s="38"/>
      <c r="EJG157" s="38"/>
      <c r="EJH157" s="38"/>
      <c r="EJI157" s="38"/>
      <c r="EJJ157" s="38"/>
      <c r="EJK157" s="38"/>
      <c r="EJL157" s="38"/>
      <c r="EJM157" s="38"/>
      <c r="EJN157" s="38"/>
      <c r="EJO157" s="38"/>
      <c r="EJP157" s="38"/>
      <c r="EJQ157" s="38"/>
      <c r="EJR157" s="38"/>
      <c r="EJS157" s="38"/>
      <c r="EJT157" s="38"/>
      <c r="EJU157" s="38"/>
      <c r="EJV157" s="38"/>
      <c r="EJW157" s="38"/>
      <c r="EJX157" s="38"/>
      <c r="EJY157" s="38"/>
      <c r="EJZ157" s="38"/>
      <c r="EKA157" s="38"/>
      <c r="EKB157" s="38"/>
      <c r="EKC157" s="38"/>
      <c r="EKD157" s="38"/>
      <c r="EKE157" s="38"/>
      <c r="EKF157" s="38"/>
      <c r="EKG157" s="38"/>
      <c r="EKH157" s="38"/>
      <c r="EKI157" s="38"/>
      <c r="EKJ157" s="38"/>
      <c r="EKK157" s="38"/>
      <c r="EKL157" s="38"/>
      <c r="EKM157" s="38"/>
      <c r="EKN157" s="38"/>
      <c r="EKO157" s="38"/>
      <c r="EKP157" s="38"/>
      <c r="EKQ157" s="38"/>
      <c r="EKR157" s="38"/>
      <c r="EKS157" s="38"/>
      <c r="EKT157" s="38"/>
      <c r="EKU157" s="38"/>
      <c r="EKV157" s="38"/>
      <c r="EKW157" s="38"/>
      <c r="EKX157" s="38"/>
      <c r="EKY157" s="38"/>
      <c r="EKZ157" s="38"/>
      <c r="ELA157" s="38"/>
      <c r="ELB157" s="38"/>
      <c r="ELC157" s="38"/>
      <c r="ELD157" s="38"/>
      <c r="ELE157" s="38"/>
      <c r="ELF157" s="38"/>
      <c r="ELG157" s="38"/>
      <c r="ELH157" s="38"/>
      <c r="ELI157" s="38"/>
      <c r="ELJ157" s="38"/>
      <c r="ELK157" s="38"/>
      <c r="ELL157" s="38"/>
      <c r="ELM157" s="38"/>
      <c r="ELN157" s="38"/>
      <c r="ELO157" s="38"/>
      <c r="ELP157" s="38"/>
      <c r="ELQ157" s="38"/>
      <c r="ELR157" s="38"/>
      <c r="ELS157" s="38"/>
      <c r="ELT157" s="38"/>
      <c r="ELU157" s="38"/>
      <c r="ELV157" s="38"/>
      <c r="ELW157" s="38"/>
      <c r="ELX157" s="38"/>
      <c r="ELY157" s="38"/>
      <c r="ELZ157" s="38"/>
      <c r="EMA157" s="38"/>
      <c r="EMB157" s="38"/>
      <c r="EMC157" s="38"/>
      <c r="EMD157" s="38"/>
      <c r="EME157" s="38"/>
      <c r="EMF157" s="38"/>
      <c r="EMG157" s="38"/>
      <c r="EMH157" s="38"/>
      <c r="EMI157" s="38"/>
      <c r="EMJ157" s="38"/>
      <c r="EMK157" s="38"/>
      <c r="EML157" s="38"/>
      <c r="EMM157" s="38"/>
      <c r="EMN157" s="38"/>
      <c r="EMO157" s="38"/>
      <c r="EMP157" s="38"/>
      <c r="EMQ157" s="38"/>
      <c r="EMR157" s="38"/>
      <c r="EMS157" s="38"/>
      <c r="EMT157" s="38"/>
      <c r="EMU157" s="38"/>
      <c r="EMV157" s="38"/>
      <c r="EMW157" s="38"/>
      <c r="EMX157" s="38"/>
      <c r="EMY157" s="38"/>
      <c r="EMZ157" s="38"/>
      <c r="ENA157" s="38"/>
      <c r="ENB157" s="38"/>
      <c r="ENC157" s="38"/>
      <c r="END157" s="38"/>
      <c r="ENE157" s="38"/>
      <c r="ENF157" s="38"/>
      <c r="ENG157" s="38"/>
      <c r="ENH157" s="38"/>
      <c r="ENI157" s="38"/>
      <c r="ENJ157" s="38"/>
      <c r="ENK157" s="38"/>
      <c r="ENL157" s="38"/>
      <c r="ENM157" s="38"/>
      <c r="ENN157" s="38"/>
      <c r="ENO157" s="38"/>
      <c r="ENP157" s="38"/>
      <c r="ENQ157" s="38"/>
      <c r="ENR157" s="38"/>
      <c r="ENS157" s="38"/>
      <c r="ENT157" s="38"/>
      <c r="ENU157" s="38"/>
      <c r="ENV157" s="38"/>
      <c r="ENW157" s="38"/>
      <c r="ENX157" s="38"/>
      <c r="ENY157" s="38"/>
      <c r="ENZ157" s="38"/>
      <c r="EOA157" s="38"/>
      <c r="EOB157" s="38"/>
      <c r="EOC157" s="38"/>
      <c r="EOD157" s="38"/>
      <c r="EOE157" s="38"/>
      <c r="EOF157" s="38"/>
      <c r="EOG157" s="38"/>
      <c r="EOH157" s="38"/>
      <c r="EOI157" s="38"/>
      <c r="EOJ157" s="38"/>
      <c r="EOK157" s="38"/>
      <c r="EOL157" s="38"/>
      <c r="EOM157" s="38"/>
      <c r="EON157" s="38"/>
      <c r="EOO157" s="38"/>
      <c r="EOP157" s="38"/>
      <c r="EOQ157" s="38"/>
      <c r="EOR157" s="38"/>
      <c r="EOS157" s="38"/>
      <c r="EOT157" s="38"/>
      <c r="EOU157" s="38"/>
      <c r="EOV157" s="38"/>
      <c r="EOW157" s="38"/>
      <c r="EOX157" s="38"/>
      <c r="EOY157" s="38"/>
      <c r="EOZ157" s="38"/>
      <c r="EPA157" s="38"/>
      <c r="EPB157" s="38"/>
      <c r="EPC157" s="38"/>
      <c r="EPD157" s="38"/>
      <c r="EPE157" s="38"/>
      <c r="EPF157" s="38"/>
      <c r="EPG157" s="38"/>
      <c r="EPH157" s="38"/>
      <c r="EPI157" s="38"/>
      <c r="EPJ157" s="38"/>
      <c r="EPK157" s="38"/>
      <c r="EPL157" s="38"/>
      <c r="EPM157" s="38"/>
      <c r="EPN157" s="38"/>
      <c r="EPO157" s="38"/>
      <c r="EPP157" s="38"/>
      <c r="EPQ157" s="38"/>
      <c r="EPR157" s="38"/>
      <c r="EPS157" s="38"/>
      <c r="EPT157" s="38"/>
      <c r="EPU157" s="38"/>
      <c r="EPV157" s="38"/>
      <c r="EPW157" s="38"/>
      <c r="EPX157" s="38"/>
      <c r="EPY157" s="38"/>
      <c r="EPZ157" s="38"/>
      <c r="EQA157" s="38"/>
      <c r="EQB157" s="38"/>
      <c r="EQC157" s="38"/>
      <c r="EQD157" s="38"/>
      <c r="EQE157" s="38"/>
      <c r="EQF157" s="38"/>
      <c r="EQG157" s="38"/>
      <c r="EQH157" s="38"/>
      <c r="EQI157" s="38"/>
      <c r="EQJ157" s="38"/>
      <c r="EQK157" s="38"/>
      <c r="EQL157" s="38"/>
      <c r="EQM157" s="38"/>
      <c r="EQN157" s="38"/>
      <c r="EQO157" s="38"/>
      <c r="EQP157" s="38"/>
      <c r="EQQ157" s="38"/>
      <c r="EQR157" s="38"/>
      <c r="EQS157" s="38"/>
      <c r="EQT157" s="38"/>
      <c r="EQU157" s="38"/>
      <c r="EQV157" s="38"/>
      <c r="EQW157" s="38"/>
      <c r="EQX157" s="38"/>
      <c r="EQY157" s="38"/>
      <c r="EQZ157" s="38"/>
      <c r="ERA157" s="38"/>
      <c r="ERB157" s="38"/>
      <c r="ERC157" s="38"/>
      <c r="ERD157" s="38"/>
      <c r="ERE157" s="38"/>
      <c r="ERF157" s="38"/>
      <c r="ERG157" s="38"/>
      <c r="ERH157" s="38"/>
      <c r="ERI157" s="38"/>
      <c r="ERJ157" s="38"/>
      <c r="ERK157" s="38"/>
      <c r="ERL157" s="38"/>
      <c r="ERM157" s="38"/>
      <c r="ERN157" s="38"/>
      <c r="ERO157" s="38"/>
      <c r="ERP157" s="38"/>
      <c r="ERQ157" s="38"/>
      <c r="ERR157" s="38"/>
      <c r="ERS157" s="38"/>
      <c r="ERT157" s="38"/>
      <c r="ERU157" s="38"/>
      <c r="ERV157" s="38"/>
      <c r="ERW157" s="38"/>
      <c r="ERX157" s="38"/>
      <c r="ERY157" s="38"/>
      <c r="ERZ157" s="38"/>
      <c r="ESA157" s="38"/>
      <c r="ESB157" s="38"/>
      <c r="ESC157" s="38"/>
      <c r="ESD157" s="38"/>
      <c r="ESE157" s="38"/>
      <c r="ESF157" s="38"/>
      <c r="ESG157" s="38"/>
      <c r="ESH157" s="38"/>
      <c r="ESI157" s="38"/>
      <c r="ESJ157" s="38"/>
      <c r="ESK157" s="38"/>
      <c r="ESL157" s="38"/>
      <c r="ESM157" s="38"/>
      <c r="ESN157" s="38"/>
      <c r="ESO157" s="38"/>
      <c r="ESP157" s="38"/>
      <c r="ESQ157" s="38"/>
      <c r="ESR157" s="38"/>
      <c r="ESS157" s="38"/>
      <c r="EST157" s="38"/>
      <c r="ESU157" s="38"/>
      <c r="ESV157" s="38"/>
      <c r="ESW157" s="38"/>
      <c r="ESX157" s="38"/>
      <c r="ESY157" s="38"/>
      <c r="ESZ157" s="38"/>
      <c r="ETA157" s="38"/>
      <c r="ETB157" s="38"/>
      <c r="ETC157" s="38"/>
      <c r="ETD157" s="38"/>
      <c r="ETE157" s="38"/>
      <c r="ETF157" s="38"/>
      <c r="ETG157" s="38"/>
      <c r="ETH157" s="38"/>
      <c r="ETI157" s="38"/>
      <c r="ETJ157" s="38"/>
      <c r="ETK157" s="38"/>
      <c r="ETL157" s="38"/>
      <c r="ETM157" s="38"/>
      <c r="ETN157" s="38"/>
      <c r="ETO157" s="38"/>
      <c r="ETP157" s="38"/>
      <c r="ETQ157" s="38"/>
      <c r="ETR157" s="38"/>
      <c r="ETS157" s="38"/>
      <c r="ETT157" s="38"/>
      <c r="ETU157" s="38"/>
      <c r="ETV157" s="38"/>
      <c r="ETW157" s="38"/>
      <c r="ETX157" s="38"/>
      <c r="ETY157" s="38"/>
      <c r="ETZ157" s="38"/>
      <c r="EUA157" s="38"/>
      <c r="EUB157" s="38"/>
      <c r="EUC157" s="38"/>
      <c r="EUD157" s="38"/>
      <c r="EUE157" s="38"/>
      <c r="EUF157" s="38"/>
      <c r="EUG157" s="38"/>
      <c r="EUH157" s="38"/>
      <c r="EUI157" s="38"/>
      <c r="EUJ157" s="38"/>
      <c r="EUK157" s="38"/>
      <c r="EUL157" s="38"/>
      <c r="EUM157" s="38"/>
      <c r="EUN157" s="38"/>
      <c r="EUO157" s="38"/>
      <c r="EUP157" s="38"/>
      <c r="EUQ157" s="38"/>
      <c r="EUR157" s="38"/>
      <c r="EUS157" s="38"/>
      <c r="EUT157" s="38"/>
      <c r="EUU157" s="38"/>
      <c r="EUV157" s="38"/>
      <c r="EUW157" s="38"/>
      <c r="EUX157" s="38"/>
      <c r="EUY157" s="38"/>
      <c r="EUZ157" s="38"/>
      <c r="EVA157" s="38"/>
      <c r="EVB157" s="38"/>
      <c r="EVC157" s="38"/>
      <c r="EVD157" s="38"/>
      <c r="EVE157" s="38"/>
      <c r="EVF157" s="38"/>
      <c r="EVG157" s="38"/>
      <c r="EVH157" s="38"/>
      <c r="EVI157" s="38"/>
      <c r="EVJ157" s="38"/>
      <c r="EVK157" s="38"/>
      <c r="EVL157" s="38"/>
      <c r="EVM157" s="38"/>
      <c r="EVN157" s="38"/>
      <c r="EVO157" s="38"/>
      <c r="EVP157" s="38"/>
      <c r="EVQ157" s="38"/>
      <c r="EVR157" s="38"/>
      <c r="EVS157" s="38"/>
      <c r="EVT157" s="38"/>
      <c r="EVU157" s="38"/>
      <c r="EVV157" s="38"/>
      <c r="EVW157" s="38"/>
      <c r="EVX157" s="38"/>
      <c r="EVY157" s="38"/>
      <c r="EVZ157" s="38"/>
      <c r="EWA157" s="38"/>
      <c r="EWB157" s="38"/>
      <c r="EWC157" s="38"/>
      <c r="EWD157" s="38"/>
      <c r="EWE157" s="38"/>
      <c r="EWF157" s="38"/>
      <c r="EWG157" s="38"/>
      <c r="EWH157" s="38"/>
      <c r="EWI157" s="38"/>
      <c r="EWJ157" s="38"/>
      <c r="EWK157" s="38"/>
      <c r="EWL157" s="38"/>
      <c r="EWM157" s="38"/>
      <c r="EWN157" s="38"/>
      <c r="EWO157" s="38"/>
      <c r="EWP157" s="38"/>
      <c r="EWQ157" s="38"/>
      <c r="EWR157" s="38"/>
      <c r="EWS157" s="38"/>
      <c r="EWT157" s="38"/>
      <c r="EWU157" s="38"/>
      <c r="EWV157" s="38"/>
      <c r="EWW157" s="38"/>
      <c r="EWX157" s="38"/>
      <c r="EWY157" s="38"/>
      <c r="EWZ157" s="38"/>
      <c r="EXA157" s="38"/>
      <c r="EXB157" s="38"/>
      <c r="EXC157" s="38"/>
      <c r="EXD157" s="38"/>
      <c r="EXE157" s="38"/>
      <c r="EXF157" s="38"/>
      <c r="EXG157" s="38"/>
      <c r="EXH157" s="38"/>
      <c r="EXI157" s="38"/>
      <c r="EXJ157" s="38"/>
      <c r="EXK157" s="38"/>
      <c r="EXL157" s="38"/>
      <c r="EXM157" s="38"/>
      <c r="EXN157" s="38"/>
      <c r="EXO157" s="38"/>
      <c r="EXP157" s="38"/>
      <c r="EXQ157" s="38"/>
      <c r="EXR157" s="38"/>
      <c r="EXS157" s="38"/>
      <c r="EXT157" s="38"/>
      <c r="EXU157" s="38"/>
      <c r="EXV157" s="38"/>
      <c r="EXW157" s="38"/>
      <c r="EXX157" s="38"/>
      <c r="EXY157" s="38"/>
      <c r="EXZ157" s="38"/>
      <c r="EYA157" s="38"/>
      <c r="EYB157" s="38"/>
      <c r="EYC157" s="38"/>
      <c r="EYD157" s="38"/>
      <c r="EYE157" s="38"/>
      <c r="EYF157" s="38"/>
      <c r="EYG157" s="38"/>
      <c r="EYH157" s="38"/>
      <c r="EYI157" s="38"/>
      <c r="EYJ157" s="38"/>
      <c r="EYK157" s="38"/>
      <c r="EYL157" s="38"/>
      <c r="EYM157" s="38"/>
      <c r="EYN157" s="38"/>
      <c r="EYO157" s="38"/>
      <c r="EYP157" s="38"/>
      <c r="EYQ157" s="38"/>
      <c r="EYR157" s="38"/>
      <c r="EYS157" s="38"/>
      <c r="EYT157" s="38"/>
      <c r="EYU157" s="38"/>
      <c r="EYV157" s="38"/>
      <c r="EYW157" s="38"/>
      <c r="EYX157" s="38"/>
      <c r="EYY157" s="38"/>
      <c r="EYZ157" s="38"/>
      <c r="EZA157" s="38"/>
      <c r="EZB157" s="38"/>
      <c r="EZC157" s="38"/>
      <c r="EZD157" s="38"/>
      <c r="EZE157" s="38"/>
      <c r="EZF157" s="38"/>
      <c r="EZG157" s="38"/>
      <c r="EZH157" s="38"/>
      <c r="EZI157" s="38"/>
      <c r="EZJ157" s="38"/>
      <c r="EZK157" s="38"/>
      <c r="EZL157" s="38"/>
      <c r="EZM157" s="38"/>
      <c r="EZN157" s="38"/>
      <c r="EZO157" s="38"/>
      <c r="EZP157" s="38"/>
      <c r="EZQ157" s="38"/>
      <c r="EZR157" s="38"/>
      <c r="EZS157" s="38"/>
      <c r="EZT157" s="38"/>
      <c r="EZU157" s="38"/>
      <c r="EZV157" s="38"/>
      <c r="EZW157" s="38"/>
      <c r="EZX157" s="38"/>
      <c r="EZY157" s="38"/>
      <c r="EZZ157" s="38"/>
      <c r="FAA157" s="38"/>
      <c r="FAB157" s="38"/>
      <c r="FAC157" s="38"/>
      <c r="FAD157" s="38"/>
      <c r="FAE157" s="38"/>
      <c r="FAF157" s="38"/>
      <c r="FAG157" s="38"/>
      <c r="FAH157" s="38"/>
      <c r="FAI157" s="38"/>
      <c r="FAJ157" s="38"/>
      <c r="FAK157" s="38"/>
      <c r="FAL157" s="38"/>
      <c r="FAM157" s="38"/>
      <c r="FAN157" s="38"/>
      <c r="FAO157" s="38"/>
      <c r="FAP157" s="38"/>
      <c r="FAQ157" s="38"/>
      <c r="FAR157" s="38"/>
      <c r="FAS157" s="38"/>
      <c r="FAT157" s="38"/>
      <c r="FAU157" s="38"/>
      <c r="FAV157" s="38"/>
      <c r="FAW157" s="38"/>
      <c r="FAX157" s="38"/>
      <c r="FAY157" s="38"/>
      <c r="FAZ157" s="38"/>
      <c r="FBA157" s="38"/>
      <c r="FBB157" s="38"/>
      <c r="FBC157" s="38"/>
      <c r="FBD157" s="38"/>
      <c r="FBE157" s="38"/>
      <c r="FBF157" s="38"/>
      <c r="FBG157" s="38"/>
      <c r="FBH157" s="38"/>
      <c r="FBI157" s="38"/>
      <c r="FBJ157" s="38"/>
      <c r="FBK157" s="38"/>
      <c r="FBL157" s="38"/>
      <c r="FBM157" s="38"/>
      <c r="FBN157" s="38"/>
      <c r="FBO157" s="38"/>
      <c r="FBP157" s="38"/>
      <c r="FBQ157" s="38"/>
      <c r="FBR157" s="38"/>
      <c r="FBS157" s="38"/>
      <c r="FBT157" s="38"/>
      <c r="FBU157" s="38"/>
      <c r="FBV157" s="38"/>
      <c r="FBW157" s="38"/>
      <c r="FBX157" s="38"/>
      <c r="FBY157" s="38"/>
      <c r="FBZ157" s="38"/>
      <c r="FCA157" s="38"/>
      <c r="FCB157" s="38"/>
      <c r="FCC157" s="38"/>
      <c r="FCD157" s="38"/>
      <c r="FCE157" s="38"/>
      <c r="FCF157" s="38"/>
      <c r="FCG157" s="38"/>
      <c r="FCH157" s="38"/>
      <c r="FCI157" s="38"/>
      <c r="FCJ157" s="38"/>
      <c r="FCK157" s="38"/>
      <c r="FCL157" s="38"/>
      <c r="FCM157" s="38"/>
      <c r="FCN157" s="38"/>
      <c r="FCO157" s="38"/>
      <c r="FCP157" s="38"/>
      <c r="FCQ157" s="38"/>
      <c r="FCR157" s="38"/>
      <c r="FCS157" s="38"/>
      <c r="FCT157" s="38"/>
      <c r="FCU157" s="38"/>
      <c r="FCV157" s="38"/>
      <c r="FCW157" s="38"/>
      <c r="FCX157" s="38"/>
      <c r="FCY157" s="38"/>
      <c r="FCZ157" s="38"/>
      <c r="FDA157" s="38"/>
      <c r="FDB157" s="38"/>
      <c r="FDC157" s="38"/>
      <c r="FDD157" s="38"/>
      <c r="FDE157" s="38"/>
      <c r="FDF157" s="38"/>
      <c r="FDG157" s="38"/>
      <c r="FDH157" s="38"/>
      <c r="FDI157" s="38"/>
      <c r="FDJ157" s="38"/>
      <c r="FDK157" s="38"/>
      <c r="FDL157" s="38"/>
      <c r="FDM157" s="38"/>
      <c r="FDN157" s="38"/>
      <c r="FDO157" s="38"/>
      <c r="FDP157" s="38"/>
      <c r="FDQ157" s="38"/>
      <c r="FDR157" s="38"/>
      <c r="FDS157" s="38"/>
      <c r="FDT157" s="38"/>
      <c r="FDU157" s="38"/>
      <c r="FDV157" s="38"/>
      <c r="FDW157" s="38"/>
      <c r="FDX157" s="38"/>
      <c r="FDY157" s="38"/>
      <c r="FDZ157" s="38"/>
      <c r="FEA157" s="38"/>
      <c r="FEB157" s="38"/>
      <c r="FEC157" s="38"/>
      <c r="FED157" s="38"/>
      <c r="FEE157" s="38"/>
      <c r="FEF157" s="38"/>
      <c r="FEG157" s="38"/>
      <c r="FEH157" s="38"/>
      <c r="FEI157" s="38"/>
      <c r="FEJ157" s="38"/>
      <c r="FEK157" s="38"/>
      <c r="FEL157" s="38"/>
      <c r="FEM157" s="38"/>
      <c r="FEN157" s="38"/>
      <c r="FEO157" s="38"/>
      <c r="FEP157" s="38"/>
      <c r="FEQ157" s="38"/>
      <c r="FER157" s="38"/>
      <c r="FES157" s="38"/>
      <c r="FET157" s="38"/>
      <c r="FEU157" s="38"/>
      <c r="FEV157" s="38"/>
      <c r="FEW157" s="38"/>
      <c r="FEX157" s="38"/>
      <c r="FEY157" s="38"/>
      <c r="FEZ157" s="38"/>
      <c r="FFA157" s="38"/>
      <c r="FFB157" s="38"/>
      <c r="FFC157" s="38"/>
      <c r="FFD157" s="38"/>
      <c r="FFE157" s="38"/>
      <c r="FFF157" s="38"/>
      <c r="FFG157" s="38"/>
      <c r="FFH157" s="38"/>
      <c r="FFI157" s="38"/>
      <c r="FFJ157" s="38"/>
      <c r="FFK157" s="38"/>
      <c r="FFL157" s="38"/>
      <c r="FFM157" s="38"/>
      <c r="FFN157" s="38"/>
      <c r="FFO157" s="38"/>
      <c r="FFP157" s="38"/>
      <c r="FFQ157" s="38"/>
      <c r="FFR157" s="38"/>
      <c r="FFS157" s="38"/>
      <c r="FFT157" s="38"/>
      <c r="FFU157" s="38"/>
      <c r="FFV157" s="38"/>
      <c r="FFW157" s="38"/>
      <c r="FFX157" s="38"/>
      <c r="FFY157" s="38"/>
      <c r="FFZ157" s="38"/>
      <c r="FGA157" s="38"/>
      <c r="FGB157" s="38"/>
      <c r="FGC157" s="38"/>
      <c r="FGD157" s="38"/>
      <c r="FGE157" s="38"/>
      <c r="FGF157" s="38"/>
      <c r="FGG157" s="38"/>
      <c r="FGH157" s="38"/>
      <c r="FGI157" s="38"/>
      <c r="FGJ157" s="38"/>
      <c r="FGK157" s="38"/>
      <c r="FGL157" s="38"/>
      <c r="FGM157" s="38"/>
      <c r="FGN157" s="38"/>
      <c r="FGO157" s="38"/>
      <c r="FGP157" s="38"/>
      <c r="FGQ157" s="38"/>
      <c r="FGR157" s="38"/>
      <c r="FGS157" s="38"/>
      <c r="FGT157" s="38"/>
      <c r="FGU157" s="38"/>
      <c r="FGV157" s="38"/>
      <c r="FGW157" s="38"/>
      <c r="FGX157" s="38"/>
      <c r="FGY157" s="38"/>
      <c r="FGZ157" s="38"/>
      <c r="FHA157" s="38"/>
      <c r="FHB157" s="38"/>
      <c r="FHC157" s="38"/>
      <c r="FHD157" s="38"/>
      <c r="FHE157" s="38"/>
      <c r="FHF157" s="38"/>
      <c r="FHG157" s="38"/>
      <c r="FHH157" s="38"/>
      <c r="FHI157" s="38"/>
      <c r="FHJ157" s="38"/>
      <c r="FHK157" s="38"/>
      <c r="FHL157" s="38"/>
      <c r="FHM157" s="38"/>
      <c r="FHN157" s="38"/>
      <c r="FHO157" s="38"/>
      <c r="FHP157" s="38"/>
      <c r="FHQ157" s="38"/>
      <c r="FHR157" s="38"/>
      <c r="FHS157" s="38"/>
      <c r="FHT157" s="38"/>
      <c r="FHU157" s="38"/>
      <c r="FHV157" s="38"/>
      <c r="FHW157" s="38"/>
      <c r="FHX157" s="38"/>
      <c r="FHY157" s="38"/>
      <c r="FHZ157" s="38"/>
      <c r="FIA157" s="38"/>
      <c r="FIB157" s="38"/>
      <c r="FIC157" s="38"/>
      <c r="FID157" s="38"/>
      <c r="FIE157" s="38"/>
      <c r="FIF157" s="38"/>
      <c r="FIG157" s="38"/>
      <c r="FIH157" s="38"/>
      <c r="FII157" s="38"/>
      <c r="FIJ157" s="38"/>
      <c r="FIK157" s="38"/>
      <c r="FIL157" s="38"/>
      <c r="FIM157" s="38"/>
      <c r="FIN157" s="38"/>
      <c r="FIO157" s="38"/>
      <c r="FIP157" s="38"/>
      <c r="FIQ157" s="38"/>
      <c r="FIR157" s="38"/>
      <c r="FIS157" s="38"/>
      <c r="FIT157" s="38"/>
      <c r="FIU157" s="38"/>
      <c r="FIV157" s="38"/>
      <c r="FIW157" s="38"/>
      <c r="FIX157" s="38"/>
      <c r="FIY157" s="38"/>
      <c r="FIZ157" s="38"/>
      <c r="FJA157" s="38"/>
      <c r="FJB157" s="38"/>
      <c r="FJC157" s="38"/>
      <c r="FJD157" s="38"/>
      <c r="FJE157" s="38"/>
      <c r="FJF157" s="38"/>
      <c r="FJG157" s="38"/>
      <c r="FJH157" s="38"/>
      <c r="FJI157" s="38"/>
      <c r="FJJ157" s="38"/>
      <c r="FJK157" s="38"/>
      <c r="FJL157" s="38"/>
      <c r="FJM157" s="38"/>
      <c r="FJN157" s="38"/>
      <c r="FJO157" s="38"/>
      <c r="FJP157" s="38"/>
      <c r="FJQ157" s="38"/>
      <c r="FJR157" s="38"/>
      <c r="FJS157" s="38"/>
      <c r="FJT157" s="38"/>
      <c r="FJU157" s="38"/>
      <c r="FJV157" s="38"/>
      <c r="FJW157" s="38"/>
      <c r="FJX157" s="38"/>
      <c r="FJY157" s="38"/>
      <c r="FJZ157" s="38"/>
      <c r="FKA157" s="38"/>
      <c r="FKB157" s="38"/>
      <c r="FKC157" s="38"/>
      <c r="FKD157" s="38"/>
      <c r="FKE157" s="38"/>
      <c r="FKF157" s="38"/>
      <c r="FKG157" s="38"/>
      <c r="FKH157" s="38"/>
      <c r="FKI157" s="38"/>
      <c r="FKJ157" s="38"/>
      <c r="FKK157" s="38"/>
      <c r="FKL157" s="38"/>
      <c r="FKM157" s="38"/>
      <c r="FKN157" s="38"/>
      <c r="FKO157" s="38"/>
      <c r="FKP157" s="38"/>
      <c r="FKQ157" s="38"/>
      <c r="FKR157" s="38"/>
      <c r="FKS157" s="38"/>
      <c r="FKT157" s="38"/>
      <c r="FKU157" s="38"/>
      <c r="FKV157" s="38"/>
      <c r="FKW157" s="38"/>
      <c r="FKX157" s="38"/>
      <c r="FKY157" s="38"/>
      <c r="FKZ157" s="38"/>
      <c r="FLA157" s="38"/>
      <c r="FLB157" s="38"/>
      <c r="FLC157" s="38"/>
      <c r="FLD157" s="38"/>
      <c r="FLE157" s="38"/>
      <c r="FLF157" s="38"/>
      <c r="FLG157" s="38"/>
      <c r="FLH157" s="38"/>
      <c r="FLI157" s="38"/>
      <c r="FLJ157" s="38"/>
      <c r="FLK157" s="38"/>
      <c r="FLL157" s="38"/>
      <c r="FLM157" s="38"/>
      <c r="FLN157" s="38"/>
      <c r="FLO157" s="38"/>
      <c r="FLP157" s="38"/>
      <c r="FLQ157" s="38"/>
      <c r="FLR157" s="38"/>
      <c r="FLS157" s="38"/>
      <c r="FLT157" s="38"/>
      <c r="FLU157" s="38"/>
      <c r="FLV157" s="38"/>
      <c r="FLW157" s="38"/>
      <c r="FLX157" s="38"/>
      <c r="FLY157" s="38"/>
      <c r="FLZ157" s="38"/>
      <c r="FMA157" s="38"/>
      <c r="FMB157" s="38"/>
      <c r="FMC157" s="38"/>
      <c r="FMD157" s="38"/>
      <c r="FME157" s="38"/>
      <c r="FMF157" s="38"/>
      <c r="FMG157" s="38"/>
      <c r="FMH157" s="38"/>
      <c r="FMI157" s="38"/>
      <c r="FMJ157" s="38"/>
      <c r="FMK157" s="38"/>
      <c r="FML157" s="38"/>
      <c r="FMM157" s="38"/>
      <c r="FMN157" s="38"/>
      <c r="FMO157" s="38"/>
      <c r="FMP157" s="38"/>
      <c r="FMQ157" s="38"/>
      <c r="FMR157" s="38"/>
      <c r="FMS157" s="38"/>
      <c r="FMT157" s="38"/>
      <c r="FMU157" s="38"/>
      <c r="FMV157" s="38"/>
      <c r="FMW157" s="38"/>
      <c r="FMX157" s="38"/>
      <c r="FMY157" s="38"/>
      <c r="FMZ157" s="38"/>
      <c r="FNA157" s="38"/>
      <c r="FNB157" s="38"/>
      <c r="FNC157" s="38"/>
      <c r="FND157" s="38"/>
      <c r="FNE157" s="38"/>
      <c r="FNF157" s="38"/>
      <c r="FNG157" s="38"/>
      <c r="FNH157" s="38"/>
      <c r="FNI157" s="38"/>
      <c r="FNJ157" s="38"/>
      <c r="FNK157" s="38"/>
      <c r="FNL157" s="38"/>
      <c r="FNM157" s="38"/>
      <c r="FNN157" s="38"/>
      <c r="FNO157" s="38"/>
      <c r="FNP157" s="38"/>
      <c r="FNQ157" s="38"/>
      <c r="FNR157" s="38"/>
      <c r="FNS157" s="38"/>
      <c r="FNT157" s="38"/>
      <c r="FNU157" s="38"/>
      <c r="FNV157" s="38"/>
      <c r="FNW157" s="38"/>
      <c r="FNX157" s="38"/>
      <c r="FNY157" s="38"/>
      <c r="FNZ157" s="38"/>
      <c r="FOA157" s="38"/>
      <c r="FOB157" s="38"/>
      <c r="FOC157" s="38"/>
      <c r="FOD157" s="38"/>
      <c r="FOE157" s="38"/>
      <c r="FOF157" s="38"/>
      <c r="FOG157" s="38"/>
      <c r="FOH157" s="38"/>
      <c r="FOI157" s="38"/>
      <c r="FOJ157" s="38"/>
      <c r="FOK157" s="38"/>
      <c r="FOL157" s="38"/>
      <c r="FOM157" s="38"/>
      <c r="FON157" s="38"/>
      <c r="FOO157" s="38"/>
      <c r="FOP157" s="38"/>
      <c r="FOQ157" s="38"/>
      <c r="FOR157" s="38"/>
      <c r="FOS157" s="38"/>
      <c r="FOT157" s="38"/>
      <c r="FOU157" s="38"/>
      <c r="FOV157" s="38"/>
      <c r="FOW157" s="38"/>
      <c r="FOX157" s="38"/>
      <c r="FOY157" s="38"/>
      <c r="FOZ157" s="38"/>
      <c r="FPA157" s="38"/>
      <c r="FPB157" s="38"/>
      <c r="FPC157" s="38"/>
      <c r="FPD157" s="38"/>
      <c r="FPE157" s="38"/>
      <c r="FPF157" s="38"/>
      <c r="FPG157" s="38"/>
      <c r="FPH157" s="38"/>
      <c r="FPI157" s="38"/>
      <c r="FPJ157" s="38"/>
      <c r="FPK157" s="38"/>
      <c r="FPL157" s="38"/>
      <c r="FPM157" s="38"/>
      <c r="FPN157" s="38"/>
      <c r="FPO157" s="38"/>
      <c r="FPP157" s="38"/>
      <c r="FPQ157" s="38"/>
      <c r="FPR157" s="38"/>
      <c r="FPS157" s="38"/>
      <c r="FPT157" s="38"/>
      <c r="FPU157" s="38"/>
      <c r="FPV157" s="38"/>
      <c r="FPW157" s="38"/>
      <c r="FPX157" s="38"/>
      <c r="FPY157" s="38"/>
      <c r="FPZ157" s="38"/>
      <c r="FQA157" s="38"/>
      <c r="FQB157" s="38"/>
      <c r="FQC157" s="38"/>
      <c r="FQD157" s="38"/>
      <c r="FQE157" s="38"/>
      <c r="FQF157" s="38"/>
      <c r="FQG157" s="38"/>
      <c r="FQH157" s="38"/>
      <c r="FQI157" s="38"/>
      <c r="FQJ157" s="38"/>
      <c r="FQK157" s="38"/>
      <c r="FQL157" s="38"/>
      <c r="FQM157" s="38"/>
      <c r="FQN157" s="38"/>
      <c r="FQO157" s="38"/>
      <c r="FQP157" s="38"/>
      <c r="FQQ157" s="38"/>
      <c r="FQR157" s="38"/>
      <c r="FQS157" s="38"/>
      <c r="FQT157" s="38"/>
      <c r="FQU157" s="38"/>
      <c r="FQV157" s="38"/>
      <c r="FQW157" s="38"/>
      <c r="FQX157" s="38"/>
      <c r="FQY157" s="38"/>
      <c r="FQZ157" s="38"/>
      <c r="FRA157" s="38"/>
      <c r="FRB157" s="38"/>
      <c r="FRC157" s="38"/>
      <c r="FRD157" s="38"/>
      <c r="FRE157" s="38"/>
      <c r="FRF157" s="38"/>
      <c r="FRG157" s="38"/>
      <c r="FRH157" s="38"/>
      <c r="FRI157" s="38"/>
      <c r="FRJ157" s="38"/>
      <c r="FRK157" s="38"/>
      <c r="FRL157" s="38"/>
      <c r="FRM157" s="38"/>
      <c r="FRN157" s="38"/>
      <c r="FRO157" s="38"/>
      <c r="FRP157" s="38"/>
      <c r="FRQ157" s="38"/>
      <c r="FRR157" s="38"/>
      <c r="FRS157" s="38"/>
      <c r="FRT157" s="38"/>
      <c r="FRU157" s="38"/>
      <c r="FRV157" s="38"/>
      <c r="FRW157" s="38"/>
      <c r="FRX157" s="38"/>
      <c r="FRY157" s="38"/>
      <c r="FRZ157" s="38"/>
      <c r="FSA157" s="38"/>
      <c r="FSB157" s="38"/>
      <c r="FSC157" s="38"/>
      <c r="FSD157" s="38"/>
      <c r="FSE157" s="38"/>
      <c r="FSF157" s="38"/>
      <c r="FSG157" s="38"/>
      <c r="FSH157" s="38"/>
      <c r="FSI157" s="38"/>
      <c r="FSJ157" s="38"/>
      <c r="FSK157" s="38"/>
      <c r="FSL157" s="38"/>
      <c r="FSM157" s="38"/>
      <c r="FSN157" s="38"/>
      <c r="FSO157" s="38"/>
      <c r="FSP157" s="38"/>
      <c r="FSQ157" s="38"/>
      <c r="FSR157" s="38"/>
      <c r="FSS157" s="38"/>
      <c r="FST157" s="38"/>
      <c r="FSU157" s="38"/>
      <c r="FSV157" s="38"/>
      <c r="FSW157" s="38"/>
      <c r="FSX157" s="38"/>
      <c r="FSY157" s="38"/>
      <c r="FSZ157" s="38"/>
      <c r="FTA157" s="38"/>
      <c r="FTB157" s="38"/>
      <c r="FTC157" s="38"/>
      <c r="FTD157" s="38"/>
      <c r="FTE157" s="38"/>
      <c r="FTF157" s="38"/>
      <c r="FTG157" s="38"/>
      <c r="FTH157" s="38"/>
      <c r="FTI157" s="38"/>
      <c r="FTJ157" s="38"/>
      <c r="FTK157" s="38"/>
      <c r="FTL157" s="38"/>
      <c r="FTM157" s="38"/>
      <c r="FTN157" s="38"/>
      <c r="FTO157" s="38"/>
      <c r="FTP157" s="38"/>
      <c r="FTQ157" s="38"/>
      <c r="FTR157" s="38"/>
      <c r="FTS157" s="38"/>
      <c r="FTT157" s="38"/>
      <c r="FTU157" s="38"/>
      <c r="FTV157" s="38"/>
      <c r="FTW157" s="38"/>
      <c r="FTX157" s="38"/>
      <c r="FTY157" s="38"/>
      <c r="FTZ157" s="38"/>
      <c r="FUA157" s="38"/>
      <c r="FUB157" s="38"/>
      <c r="FUC157" s="38"/>
      <c r="FUD157" s="38"/>
      <c r="FUE157" s="38"/>
      <c r="FUF157" s="38"/>
      <c r="FUG157" s="38"/>
      <c r="FUH157" s="38"/>
      <c r="FUI157" s="38"/>
      <c r="FUJ157" s="38"/>
      <c r="FUK157" s="38"/>
      <c r="FUL157" s="38"/>
      <c r="FUM157" s="38"/>
      <c r="FUN157" s="38"/>
      <c r="FUO157" s="38"/>
      <c r="FUP157" s="38"/>
      <c r="FUQ157" s="38"/>
      <c r="FUR157" s="38"/>
      <c r="FUS157" s="38"/>
      <c r="FUT157" s="38"/>
      <c r="FUU157" s="38"/>
      <c r="FUV157" s="38"/>
      <c r="FUW157" s="38"/>
      <c r="FUX157" s="38"/>
      <c r="FUY157" s="38"/>
      <c r="FUZ157" s="38"/>
      <c r="FVA157" s="38"/>
      <c r="FVB157" s="38"/>
      <c r="FVC157" s="38"/>
      <c r="FVD157" s="38"/>
      <c r="FVE157" s="38"/>
      <c r="FVF157" s="38"/>
      <c r="FVG157" s="38"/>
      <c r="FVH157" s="38"/>
      <c r="FVI157" s="38"/>
      <c r="FVJ157" s="38"/>
      <c r="FVK157" s="38"/>
      <c r="FVL157" s="38"/>
      <c r="FVM157" s="38"/>
      <c r="FVN157" s="38"/>
      <c r="FVO157" s="38"/>
      <c r="FVP157" s="38"/>
      <c r="FVQ157" s="38"/>
      <c r="FVR157" s="38"/>
      <c r="FVS157" s="38"/>
      <c r="FVT157" s="38"/>
      <c r="FVU157" s="38"/>
      <c r="FVV157" s="38"/>
      <c r="FVW157" s="38"/>
      <c r="FVX157" s="38"/>
      <c r="FVY157" s="38"/>
      <c r="FVZ157" s="38"/>
      <c r="FWA157" s="38"/>
      <c r="FWB157" s="38"/>
      <c r="FWC157" s="38"/>
      <c r="FWD157" s="38"/>
      <c r="FWE157" s="38"/>
      <c r="FWF157" s="38"/>
      <c r="FWG157" s="38"/>
      <c r="FWH157" s="38"/>
      <c r="FWI157" s="38"/>
      <c r="FWJ157" s="38"/>
      <c r="FWK157" s="38"/>
      <c r="FWL157" s="38"/>
      <c r="FWM157" s="38"/>
      <c r="FWN157" s="38"/>
      <c r="FWO157" s="38"/>
      <c r="FWP157" s="38"/>
      <c r="FWQ157" s="38"/>
      <c r="FWR157" s="38"/>
      <c r="FWS157" s="38"/>
      <c r="FWT157" s="38"/>
      <c r="FWU157" s="38"/>
      <c r="FWV157" s="38"/>
      <c r="FWW157" s="38"/>
      <c r="FWX157" s="38"/>
      <c r="FWY157" s="38"/>
      <c r="FWZ157" s="38"/>
      <c r="FXA157" s="38"/>
      <c r="FXB157" s="38"/>
      <c r="FXC157" s="38"/>
      <c r="FXD157" s="38"/>
      <c r="FXE157" s="38"/>
      <c r="FXF157" s="38"/>
      <c r="FXG157" s="38"/>
      <c r="FXH157" s="38"/>
      <c r="FXI157" s="38"/>
      <c r="FXJ157" s="38"/>
      <c r="FXK157" s="38"/>
      <c r="FXL157" s="38"/>
      <c r="FXM157" s="38"/>
      <c r="FXN157" s="38"/>
      <c r="FXO157" s="38"/>
      <c r="FXP157" s="38"/>
      <c r="FXQ157" s="38"/>
      <c r="FXR157" s="38"/>
      <c r="FXS157" s="38"/>
      <c r="FXT157" s="38"/>
      <c r="FXU157" s="38"/>
      <c r="FXV157" s="38"/>
      <c r="FXW157" s="38"/>
      <c r="FXX157" s="38"/>
      <c r="FXY157" s="38"/>
      <c r="FXZ157" s="38"/>
      <c r="FYA157" s="38"/>
      <c r="FYB157" s="38"/>
      <c r="FYC157" s="38"/>
      <c r="FYD157" s="38"/>
      <c r="FYE157" s="38"/>
      <c r="FYF157" s="38"/>
      <c r="FYG157" s="38"/>
      <c r="FYH157" s="38"/>
      <c r="FYI157" s="38"/>
      <c r="FYJ157" s="38"/>
      <c r="FYK157" s="38"/>
      <c r="FYL157" s="38"/>
      <c r="FYM157" s="38"/>
      <c r="FYN157" s="38"/>
      <c r="FYO157" s="38"/>
      <c r="FYP157" s="38"/>
      <c r="FYQ157" s="38"/>
      <c r="FYR157" s="38"/>
      <c r="FYS157" s="38"/>
      <c r="FYT157" s="38"/>
      <c r="FYU157" s="38"/>
      <c r="FYV157" s="38"/>
      <c r="FYW157" s="38"/>
      <c r="FYX157" s="38"/>
      <c r="FYY157" s="38"/>
      <c r="FYZ157" s="38"/>
      <c r="FZA157" s="38"/>
      <c r="FZB157" s="38"/>
      <c r="FZC157" s="38"/>
      <c r="FZD157" s="38"/>
      <c r="FZE157" s="38"/>
      <c r="FZF157" s="38"/>
      <c r="FZG157" s="38"/>
      <c r="FZH157" s="38"/>
      <c r="FZI157" s="38"/>
      <c r="FZJ157" s="38"/>
      <c r="FZK157" s="38"/>
      <c r="FZL157" s="38"/>
      <c r="FZM157" s="38"/>
      <c r="FZN157" s="38"/>
      <c r="FZO157" s="38"/>
      <c r="FZP157" s="38"/>
      <c r="FZQ157" s="38"/>
      <c r="FZR157" s="38"/>
      <c r="FZS157" s="38"/>
      <c r="FZT157" s="38"/>
      <c r="FZU157" s="38"/>
      <c r="FZV157" s="38"/>
      <c r="FZW157" s="38"/>
      <c r="FZX157" s="38"/>
      <c r="FZY157" s="38"/>
      <c r="FZZ157" s="38"/>
      <c r="GAA157" s="38"/>
      <c r="GAB157" s="38"/>
      <c r="GAC157" s="38"/>
      <c r="GAD157" s="38"/>
      <c r="GAE157" s="38"/>
      <c r="GAF157" s="38"/>
      <c r="GAG157" s="38"/>
      <c r="GAH157" s="38"/>
      <c r="GAI157" s="38"/>
      <c r="GAJ157" s="38"/>
      <c r="GAK157" s="38"/>
      <c r="GAL157" s="38"/>
      <c r="GAM157" s="38"/>
      <c r="GAN157" s="38"/>
      <c r="GAO157" s="38"/>
      <c r="GAP157" s="38"/>
      <c r="GAQ157" s="38"/>
      <c r="GAR157" s="38"/>
      <c r="GAS157" s="38"/>
      <c r="GAT157" s="38"/>
      <c r="GAU157" s="38"/>
      <c r="GAV157" s="38"/>
      <c r="GAW157" s="38"/>
      <c r="GAX157" s="38"/>
      <c r="GAY157" s="38"/>
      <c r="GAZ157" s="38"/>
      <c r="GBA157" s="38"/>
      <c r="GBB157" s="38"/>
      <c r="GBC157" s="38"/>
      <c r="GBD157" s="38"/>
      <c r="GBE157" s="38"/>
      <c r="GBF157" s="38"/>
      <c r="GBG157" s="38"/>
      <c r="GBH157" s="38"/>
      <c r="GBI157" s="38"/>
      <c r="GBJ157" s="38"/>
      <c r="GBK157" s="38"/>
      <c r="GBL157" s="38"/>
      <c r="GBM157" s="38"/>
      <c r="GBN157" s="38"/>
      <c r="GBO157" s="38"/>
      <c r="GBP157" s="38"/>
      <c r="GBQ157" s="38"/>
      <c r="GBR157" s="38"/>
      <c r="GBS157" s="38"/>
      <c r="GBT157" s="38"/>
      <c r="GBU157" s="38"/>
      <c r="GBV157" s="38"/>
      <c r="GBW157" s="38"/>
      <c r="GBX157" s="38"/>
      <c r="GBY157" s="38"/>
      <c r="GBZ157" s="38"/>
      <c r="GCA157" s="38"/>
      <c r="GCB157" s="38"/>
      <c r="GCC157" s="38"/>
      <c r="GCD157" s="38"/>
      <c r="GCE157" s="38"/>
      <c r="GCF157" s="38"/>
      <c r="GCG157" s="38"/>
      <c r="GCH157" s="38"/>
      <c r="GCI157" s="38"/>
      <c r="GCJ157" s="38"/>
      <c r="GCK157" s="38"/>
      <c r="GCL157" s="38"/>
      <c r="GCM157" s="38"/>
      <c r="GCN157" s="38"/>
      <c r="GCO157" s="38"/>
      <c r="GCP157" s="38"/>
      <c r="GCQ157" s="38"/>
      <c r="GCR157" s="38"/>
      <c r="GCS157" s="38"/>
      <c r="GCT157" s="38"/>
      <c r="GCU157" s="38"/>
      <c r="GCV157" s="38"/>
      <c r="GCW157" s="38"/>
      <c r="GCX157" s="38"/>
      <c r="GCY157" s="38"/>
      <c r="GCZ157" s="38"/>
      <c r="GDA157" s="38"/>
      <c r="GDB157" s="38"/>
      <c r="GDC157" s="38"/>
      <c r="GDD157" s="38"/>
      <c r="GDE157" s="38"/>
      <c r="GDF157" s="38"/>
      <c r="GDG157" s="38"/>
      <c r="GDH157" s="38"/>
      <c r="GDI157" s="38"/>
      <c r="GDJ157" s="38"/>
      <c r="GDK157" s="38"/>
      <c r="GDL157" s="38"/>
      <c r="GDM157" s="38"/>
      <c r="GDN157" s="38"/>
      <c r="GDO157" s="38"/>
      <c r="GDP157" s="38"/>
      <c r="GDQ157" s="38"/>
      <c r="GDR157" s="38"/>
      <c r="GDS157" s="38"/>
      <c r="GDT157" s="38"/>
      <c r="GDU157" s="38"/>
      <c r="GDV157" s="38"/>
      <c r="GDW157" s="38"/>
      <c r="GDX157" s="38"/>
      <c r="GDY157" s="38"/>
      <c r="GDZ157" s="38"/>
      <c r="GEA157" s="38"/>
      <c r="GEB157" s="38"/>
      <c r="GEC157" s="38"/>
      <c r="GED157" s="38"/>
      <c r="GEE157" s="38"/>
      <c r="GEF157" s="38"/>
      <c r="GEG157" s="38"/>
      <c r="GEH157" s="38"/>
      <c r="GEI157" s="38"/>
      <c r="GEJ157" s="38"/>
      <c r="GEK157" s="38"/>
      <c r="GEL157" s="38"/>
      <c r="GEM157" s="38"/>
      <c r="GEN157" s="38"/>
      <c r="GEO157" s="38"/>
      <c r="GEP157" s="38"/>
      <c r="GEQ157" s="38"/>
      <c r="GER157" s="38"/>
      <c r="GES157" s="38"/>
      <c r="GET157" s="38"/>
      <c r="GEU157" s="38"/>
      <c r="GEV157" s="38"/>
      <c r="GEW157" s="38"/>
      <c r="GEX157" s="38"/>
      <c r="GEY157" s="38"/>
      <c r="GEZ157" s="38"/>
      <c r="GFA157" s="38"/>
      <c r="GFB157" s="38"/>
      <c r="GFC157" s="38"/>
      <c r="GFD157" s="38"/>
      <c r="GFE157" s="38"/>
      <c r="GFF157" s="38"/>
      <c r="GFG157" s="38"/>
      <c r="GFH157" s="38"/>
      <c r="GFI157" s="38"/>
      <c r="GFJ157" s="38"/>
      <c r="GFK157" s="38"/>
      <c r="GFL157" s="38"/>
      <c r="GFM157" s="38"/>
      <c r="GFN157" s="38"/>
      <c r="GFO157" s="38"/>
      <c r="GFP157" s="38"/>
      <c r="GFQ157" s="38"/>
      <c r="GFR157" s="38"/>
      <c r="GFS157" s="38"/>
      <c r="GFT157" s="38"/>
      <c r="GFU157" s="38"/>
      <c r="GFV157" s="38"/>
      <c r="GFW157" s="38"/>
      <c r="GFX157" s="38"/>
      <c r="GFY157" s="38"/>
      <c r="GFZ157" s="38"/>
      <c r="GGA157" s="38"/>
      <c r="GGB157" s="38"/>
      <c r="GGC157" s="38"/>
      <c r="GGD157" s="38"/>
      <c r="GGE157" s="38"/>
      <c r="GGF157" s="38"/>
      <c r="GGG157" s="38"/>
      <c r="GGH157" s="38"/>
      <c r="GGI157" s="38"/>
      <c r="GGJ157" s="38"/>
      <c r="GGK157" s="38"/>
      <c r="GGL157" s="38"/>
      <c r="GGM157" s="38"/>
      <c r="GGN157" s="38"/>
      <c r="GGO157" s="38"/>
      <c r="GGP157" s="38"/>
      <c r="GGQ157" s="38"/>
      <c r="GGR157" s="38"/>
      <c r="GGS157" s="38"/>
      <c r="GGT157" s="38"/>
      <c r="GGU157" s="38"/>
      <c r="GGV157" s="38"/>
      <c r="GGW157" s="38"/>
      <c r="GGX157" s="38"/>
      <c r="GGY157" s="38"/>
      <c r="GGZ157" s="38"/>
      <c r="GHA157" s="38"/>
      <c r="GHB157" s="38"/>
      <c r="GHC157" s="38"/>
      <c r="GHD157" s="38"/>
      <c r="GHE157" s="38"/>
      <c r="GHF157" s="38"/>
      <c r="GHG157" s="38"/>
      <c r="GHH157" s="38"/>
      <c r="GHI157" s="38"/>
      <c r="GHJ157" s="38"/>
      <c r="GHK157" s="38"/>
      <c r="GHL157" s="38"/>
      <c r="GHM157" s="38"/>
      <c r="GHN157" s="38"/>
      <c r="GHO157" s="38"/>
      <c r="GHP157" s="38"/>
      <c r="GHQ157" s="38"/>
      <c r="GHR157" s="38"/>
      <c r="GHS157" s="38"/>
      <c r="GHT157" s="38"/>
      <c r="GHU157" s="38"/>
      <c r="GHV157" s="38"/>
      <c r="GHW157" s="38"/>
      <c r="GHX157" s="38"/>
      <c r="GHY157" s="38"/>
      <c r="GHZ157" s="38"/>
      <c r="GIA157" s="38"/>
      <c r="GIB157" s="38"/>
      <c r="GIC157" s="38"/>
      <c r="GID157" s="38"/>
      <c r="GIE157" s="38"/>
      <c r="GIF157" s="38"/>
      <c r="GIG157" s="38"/>
      <c r="GIH157" s="38"/>
      <c r="GII157" s="38"/>
      <c r="GIJ157" s="38"/>
      <c r="GIK157" s="38"/>
      <c r="GIL157" s="38"/>
      <c r="GIM157" s="38"/>
      <c r="GIN157" s="38"/>
      <c r="GIO157" s="38"/>
      <c r="GIP157" s="38"/>
      <c r="GIQ157" s="38"/>
      <c r="GIR157" s="38"/>
      <c r="GIS157" s="38"/>
      <c r="GIT157" s="38"/>
      <c r="GIU157" s="38"/>
      <c r="GIV157" s="38"/>
      <c r="GIW157" s="38"/>
      <c r="GIX157" s="38"/>
      <c r="GIY157" s="38"/>
      <c r="GIZ157" s="38"/>
      <c r="GJA157" s="38"/>
      <c r="GJB157" s="38"/>
      <c r="GJC157" s="38"/>
      <c r="GJD157" s="38"/>
      <c r="GJE157" s="38"/>
      <c r="GJF157" s="38"/>
      <c r="GJG157" s="38"/>
      <c r="GJH157" s="38"/>
      <c r="GJI157" s="38"/>
      <c r="GJJ157" s="38"/>
      <c r="GJK157" s="38"/>
      <c r="GJL157" s="38"/>
      <c r="GJM157" s="38"/>
      <c r="GJN157" s="38"/>
      <c r="GJO157" s="38"/>
      <c r="GJP157" s="38"/>
      <c r="GJQ157" s="38"/>
      <c r="GJR157" s="38"/>
      <c r="GJS157" s="38"/>
      <c r="GJT157" s="38"/>
      <c r="GJU157" s="38"/>
      <c r="GJV157" s="38"/>
      <c r="GJW157" s="38"/>
      <c r="GJX157" s="38"/>
      <c r="GJY157" s="38"/>
      <c r="GJZ157" s="38"/>
      <c r="GKA157" s="38"/>
      <c r="GKB157" s="38"/>
      <c r="GKC157" s="38"/>
      <c r="GKD157" s="38"/>
      <c r="GKE157" s="38"/>
      <c r="GKF157" s="38"/>
      <c r="GKG157" s="38"/>
      <c r="GKH157" s="38"/>
      <c r="GKI157" s="38"/>
      <c r="GKJ157" s="38"/>
      <c r="GKK157" s="38"/>
      <c r="GKL157" s="38"/>
      <c r="GKM157" s="38"/>
      <c r="GKN157" s="38"/>
      <c r="GKO157" s="38"/>
      <c r="GKP157" s="38"/>
      <c r="GKQ157" s="38"/>
      <c r="GKR157" s="38"/>
      <c r="GKS157" s="38"/>
      <c r="GKT157" s="38"/>
      <c r="GKU157" s="38"/>
      <c r="GKV157" s="38"/>
      <c r="GKW157" s="38"/>
      <c r="GKX157" s="38"/>
      <c r="GKY157" s="38"/>
      <c r="GKZ157" s="38"/>
      <c r="GLA157" s="38"/>
      <c r="GLB157" s="38"/>
      <c r="GLC157" s="38"/>
      <c r="GLD157" s="38"/>
      <c r="GLE157" s="38"/>
      <c r="GLF157" s="38"/>
      <c r="GLG157" s="38"/>
      <c r="GLH157" s="38"/>
      <c r="GLI157" s="38"/>
      <c r="GLJ157" s="38"/>
      <c r="GLK157" s="38"/>
      <c r="GLL157" s="38"/>
      <c r="GLM157" s="38"/>
      <c r="GLN157" s="38"/>
      <c r="GLO157" s="38"/>
      <c r="GLP157" s="38"/>
      <c r="GLQ157" s="38"/>
      <c r="GLR157" s="38"/>
      <c r="GLS157" s="38"/>
      <c r="GLT157" s="38"/>
      <c r="GLU157" s="38"/>
      <c r="GLV157" s="38"/>
      <c r="GLW157" s="38"/>
      <c r="GLX157" s="38"/>
      <c r="GLY157" s="38"/>
      <c r="GLZ157" s="38"/>
      <c r="GMA157" s="38"/>
      <c r="GMB157" s="38"/>
      <c r="GMC157" s="38"/>
      <c r="GMD157" s="38"/>
      <c r="GME157" s="38"/>
      <c r="GMF157" s="38"/>
      <c r="GMG157" s="38"/>
      <c r="GMH157" s="38"/>
      <c r="GMI157" s="38"/>
      <c r="GMJ157" s="38"/>
      <c r="GMK157" s="38"/>
      <c r="GML157" s="38"/>
      <c r="GMM157" s="38"/>
      <c r="GMN157" s="38"/>
      <c r="GMO157" s="38"/>
      <c r="GMP157" s="38"/>
      <c r="GMQ157" s="38"/>
      <c r="GMR157" s="38"/>
      <c r="GMS157" s="38"/>
      <c r="GMT157" s="38"/>
      <c r="GMU157" s="38"/>
      <c r="GMV157" s="38"/>
      <c r="GMW157" s="38"/>
      <c r="GMX157" s="38"/>
      <c r="GMY157" s="38"/>
      <c r="GMZ157" s="38"/>
      <c r="GNA157" s="38"/>
      <c r="GNB157" s="38"/>
      <c r="GNC157" s="38"/>
      <c r="GND157" s="38"/>
      <c r="GNE157" s="38"/>
      <c r="GNF157" s="38"/>
      <c r="GNG157" s="38"/>
      <c r="GNH157" s="38"/>
      <c r="GNI157" s="38"/>
      <c r="GNJ157" s="38"/>
      <c r="GNK157" s="38"/>
      <c r="GNL157" s="38"/>
      <c r="GNM157" s="38"/>
      <c r="GNN157" s="38"/>
      <c r="GNO157" s="38"/>
      <c r="GNP157" s="38"/>
      <c r="GNQ157" s="38"/>
      <c r="GNR157" s="38"/>
      <c r="GNS157" s="38"/>
      <c r="GNT157" s="38"/>
      <c r="GNU157" s="38"/>
      <c r="GNV157" s="38"/>
      <c r="GNW157" s="38"/>
      <c r="GNX157" s="38"/>
      <c r="GNY157" s="38"/>
      <c r="GNZ157" s="38"/>
      <c r="GOA157" s="38"/>
      <c r="GOB157" s="38"/>
      <c r="GOC157" s="38"/>
      <c r="GOD157" s="38"/>
      <c r="GOE157" s="38"/>
      <c r="GOF157" s="38"/>
      <c r="GOG157" s="38"/>
      <c r="GOH157" s="38"/>
      <c r="GOI157" s="38"/>
      <c r="GOJ157" s="38"/>
      <c r="GOK157" s="38"/>
      <c r="GOL157" s="38"/>
      <c r="GOM157" s="38"/>
      <c r="GON157" s="38"/>
      <c r="GOO157" s="38"/>
      <c r="GOP157" s="38"/>
      <c r="GOQ157" s="38"/>
      <c r="GOR157" s="38"/>
      <c r="GOS157" s="38"/>
      <c r="GOT157" s="38"/>
      <c r="GOU157" s="38"/>
      <c r="GOV157" s="38"/>
      <c r="GOW157" s="38"/>
      <c r="GOX157" s="38"/>
      <c r="GOY157" s="38"/>
      <c r="GOZ157" s="38"/>
      <c r="GPA157" s="38"/>
      <c r="GPB157" s="38"/>
      <c r="GPC157" s="38"/>
      <c r="GPD157" s="38"/>
      <c r="GPE157" s="38"/>
      <c r="GPF157" s="38"/>
      <c r="GPG157" s="38"/>
      <c r="GPH157" s="38"/>
      <c r="GPI157" s="38"/>
      <c r="GPJ157" s="38"/>
      <c r="GPK157" s="38"/>
      <c r="GPL157" s="38"/>
      <c r="GPM157" s="38"/>
      <c r="GPN157" s="38"/>
      <c r="GPO157" s="38"/>
      <c r="GPP157" s="38"/>
      <c r="GPQ157" s="38"/>
      <c r="GPR157" s="38"/>
      <c r="GPS157" s="38"/>
      <c r="GPT157" s="38"/>
      <c r="GPU157" s="38"/>
      <c r="GPV157" s="38"/>
      <c r="GPW157" s="38"/>
      <c r="GPX157" s="38"/>
      <c r="GPY157" s="38"/>
      <c r="GPZ157" s="38"/>
      <c r="GQA157" s="38"/>
      <c r="GQB157" s="38"/>
      <c r="GQC157" s="38"/>
      <c r="GQD157" s="38"/>
      <c r="GQE157" s="38"/>
      <c r="GQF157" s="38"/>
      <c r="GQG157" s="38"/>
      <c r="GQH157" s="38"/>
      <c r="GQI157" s="38"/>
      <c r="GQJ157" s="38"/>
      <c r="GQK157" s="38"/>
      <c r="GQL157" s="38"/>
      <c r="GQM157" s="38"/>
      <c r="GQN157" s="38"/>
      <c r="GQO157" s="38"/>
      <c r="GQP157" s="38"/>
      <c r="GQQ157" s="38"/>
      <c r="GQR157" s="38"/>
      <c r="GQS157" s="38"/>
      <c r="GQT157" s="38"/>
      <c r="GQU157" s="38"/>
      <c r="GQV157" s="38"/>
      <c r="GQW157" s="38"/>
      <c r="GQX157" s="38"/>
      <c r="GQY157" s="38"/>
      <c r="GQZ157" s="38"/>
      <c r="GRA157" s="38"/>
      <c r="GRB157" s="38"/>
      <c r="GRC157" s="38"/>
      <c r="GRD157" s="38"/>
      <c r="GRE157" s="38"/>
      <c r="GRF157" s="38"/>
      <c r="GRG157" s="38"/>
      <c r="GRH157" s="38"/>
      <c r="GRI157" s="38"/>
      <c r="GRJ157" s="38"/>
      <c r="GRK157" s="38"/>
      <c r="GRL157" s="38"/>
      <c r="GRM157" s="38"/>
      <c r="GRN157" s="38"/>
      <c r="GRO157" s="38"/>
      <c r="GRP157" s="38"/>
      <c r="GRQ157" s="38"/>
      <c r="GRR157" s="38"/>
      <c r="GRS157" s="38"/>
      <c r="GRT157" s="38"/>
      <c r="GRU157" s="38"/>
      <c r="GRV157" s="38"/>
      <c r="GRW157" s="38"/>
      <c r="GRX157" s="38"/>
      <c r="GRY157" s="38"/>
      <c r="GRZ157" s="38"/>
      <c r="GSA157" s="38"/>
      <c r="GSB157" s="38"/>
      <c r="GSC157" s="38"/>
      <c r="GSD157" s="38"/>
      <c r="GSE157" s="38"/>
      <c r="GSF157" s="38"/>
      <c r="GSG157" s="38"/>
      <c r="GSH157" s="38"/>
      <c r="GSI157" s="38"/>
      <c r="GSJ157" s="38"/>
      <c r="GSK157" s="38"/>
      <c r="GSL157" s="38"/>
      <c r="GSM157" s="38"/>
      <c r="GSN157" s="38"/>
      <c r="GSO157" s="38"/>
      <c r="GSP157" s="38"/>
      <c r="GSQ157" s="38"/>
      <c r="GSR157" s="38"/>
      <c r="GSS157" s="38"/>
      <c r="GST157" s="38"/>
      <c r="GSU157" s="38"/>
      <c r="GSV157" s="38"/>
      <c r="GSW157" s="38"/>
      <c r="GSX157" s="38"/>
      <c r="GSY157" s="38"/>
      <c r="GSZ157" s="38"/>
      <c r="GTA157" s="38"/>
      <c r="GTB157" s="38"/>
      <c r="GTC157" s="38"/>
      <c r="GTD157" s="38"/>
      <c r="GTE157" s="38"/>
      <c r="GTF157" s="38"/>
      <c r="GTG157" s="38"/>
      <c r="GTH157" s="38"/>
      <c r="GTI157" s="38"/>
      <c r="GTJ157" s="38"/>
      <c r="GTK157" s="38"/>
      <c r="GTL157" s="38"/>
      <c r="GTM157" s="38"/>
      <c r="GTN157" s="38"/>
      <c r="GTO157" s="38"/>
      <c r="GTP157" s="38"/>
      <c r="GTQ157" s="38"/>
      <c r="GTR157" s="38"/>
      <c r="GTS157" s="38"/>
      <c r="GTT157" s="38"/>
      <c r="GTU157" s="38"/>
      <c r="GTV157" s="38"/>
      <c r="GTW157" s="38"/>
      <c r="GTX157" s="38"/>
      <c r="GTY157" s="38"/>
      <c r="GTZ157" s="38"/>
      <c r="GUA157" s="38"/>
      <c r="GUB157" s="38"/>
      <c r="GUC157" s="38"/>
      <c r="GUD157" s="38"/>
      <c r="GUE157" s="38"/>
      <c r="GUF157" s="38"/>
      <c r="GUG157" s="38"/>
      <c r="GUH157" s="38"/>
      <c r="GUI157" s="38"/>
      <c r="GUJ157" s="38"/>
      <c r="GUK157" s="38"/>
      <c r="GUL157" s="38"/>
      <c r="GUM157" s="38"/>
      <c r="GUN157" s="38"/>
      <c r="GUO157" s="38"/>
      <c r="GUP157" s="38"/>
      <c r="GUQ157" s="38"/>
      <c r="GUR157" s="38"/>
      <c r="GUS157" s="38"/>
      <c r="GUT157" s="38"/>
      <c r="GUU157" s="38"/>
      <c r="GUV157" s="38"/>
      <c r="GUW157" s="38"/>
      <c r="GUX157" s="38"/>
      <c r="GUY157" s="38"/>
      <c r="GUZ157" s="38"/>
      <c r="GVA157" s="38"/>
      <c r="GVB157" s="38"/>
      <c r="GVC157" s="38"/>
      <c r="GVD157" s="38"/>
      <c r="GVE157" s="38"/>
      <c r="GVF157" s="38"/>
      <c r="GVG157" s="38"/>
      <c r="GVH157" s="38"/>
      <c r="GVI157" s="38"/>
      <c r="GVJ157" s="38"/>
      <c r="GVK157" s="38"/>
      <c r="GVL157" s="38"/>
      <c r="GVM157" s="38"/>
      <c r="GVN157" s="38"/>
      <c r="GVO157" s="38"/>
      <c r="GVP157" s="38"/>
      <c r="GVQ157" s="38"/>
      <c r="GVR157" s="38"/>
      <c r="GVS157" s="38"/>
      <c r="GVT157" s="38"/>
      <c r="GVU157" s="38"/>
      <c r="GVV157" s="38"/>
      <c r="GVW157" s="38"/>
      <c r="GVX157" s="38"/>
      <c r="GVY157" s="38"/>
      <c r="GVZ157" s="38"/>
      <c r="GWA157" s="38"/>
      <c r="GWB157" s="38"/>
      <c r="GWC157" s="38"/>
      <c r="GWD157" s="38"/>
      <c r="GWE157" s="38"/>
      <c r="GWF157" s="38"/>
      <c r="GWG157" s="38"/>
      <c r="GWH157" s="38"/>
      <c r="GWI157" s="38"/>
      <c r="GWJ157" s="38"/>
      <c r="GWK157" s="38"/>
      <c r="GWL157" s="38"/>
      <c r="GWM157" s="38"/>
      <c r="GWN157" s="38"/>
      <c r="GWO157" s="38"/>
      <c r="GWP157" s="38"/>
      <c r="GWQ157" s="38"/>
      <c r="GWR157" s="38"/>
      <c r="GWS157" s="38"/>
      <c r="GWT157" s="38"/>
      <c r="GWU157" s="38"/>
      <c r="GWV157" s="38"/>
      <c r="GWW157" s="38"/>
      <c r="GWX157" s="38"/>
      <c r="GWY157" s="38"/>
      <c r="GWZ157" s="38"/>
      <c r="GXA157" s="38"/>
      <c r="GXB157" s="38"/>
      <c r="GXC157" s="38"/>
      <c r="GXD157" s="38"/>
      <c r="GXE157" s="38"/>
      <c r="GXF157" s="38"/>
      <c r="GXG157" s="38"/>
      <c r="GXH157" s="38"/>
      <c r="GXI157" s="38"/>
      <c r="GXJ157" s="38"/>
      <c r="GXK157" s="38"/>
      <c r="GXL157" s="38"/>
      <c r="GXM157" s="38"/>
      <c r="GXN157" s="38"/>
      <c r="GXO157" s="38"/>
      <c r="GXP157" s="38"/>
      <c r="GXQ157" s="38"/>
      <c r="GXR157" s="38"/>
      <c r="GXS157" s="38"/>
      <c r="GXT157" s="38"/>
      <c r="GXU157" s="38"/>
      <c r="GXV157" s="38"/>
      <c r="GXW157" s="38"/>
      <c r="GXX157" s="38"/>
      <c r="GXY157" s="38"/>
      <c r="GXZ157" s="38"/>
      <c r="GYA157" s="38"/>
      <c r="GYB157" s="38"/>
      <c r="GYC157" s="38"/>
      <c r="GYD157" s="38"/>
      <c r="GYE157" s="38"/>
      <c r="GYF157" s="38"/>
      <c r="GYG157" s="38"/>
      <c r="GYH157" s="38"/>
      <c r="GYI157" s="38"/>
      <c r="GYJ157" s="38"/>
      <c r="GYK157" s="38"/>
      <c r="GYL157" s="38"/>
      <c r="GYM157" s="38"/>
      <c r="GYN157" s="38"/>
      <c r="GYO157" s="38"/>
      <c r="GYP157" s="38"/>
      <c r="GYQ157" s="38"/>
      <c r="GYR157" s="38"/>
      <c r="GYS157" s="38"/>
      <c r="GYT157" s="38"/>
      <c r="GYU157" s="38"/>
      <c r="GYV157" s="38"/>
      <c r="GYW157" s="38"/>
      <c r="GYX157" s="38"/>
      <c r="GYY157" s="38"/>
      <c r="GYZ157" s="38"/>
      <c r="GZA157" s="38"/>
      <c r="GZB157" s="38"/>
      <c r="GZC157" s="38"/>
      <c r="GZD157" s="38"/>
      <c r="GZE157" s="38"/>
      <c r="GZF157" s="38"/>
      <c r="GZG157" s="38"/>
      <c r="GZH157" s="38"/>
      <c r="GZI157" s="38"/>
      <c r="GZJ157" s="38"/>
      <c r="GZK157" s="38"/>
      <c r="GZL157" s="38"/>
      <c r="GZM157" s="38"/>
      <c r="GZN157" s="38"/>
      <c r="GZO157" s="38"/>
      <c r="GZP157" s="38"/>
      <c r="GZQ157" s="38"/>
      <c r="GZR157" s="38"/>
      <c r="GZS157" s="38"/>
      <c r="GZT157" s="38"/>
      <c r="GZU157" s="38"/>
      <c r="GZV157" s="38"/>
      <c r="GZW157" s="38"/>
      <c r="GZX157" s="38"/>
      <c r="GZY157" s="38"/>
      <c r="GZZ157" s="38"/>
      <c r="HAA157" s="38"/>
      <c r="HAB157" s="38"/>
      <c r="HAC157" s="38"/>
      <c r="HAD157" s="38"/>
      <c r="HAE157" s="38"/>
      <c r="HAF157" s="38"/>
      <c r="HAG157" s="38"/>
      <c r="HAH157" s="38"/>
      <c r="HAI157" s="38"/>
      <c r="HAJ157" s="38"/>
      <c r="HAK157" s="38"/>
      <c r="HAL157" s="38"/>
      <c r="HAM157" s="38"/>
      <c r="HAN157" s="38"/>
      <c r="HAO157" s="38"/>
      <c r="HAP157" s="38"/>
      <c r="HAQ157" s="38"/>
      <c r="HAR157" s="38"/>
      <c r="HAS157" s="38"/>
      <c r="HAT157" s="38"/>
      <c r="HAU157" s="38"/>
      <c r="HAV157" s="38"/>
      <c r="HAW157" s="38"/>
      <c r="HAX157" s="38"/>
      <c r="HAY157" s="38"/>
      <c r="HAZ157" s="38"/>
      <c r="HBA157" s="38"/>
      <c r="HBB157" s="38"/>
      <c r="HBC157" s="38"/>
      <c r="HBD157" s="38"/>
      <c r="HBE157" s="38"/>
      <c r="HBF157" s="38"/>
      <c r="HBG157" s="38"/>
      <c r="HBH157" s="38"/>
      <c r="HBI157" s="38"/>
      <c r="HBJ157" s="38"/>
      <c r="HBK157" s="38"/>
      <c r="HBL157" s="38"/>
      <c r="HBM157" s="38"/>
      <c r="HBN157" s="38"/>
      <c r="HBO157" s="38"/>
      <c r="HBP157" s="38"/>
      <c r="HBQ157" s="38"/>
      <c r="HBR157" s="38"/>
      <c r="HBS157" s="38"/>
      <c r="HBT157" s="38"/>
      <c r="HBU157" s="38"/>
      <c r="HBV157" s="38"/>
      <c r="HBW157" s="38"/>
      <c r="HBX157" s="38"/>
      <c r="HBY157" s="38"/>
      <c r="HBZ157" s="38"/>
      <c r="HCA157" s="38"/>
      <c r="HCB157" s="38"/>
      <c r="HCC157" s="38"/>
      <c r="HCD157" s="38"/>
      <c r="HCE157" s="38"/>
      <c r="HCF157" s="38"/>
      <c r="HCG157" s="38"/>
      <c r="HCH157" s="38"/>
      <c r="HCI157" s="38"/>
      <c r="HCJ157" s="38"/>
      <c r="HCK157" s="38"/>
      <c r="HCL157" s="38"/>
      <c r="HCM157" s="38"/>
      <c r="HCN157" s="38"/>
      <c r="HCO157" s="38"/>
      <c r="HCP157" s="38"/>
      <c r="HCQ157" s="38"/>
      <c r="HCR157" s="38"/>
      <c r="HCS157" s="38"/>
      <c r="HCT157" s="38"/>
      <c r="HCU157" s="38"/>
      <c r="HCV157" s="38"/>
      <c r="HCW157" s="38"/>
      <c r="HCX157" s="38"/>
      <c r="HCY157" s="38"/>
      <c r="HCZ157" s="38"/>
      <c r="HDA157" s="38"/>
      <c r="HDB157" s="38"/>
      <c r="HDC157" s="38"/>
      <c r="HDD157" s="38"/>
      <c r="HDE157" s="38"/>
      <c r="HDF157" s="38"/>
      <c r="HDG157" s="38"/>
      <c r="HDH157" s="38"/>
      <c r="HDI157" s="38"/>
      <c r="HDJ157" s="38"/>
      <c r="HDK157" s="38"/>
      <c r="HDL157" s="38"/>
      <c r="HDM157" s="38"/>
      <c r="HDN157" s="38"/>
      <c r="HDO157" s="38"/>
      <c r="HDP157" s="38"/>
      <c r="HDQ157" s="38"/>
      <c r="HDR157" s="38"/>
      <c r="HDS157" s="38"/>
      <c r="HDT157" s="38"/>
      <c r="HDU157" s="38"/>
      <c r="HDV157" s="38"/>
      <c r="HDW157" s="38"/>
      <c r="HDX157" s="38"/>
      <c r="HDY157" s="38"/>
      <c r="HDZ157" s="38"/>
      <c r="HEA157" s="38"/>
      <c r="HEB157" s="38"/>
      <c r="HEC157" s="38"/>
      <c r="HED157" s="38"/>
      <c r="HEE157" s="38"/>
      <c r="HEF157" s="38"/>
      <c r="HEG157" s="38"/>
      <c r="HEH157" s="38"/>
      <c r="HEI157" s="38"/>
      <c r="HEJ157" s="38"/>
      <c r="HEK157" s="38"/>
      <c r="HEL157" s="38"/>
      <c r="HEM157" s="38"/>
      <c r="HEN157" s="38"/>
      <c r="HEO157" s="38"/>
      <c r="HEP157" s="38"/>
      <c r="HEQ157" s="38"/>
      <c r="HER157" s="38"/>
      <c r="HES157" s="38"/>
      <c r="HET157" s="38"/>
      <c r="HEU157" s="38"/>
      <c r="HEV157" s="38"/>
      <c r="HEW157" s="38"/>
      <c r="HEX157" s="38"/>
      <c r="HEY157" s="38"/>
      <c r="HEZ157" s="38"/>
      <c r="HFA157" s="38"/>
      <c r="HFB157" s="38"/>
      <c r="HFC157" s="38"/>
      <c r="HFD157" s="38"/>
      <c r="HFE157" s="38"/>
      <c r="HFF157" s="38"/>
      <c r="HFG157" s="38"/>
      <c r="HFH157" s="38"/>
      <c r="HFI157" s="38"/>
      <c r="HFJ157" s="38"/>
      <c r="HFK157" s="38"/>
      <c r="HFL157" s="38"/>
      <c r="HFM157" s="38"/>
      <c r="HFN157" s="38"/>
      <c r="HFO157" s="38"/>
      <c r="HFP157" s="38"/>
      <c r="HFQ157" s="38"/>
      <c r="HFR157" s="38"/>
      <c r="HFS157" s="38"/>
      <c r="HFT157" s="38"/>
      <c r="HFU157" s="38"/>
      <c r="HFV157" s="38"/>
      <c r="HFW157" s="38"/>
      <c r="HFX157" s="38"/>
      <c r="HFY157" s="38"/>
      <c r="HFZ157" s="38"/>
      <c r="HGA157" s="38"/>
      <c r="HGB157" s="38"/>
      <c r="HGC157" s="38"/>
      <c r="HGD157" s="38"/>
      <c r="HGE157" s="38"/>
      <c r="HGF157" s="38"/>
      <c r="HGG157" s="38"/>
      <c r="HGH157" s="38"/>
      <c r="HGI157" s="38"/>
      <c r="HGJ157" s="38"/>
      <c r="HGK157" s="38"/>
      <c r="HGL157" s="38"/>
      <c r="HGM157" s="38"/>
      <c r="HGN157" s="38"/>
      <c r="HGO157" s="38"/>
      <c r="HGP157" s="38"/>
      <c r="HGQ157" s="38"/>
      <c r="HGR157" s="38"/>
      <c r="HGS157" s="38"/>
      <c r="HGT157" s="38"/>
      <c r="HGU157" s="38"/>
      <c r="HGV157" s="38"/>
      <c r="HGW157" s="38"/>
      <c r="HGX157" s="38"/>
      <c r="HGY157" s="38"/>
      <c r="HGZ157" s="38"/>
      <c r="HHA157" s="38"/>
      <c r="HHB157" s="38"/>
      <c r="HHC157" s="38"/>
      <c r="HHD157" s="38"/>
      <c r="HHE157" s="38"/>
      <c r="HHF157" s="38"/>
      <c r="HHG157" s="38"/>
      <c r="HHH157" s="38"/>
      <c r="HHI157" s="38"/>
      <c r="HHJ157" s="38"/>
      <c r="HHK157" s="38"/>
      <c r="HHL157" s="38"/>
      <c r="HHM157" s="38"/>
      <c r="HHN157" s="38"/>
      <c r="HHO157" s="38"/>
      <c r="HHP157" s="38"/>
      <c r="HHQ157" s="38"/>
      <c r="HHR157" s="38"/>
      <c r="HHS157" s="38"/>
      <c r="HHT157" s="38"/>
      <c r="HHU157" s="38"/>
      <c r="HHV157" s="38"/>
      <c r="HHW157" s="38"/>
      <c r="HHX157" s="38"/>
      <c r="HHY157" s="38"/>
      <c r="HHZ157" s="38"/>
      <c r="HIA157" s="38"/>
      <c r="HIB157" s="38"/>
      <c r="HIC157" s="38"/>
      <c r="HID157" s="38"/>
      <c r="HIE157" s="38"/>
      <c r="HIF157" s="38"/>
      <c r="HIG157" s="38"/>
      <c r="HIH157" s="38"/>
      <c r="HII157" s="38"/>
      <c r="HIJ157" s="38"/>
      <c r="HIK157" s="38"/>
      <c r="HIL157" s="38"/>
      <c r="HIM157" s="38"/>
      <c r="HIN157" s="38"/>
      <c r="HIO157" s="38"/>
      <c r="HIP157" s="38"/>
      <c r="HIQ157" s="38"/>
      <c r="HIR157" s="38"/>
      <c r="HIS157" s="38"/>
      <c r="HIT157" s="38"/>
      <c r="HIU157" s="38"/>
      <c r="HIV157" s="38"/>
      <c r="HIW157" s="38"/>
      <c r="HIX157" s="38"/>
      <c r="HIY157" s="38"/>
      <c r="HIZ157" s="38"/>
      <c r="HJA157" s="38"/>
      <c r="HJB157" s="38"/>
      <c r="HJC157" s="38"/>
      <c r="HJD157" s="38"/>
      <c r="HJE157" s="38"/>
      <c r="HJF157" s="38"/>
      <c r="HJG157" s="38"/>
      <c r="HJH157" s="38"/>
      <c r="HJI157" s="38"/>
      <c r="HJJ157" s="38"/>
      <c r="HJK157" s="38"/>
      <c r="HJL157" s="38"/>
      <c r="HJM157" s="38"/>
      <c r="HJN157" s="38"/>
      <c r="HJO157" s="38"/>
      <c r="HJP157" s="38"/>
      <c r="HJQ157" s="38"/>
      <c r="HJR157" s="38"/>
      <c r="HJS157" s="38"/>
      <c r="HJT157" s="38"/>
      <c r="HJU157" s="38"/>
      <c r="HJV157" s="38"/>
      <c r="HJW157" s="38"/>
      <c r="HJX157" s="38"/>
      <c r="HJY157" s="38"/>
      <c r="HJZ157" s="38"/>
      <c r="HKA157" s="38"/>
      <c r="HKB157" s="38"/>
      <c r="HKC157" s="38"/>
      <c r="HKD157" s="38"/>
      <c r="HKE157" s="38"/>
      <c r="HKF157" s="38"/>
      <c r="HKG157" s="38"/>
      <c r="HKH157" s="38"/>
      <c r="HKI157" s="38"/>
      <c r="HKJ157" s="38"/>
      <c r="HKK157" s="38"/>
      <c r="HKL157" s="38"/>
      <c r="HKM157" s="38"/>
      <c r="HKN157" s="38"/>
      <c r="HKO157" s="38"/>
      <c r="HKP157" s="38"/>
      <c r="HKQ157" s="38"/>
      <c r="HKR157" s="38"/>
      <c r="HKS157" s="38"/>
      <c r="HKT157" s="38"/>
      <c r="HKU157" s="38"/>
      <c r="HKV157" s="38"/>
      <c r="HKW157" s="38"/>
      <c r="HKX157" s="38"/>
      <c r="HKY157" s="38"/>
      <c r="HKZ157" s="38"/>
      <c r="HLA157" s="38"/>
      <c r="HLB157" s="38"/>
      <c r="HLC157" s="38"/>
      <c r="HLD157" s="38"/>
      <c r="HLE157" s="38"/>
      <c r="HLF157" s="38"/>
      <c r="HLG157" s="38"/>
      <c r="HLH157" s="38"/>
      <c r="HLI157" s="38"/>
      <c r="HLJ157" s="38"/>
      <c r="HLK157" s="38"/>
      <c r="HLL157" s="38"/>
      <c r="HLM157" s="38"/>
      <c r="HLN157" s="38"/>
      <c r="HLO157" s="38"/>
      <c r="HLP157" s="38"/>
      <c r="HLQ157" s="38"/>
      <c r="HLR157" s="38"/>
      <c r="HLS157" s="38"/>
      <c r="HLT157" s="38"/>
      <c r="HLU157" s="38"/>
      <c r="HLV157" s="38"/>
      <c r="HLW157" s="38"/>
      <c r="HLX157" s="38"/>
      <c r="HLY157" s="38"/>
      <c r="HLZ157" s="38"/>
      <c r="HMA157" s="38"/>
      <c r="HMB157" s="38"/>
      <c r="HMC157" s="38"/>
      <c r="HMD157" s="38"/>
      <c r="HME157" s="38"/>
      <c r="HMF157" s="38"/>
      <c r="HMG157" s="38"/>
      <c r="HMH157" s="38"/>
      <c r="HMI157" s="38"/>
      <c r="HMJ157" s="38"/>
      <c r="HMK157" s="38"/>
      <c r="HML157" s="38"/>
      <c r="HMM157" s="38"/>
      <c r="HMN157" s="38"/>
      <c r="HMO157" s="38"/>
      <c r="HMP157" s="38"/>
      <c r="HMQ157" s="38"/>
      <c r="HMR157" s="38"/>
      <c r="HMS157" s="38"/>
      <c r="HMT157" s="38"/>
      <c r="HMU157" s="38"/>
      <c r="HMV157" s="38"/>
      <c r="HMW157" s="38"/>
      <c r="HMX157" s="38"/>
      <c r="HMY157" s="38"/>
      <c r="HMZ157" s="38"/>
      <c r="HNA157" s="38"/>
      <c r="HNB157" s="38"/>
      <c r="HNC157" s="38"/>
      <c r="HND157" s="38"/>
      <c r="HNE157" s="38"/>
      <c r="HNF157" s="38"/>
      <c r="HNG157" s="38"/>
      <c r="HNH157" s="38"/>
      <c r="HNI157" s="38"/>
      <c r="HNJ157" s="38"/>
      <c r="HNK157" s="38"/>
      <c r="HNL157" s="38"/>
      <c r="HNM157" s="38"/>
      <c r="HNN157" s="38"/>
      <c r="HNO157" s="38"/>
      <c r="HNP157" s="38"/>
      <c r="HNQ157" s="38"/>
      <c r="HNR157" s="38"/>
      <c r="HNS157" s="38"/>
      <c r="HNT157" s="38"/>
      <c r="HNU157" s="38"/>
      <c r="HNV157" s="38"/>
      <c r="HNW157" s="38"/>
      <c r="HNX157" s="38"/>
      <c r="HNY157" s="38"/>
      <c r="HNZ157" s="38"/>
      <c r="HOA157" s="38"/>
      <c r="HOB157" s="38"/>
      <c r="HOC157" s="38"/>
      <c r="HOD157" s="38"/>
      <c r="HOE157" s="38"/>
      <c r="HOF157" s="38"/>
      <c r="HOG157" s="38"/>
      <c r="HOH157" s="38"/>
      <c r="HOI157" s="38"/>
      <c r="HOJ157" s="38"/>
      <c r="HOK157" s="38"/>
      <c r="HOL157" s="38"/>
      <c r="HOM157" s="38"/>
      <c r="HON157" s="38"/>
      <c r="HOO157" s="38"/>
      <c r="HOP157" s="38"/>
      <c r="HOQ157" s="38"/>
      <c r="HOR157" s="38"/>
      <c r="HOS157" s="38"/>
      <c r="HOT157" s="38"/>
      <c r="HOU157" s="38"/>
      <c r="HOV157" s="38"/>
      <c r="HOW157" s="38"/>
      <c r="HOX157" s="38"/>
      <c r="HOY157" s="38"/>
      <c r="HOZ157" s="38"/>
      <c r="HPA157" s="38"/>
      <c r="HPB157" s="38"/>
      <c r="HPC157" s="38"/>
      <c r="HPD157" s="38"/>
      <c r="HPE157" s="38"/>
      <c r="HPF157" s="38"/>
      <c r="HPG157" s="38"/>
      <c r="HPH157" s="38"/>
      <c r="HPI157" s="38"/>
      <c r="HPJ157" s="38"/>
      <c r="HPK157" s="38"/>
      <c r="HPL157" s="38"/>
      <c r="HPM157" s="38"/>
      <c r="HPN157" s="38"/>
      <c r="HPO157" s="38"/>
      <c r="HPP157" s="38"/>
      <c r="HPQ157" s="38"/>
      <c r="HPR157" s="38"/>
      <c r="HPS157" s="38"/>
      <c r="HPT157" s="38"/>
      <c r="HPU157" s="38"/>
      <c r="HPV157" s="38"/>
      <c r="HPW157" s="38"/>
      <c r="HPX157" s="38"/>
      <c r="HPY157" s="38"/>
      <c r="HPZ157" s="38"/>
      <c r="HQA157" s="38"/>
      <c r="HQB157" s="38"/>
      <c r="HQC157" s="38"/>
      <c r="HQD157" s="38"/>
      <c r="HQE157" s="38"/>
      <c r="HQF157" s="38"/>
      <c r="HQG157" s="38"/>
      <c r="HQH157" s="38"/>
      <c r="HQI157" s="38"/>
      <c r="HQJ157" s="38"/>
      <c r="HQK157" s="38"/>
      <c r="HQL157" s="38"/>
      <c r="HQM157" s="38"/>
      <c r="HQN157" s="38"/>
      <c r="HQO157" s="38"/>
      <c r="HQP157" s="38"/>
      <c r="HQQ157" s="38"/>
      <c r="HQR157" s="38"/>
      <c r="HQS157" s="38"/>
      <c r="HQT157" s="38"/>
      <c r="HQU157" s="38"/>
      <c r="HQV157" s="38"/>
      <c r="HQW157" s="38"/>
      <c r="HQX157" s="38"/>
      <c r="HQY157" s="38"/>
      <c r="HQZ157" s="38"/>
      <c r="HRA157" s="38"/>
      <c r="HRB157" s="38"/>
      <c r="HRC157" s="38"/>
      <c r="HRD157" s="38"/>
      <c r="HRE157" s="38"/>
      <c r="HRF157" s="38"/>
      <c r="HRG157" s="38"/>
      <c r="HRH157" s="38"/>
      <c r="HRI157" s="38"/>
      <c r="HRJ157" s="38"/>
      <c r="HRK157" s="38"/>
      <c r="HRL157" s="38"/>
      <c r="HRM157" s="38"/>
      <c r="HRN157" s="38"/>
      <c r="HRO157" s="38"/>
      <c r="HRP157" s="38"/>
      <c r="HRQ157" s="38"/>
      <c r="HRR157" s="38"/>
      <c r="HRS157" s="38"/>
      <c r="HRT157" s="38"/>
      <c r="HRU157" s="38"/>
      <c r="HRV157" s="38"/>
      <c r="HRW157" s="38"/>
      <c r="HRX157" s="38"/>
      <c r="HRY157" s="38"/>
      <c r="HRZ157" s="38"/>
      <c r="HSA157" s="38"/>
      <c r="HSB157" s="38"/>
      <c r="HSC157" s="38"/>
      <c r="HSD157" s="38"/>
      <c r="HSE157" s="38"/>
      <c r="HSF157" s="38"/>
      <c r="HSG157" s="38"/>
      <c r="HSH157" s="38"/>
      <c r="HSI157" s="38"/>
      <c r="HSJ157" s="38"/>
      <c r="HSK157" s="38"/>
      <c r="HSL157" s="38"/>
      <c r="HSM157" s="38"/>
      <c r="HSN157" s="38"/>
      <c r="HSO157" s="38"/>
      <c r="HSP157" s="38"/>
      <c r="HSQ157" s="38"/>
      <c r="HSR157" s="38"/>
      <c r="HSS157" s="38"/>
      <c r="HST157" s="38"/>
      <c r="HSU157" s="38"/>
      <c r="HSV157" s="38"/>
      <c r="HSW157" s="38"/>
      <c r="HSX157" s="38"/>
      <c r="HSY157" s="38"/>
      <c r="HSZ157" s="38"/>
      <c r="HTA157" s="38"/>
      <c r="HTB157" s="38"/>
      <c r="HTC157" s="38"/>
      <c r="HTD157" s="38"/>
      <c r="HTE157" s="38"/>
      <c r="HTF157" s="38"/>
      <c r="HTG157" s="38"/>
      <c r="HTH157" s="38"/>
      <c r="HTI157" s="38"/>
      <c r="HTJ157" s="38"/>
      <c r="HTK157" s="38"/>
      <c r="HTL157" s="38"/>
      <c r="HTM157" s="38"/>
      <c r="HTN157" s="38"/>
      <c r="HTO157" s="38"/>
      <c r="HTP157" s="38"/>
      <c r="HTQ157" s="38"/>
      <c r="HTR157" s="38"/>
      <c r="HTS157" s="38"/>
      <c r="HTT157" s="38"/>
      <c r="HTU157" s="38"/>
      <c r="HTV157" s="38"/>
      <c r="HTW157" s="38"/>
      <c r="HTX157" s="38"/>
      <c r="HTY157" s="38"/>
      <c r="HTZ157" s="38"/>
      <c r="HUA157" s="38"/>
      <c r="HUB157" s="38"/>
      <c r="HUC157" s="38"/>
      <c r="HUD157" s="38"/>
      <c r="HUE157" s="38"/>
      <c r="HUF157" s="38"/>
      <c r="HUG157" s="38"/>
      <c r="HUH157" s="38"/>
      <c r="HUI157" s="38"/>
      <c r="HUJ157" s="38"/>
      <c r="HUK157" s="38"/>
      <c r="HUL157" s="38"/>
      <c r="HUM157" s="38"/>
      <c r="HUN157" s="38"/>
      <c r="HUO157" s="38"/>
      <c r="HUP157" s="38"/>
      <c r="HUQ157" s="38"/>
      <c r="HUR157" s="38"/>
      <c r="HUS157" s="38"/>
      <c r="HUT157" s="38"/>
      <c r="HUU157" s="38"/>
      <c r="HUV157" s="38"/>
      <c r="HUW157" s="38"/>
      <c r="HUX157" s="38"/>
      <c r="HUY157" s="38"/>
      <c r="HUZ157" s="38"/>
      <c r="HVA157" s="38"/>
      <c r="HVB157" s="38"/>
      <c r="HVC157" s="38"/>
      <c r="HVD157" s="38"/>
      <c r="HVE157" s="38"/>
      <c r="HVF157" s="38"/>
      <c r="HVG157" s="38"/>
      <c r="HVH157" s="38"/>
      <c r="HVI157" s="38"/>
      <c r="HVJ157" s="38"/>
      <c r="HVK157" s="38"/>
      <c r="HVL157" s="38"/>
      <c r="HVM157" s="38"/>
      <c r="HVN157" s="38"/>
      <c r="HVO157" s="38"/>
      <c r="HVP157" s="38"/>
      <c r="HVQ157" s="38"/>
      <c r="HVR157" s="38"/>
      <c r="HVS157" s="38"/>
      <c r="HVT157" s="38"/>
      <c r="HVU157" s="38"/>
      <c r="HVV157" s="38"/>
      <c r="HVW157" s="38"/>
      <c r="HVX157" s="38"/>
      <c r="HVY157" s="38"/>
      <c r="HVZ157" s="38"/>
      <c r="HWA157" s="38"/>
      <c r="HWB157" s="38"/>
      <c r="HWC157" s="38"/>
      <c r="HWD157" s="38"/>
      <c r="HWE157" s="38"/>
      <c r="HWF157" s="38"/>
      <c r="HWG157" s="38"/>
      <c r="HWH157" s="38"/>
      <c r="HWI157" s="38"/>
      <c r="HWJ157" s="38"/>
      <c r="HWK157" s="38"/>
      <c r="HWL157" s="38"/>
      <c r="HWM157" s="38"/>
      <c r="HWN157" s="38"/>
      <c r="HWO157" s="38"/>
      <c r="HWP157" s="38"/>
      <c r="HWQ157" s="38"/>
      <c r="HWR157" s="38"/>
      <c r="HWS157" s="38"/>
      <c r="HWT157" s="38"/>
      <c r="HWU157" s="38"/>
      <c r="HWV157" s="38"/>
      <c r="HWW157" s="38"/>
      <c r="HWX157" s="38"/>
      <c r="HWY157" s="38"/>
      <c r="HWZ157" s="38"/>
      <c r="HXA157" s="38"/>
      <c r="HXB157" s="38"/>
      <c r="HXC157" s="38"/>
      <c r="HXD157" s="38"/>
      <c r="HXE157" s="38"/>
      <c r="HXF157" s="38"/>
      <c r="HXG157" s="38"/>
      <c r="HXH157" s="38"/>
      <c r="HXI157" s="38"/>
      <c r="HXJ157" s="38"/>
      <c r="HXK157" s="38"/>
      <c r="HXL157" s="38"/>
      <c r="HXM157" s="38"/>
      <c r="HXN157" s="38"/>
      <c r="HXO157" s="38"/>
      <c r="HXP157" s="38"/>
      <c r="HXQ157" s="38"/>
      <c r="HXR157" s="38"/>
      <c r="HXS157" s="38"/>
      <c r="HXT157" s="38"/>
      <c r="HXU157" s="38"/>
      <c r="HXV157" s="38"/>
      <c r="HXW157" s="38"/>
      <c r="HXX157" s="38"/>
      <c r="HXY157" s="38"/>
      <c r="HXZ157" s="38"/>
      <c r="HYA157" s="38"/>
      <c r="HYB157" s="38"/>
      <c r="HYC157" s="38"/>
      <c r="HYD157" s="38"/>
      <c r="HYE157" s="38"/>
      <c r="HYF157" s="38"/>
      <c r="HYG157" s="38"/>
      <c r="HYH157" s="38"/>
      <c r="HYI157" s="38"/>
      <c r="HYJ157" s="38"/>
      <c r="HYK157" s="38"/>
      <c r="HYL157" s="38"/>
      <c r="HYM157" s="38"/>
      <c r="HYN157" s="38"/>
      <c r="HYO157" s="38"/>
      <c r="HYP157" s="38"/>
      <c r="HYQ157" s="38"/>
      <c r="HYR157" s="38"/>
      <c r="HYS157" s="38"/>
      <c r="HYT157" s="38"/>
      <c r="HYU157" s="38"/>
      <c r="HYV157" s="38"/>
      <c r="HYW157" s="38"/>
      <c r="HYX157" s="38"/>
      <c r="HYY157" s="38"/>
      <c r="HYZ157" s="38"/>
      <c r="HZA157" s="38"/>
      <c r="HZB157" s="38"/>
      <c r="HZC157" s="38"/>
      <c r="HZD157" s="38"/>
      <c r="HZE157" s="38"/>
      <c r="HZF157" s="38"/>
      <c r="HZG157" s="38"/>
      <c r="HZH157" s="38"/>
      <c r="HZI157" s="38"/>
      <c r="HZJ157" s="38"/>
      <c r="HZK157" s="38"/>
      <c r="HZL157" s="38"/>
      <c r="HZM157" s="38"/>
      <c r="HZN157" s="38"/>
      <c r="HZO157" s="38"/>
      <c r="HZP157" s="38"/>
      <c r="HZQ157" s="38"/>
      <c r="HZR157" s="38"/>
      <c r="HZS157" s="38"/>
      <c r="HZT157" s="38"/>
      <c r="HZU157" s="38"/>
      <c r="HZV157" s="38"/>
      <c r="HZW157" s="38"/>
      <c r="HZX157" s="38"/>
      <c r="HZY157" s="38"/>
      <c r="HZZ157" s="38"/>
      <c r="IAA157" s="38"/>
      <c r="IAB157" s="38"/>
      <c r="IAC157" s="38"/>
      <c r="IAD157" s="38"/>
      <c r="IAE157" s="38"/>
      <c r="IAF157" s="38"/>
      <c r="IAG157" s="38"/>
      <c r="IAH157" s="38"/>
      <c r="IAI157" s="38"/>
      <c r="IAJ157" s="38"/>
      <c r="IAK157" s="38"/>
      <c r="IAL157" s="38"/>
      <c r="IAM157" s="38"/>
      <c r="IAN157" s="38"/>
      <c r="IAO157" s="38"/>
      <c r="IAP157" s="38"/>
      <c r="IAQ157" s="38"/>
      <c r="IAR157" s="38"/>
      <c r="IAS157" s="38"/>
      <c r="IAT157" s="38"/>
      <c r="IAU157" s="38"/>
      <c r="IAV157" s="38"/>
      <c r="IAW157" s="38"/>
      <c r="IAX157" s="38"/>
      <c r="IAY157" s="38"/>
      <c r="IAZ157" s="38"/>
      <c r="IBA157" s="38"/>
      <c r="IBB157" s="38"/>
      <c r="IBC157" s="38"/>
      <c r="IBD157" s="38"/>
      <c r="IBE157" s="38"/>
      <c r="IBF157" s="38"/>
      <c r="IBG157" s="38"/>
      <c r="IBH157" s="38"/>
      <c r="IBI157" s="38"/>
      <c r="IBJ157" s="38"/>
      <c r="IBK157" s="38"/>
      <c r="IBL157" s="38"/>
      <c r="IBM157" s="38"/>
      <c r="IBN157" s="38"/>
      <c r="IBO157" s="38"/>
      <c r="IBP157" s="38"/>
      <c r="IBQ157" s="38"/>
      <c r="IBR157" s="38"/>
      <c r="IBS157" s="38"/>
      <c r="IBT157" s="38"/>
      <c r="IBU157" s="38"/>
      <c r="IBV157" s="38"/>
      <c r="IBW157" s="38"/>
      <c r="IBX157" s="38"/>
      <c r="IBY157" s="38"/>
      <c r="IBZ157" s="38"/>
      <c r="ICA157" s="38"/>
      <c r="ICB157" s="38"/>
      <c r="ICC157" s="38"/>
      <c r="ICD157" s="38"/>
      <c r="ICE157" s="38"/>
      <c r="ICF157" s="38"/>
      <c r="ICG157" s="38"/>
      <c r="ICH157" s="38"/>
      <c r="ICI157" s="38"/>
      <c r="ICJ157" s="38"/>
      <c r="ICK157" s="38"/>
      <c r="ICL157" s="38"/>
      <c r="ICM157" s="38"/>
      <c r="ICN157" s="38"/>
      <c r="ICO157" s="38"/>
      <c r="ICP157" s="38"/>
      <c r="ICQ157" s="38"/>
      <c r="ICR157" s="38"/>
      <c r="ICS157" s="38"/>
      <c r="ICT157" s="38"/>
      <c r="ICU157" s="38"/>
      <c r="ICV157" s="38"/>
      <c r="ICW157" s="38"/>
      <c r="ICX157" s="38"/>
      <c r="ICY157" s="38"/>
      <c r="ICZ157" s="38"/>
      <c r="IDA157" s="38"/>
      <c r="IDB157" s="38"/>
      <c r="IDC157" s="38"/>
      <c r="IDD157" s="38"/>
      <c r="IDE157" s="38"/>
      <c r="IDF157" s="38"/>
      <c r="IDG157" s="38"/>
      <c r="IDH157" s="38"/>
      <c r="IDI157" s="38"/>
      <c r="IDJ157" s="38"/>
      <c r="IDK157" s="38"/>
      <c r="IDL157" s="38"/>
      <c r="IDM157" s="38"/>
      <c r="IDN157" s="38"/>
      <c r="IDO157" s="38"/>
      <c r="IDP157" s="38"/>
      <c r="IDQ157" s="38"/>
      <c r="IDR157" s="38"/>
      <c r="IDS157" s="38"/>
      <c r="IDT157" s="38"/>
      <c r="IDU157" s="38"/>
      <c r="IDV157" s="38"/>
      <c r="IDW157" s="38"/>
      <c r="IDX157" s="38"/>
      <c r="IDY157" s="38"/>
      <c r="IDZ157" s="38"/>
      <c r="IEA157" s="38"/>
      <c r="IEB157" s="38"/>
      <c r="IEC157" s="38"/>
      <c r="IED157" s="38"/>
      <c r="IEE157" s="38"/>
      <c r="IEF157" s="38"/>
      <c r="IEG157" s="38"/>
      <c r="IEH157" s="38"/>
      <c r="IEI157" s="38"/>
      <c r="IEJ157" s="38"/>
      <c r="IEK157" s="38"/>
      <c r="IEL157" s="38"/>
      <c r="IEM157" s="38"/>
      <c r="IEN157" s="38"/>
      <c r="IEO157" s="38"/>
      <c r="IEP157" s="38"/>
      <c r="IEQ157" s="38"/>
      <c r="IER157" s="38"/>
      <c r="IES157" s="38"/>
      <c r="IET157" s="38"/>
      <c r="IEU157" s="38"/>
      <c r="IEV157" s="38"/>
      <c r="IEW157" s="38"/>
      <c r="IEX157" s="38"/>
      <c r="IEY157" s="38"/>
      <c r="IEZ157" s="38"/>
      <c r="IFA157" s="38"/>
      <c r="IFB157" s="38"/>
      <c r="IFC157" s="38"/>
      <c r="IFD157" s="38"/>
      <c r="IFE157" s="38"/>
      <c r="IFF157" s="38"/>
      <c r="IFG157" s="38"/>
      <c r="IFH157" s="38"/>
      <c r="IFI157" s="38"/>
      <c r="IFJ157" s="38"/>
      <c r="IFK157" s="38"/>
      <c r="IFL157" s="38"/>
      <c r="IFM157" s="38"/>
      <c r="IFN157" s="38"/>
      <c r="IFO157" s="38"/>
      <c r="IFP157" s="38"/>
      <c r="IFQ157" s="38"/>
      <c r="IFR157" s="38"/>
      <c r="IFS157" s="38"/>
      <c r="IFT157" s="38"/>
      <c r="IFU157" s="38"/>
      <c r="IFV157" s="38"/>
      <c r="IFW157" s="38"/>
      <c r="IFX157" s="38"/>
      <c r="IFY157" s="38"/>
      <c r="IFZ157" s="38"/>
      <c r="IGA157" s="38"/>
      <c r="IGB157" s="38"/>
      <c r="IGC157" s="38"/>
      <c r="IGD157" s="38"/>
      <c r="IGE157" s="38"/>
      <c r="IGF157" s="38"/>
      <c r="IGG157" s="38"/>
      <c r="IGH157" s="38"/>
      <c r="IGI157" s="38"/>
      <c r="IGJ157" s="38"/>
      <c r="IGK157" s="38"/>
      <c r="IGL157" s="38"/>
      <c r="IGM157" s="38"/>
      <c r="IGN157" s="38"/>
      <c r="IGO157" s="38"/>
      <c r="IGP157" s="38"/>
      <c r="IGQ157" s="38"/>
      <c r="IGR157" s="38"/>
      <c r="IGS157" s="38"/>
      <c r="IGT157" s="38"/>
      <c r="IGU157" s="38"/>
      <c r="IGV157" s="38"/>
      <c r="IGW157" s="38"/>
      <c r="IGX157" s="38"/>
      <c r="IGY157" s="38"/>
      <c r="IGZ157" s="38"/>
      <c r="IHA157" s="38"/>
      <c r="IHB157" s="38"/>
      <c r="IHC157" s="38"/>
      <c r="IHD157" s="38"/>
      <c r="IHE157" s="38"/>
      <c r="IHF157" s="38"/>
      <c r="IHG157" s="38"/>
      <c r="IHH157" s="38"/>
      <c r="IHI157" s="38"/>
      <c r="IHJ157" s="38"/>
      <c r="IHK157" s="38"/>
      <c r="IHL157" s="38"/>
      <c r="IHM157" s="38"/>
      <c r="IHN157" s="38"/>
      <c r="IHO157" s="38"/>
      <c r="IHP157" s="38"/>
      <c r="IHQ157" s="38"/>
      <c r="IHR157" s="38"/>
      <c r="IHS157" s="38"/>
      <c r="IHT157" s="38"/>
      <c r="IHU157" s="38"/>
      <c r="IHV157" s="38"/>
      <c r="IHW157" s="38"/>
      <c r="IHX157" s="38"/>
      <c r="IHY157" s="38"/>
      <c r="IHZ157" s="38"/>
      <c r="IIA157" s="38"/>
      <c r="IIB157" s="38"/>
      <c r="IIC157" s="38"/>
      <c r="IID157" s="38"/>
      <c r="IIE157" s="38"/>
      <c r="IIF157" s="38"/>
      <c r="IIG157" s="38"/>
      <c r="IIH157" s="38"/>
      <c r="III157" s="38"/>
      <c r="IIJ157" s="38"/>
      <c r="IIK157" s="38"/>
      <c r="IIL157" s="38"/>
      <c r="IIM157" s="38"/>
      <c r="IIN157" s="38"/>
      <c r="IIO157" s="38"/>
      <c r="IIP157" s="38"/>
      <c r="IIQ157" s="38"/>
      <c r="IIR157" s="38"/>
      <c r="IIS157" s="38"/>
      <c r="IIT157" s="38"/>
      <c r="IIU157" s="38"/>
      <c r="IIV157" s="38"/>
      <c r="IIW157" s="38"/>
      <c r="IIX157" s="38"/>
      <c r="IIY157" s="38"/>
      <c r="IIZ157" s="38"/>
      <c r="IJA157" s="38"/>
      <c r="IJB157" s="38"/>
      <c r="IJC157" s="38"/>
      <c r="IJD157" s="38"/>
      <c r="IJE157" s="38"/>
      <c r="IJF157" s="38"/>
      <c r="IJG157" s="38"/>
      <c r="IJH157" s="38"/>
      <c r="IJI157" s="38"/>
      <c r="IJJ157" s="38"/>
      <c r="IJK157" s="38"/>
      <c r="IJL157" s="38"/>
      <c r="IJM157" s="38"/>
      <c r="IJN157" s="38"/>
      <c r="IJO157" s="38"/>
      <c r="IJP157" s="38"/>
      <c r="IJQ157" s="38"/>
      <c r="IJR157" s="38"/>
      <c r="IJS157" s="38"/>
      <c r="IJT157" s="38"/>
      <c r="IJU157" s="38"/>
      <c r="IJV157" s="38"/>
      <c r="IJW157" s="38"/>
      <c r="IJX157" s="38"/>
      <c r="IJY157" s="38"/>
      <c r="IJZ157" s="38"/>
      <c r="IKA157" s="38"/>
      <c r="IKB157" s="38"/>
      <c r="IKC157" s="38"/>
      <c r="IKD157" s="38"/>
      <c r="IKE157" s="38"/>
      <c r="IKF157" s="38"/>
      <c r="IKG157" s="38"/>
      <c r="IKH157" s="38"/>
      <c r="IKI157" s="38"/>
      <c r="IKJ157" s="38"/>
      <c r="IKK157" s="38"/>
      <c r="IKL157" s="38"/>
      <c r="IKM157" s="38"/>
      <c r="IKN157" s="38"/>
      <c r="IKO157" s="38"/>
      <c r="IKP157" s="38"/>
      <c r="IKQ157" s="38"/>
      <c r="IKR157" s="38"/>
      <c r="IKS157" s="38"/>
      <c r="IKT157" s="38"/>
      <c r="IKU157" s="38"/>
      <c r="IKV157" s="38"/>
      <c r="IKW157" s="38"/>
      <c r="IKX157" s="38"/>
      <c r="IKY157" s="38"/>
      <c r="IKZ157" s="38"/>
      <c r="ILA157" s="38"/>
      <c r="ILB157" s="38"/>
      <c r="ILC157" s="38"/>
      <c r="ILD157" s="38"/>
      <c r="ILE157" s="38"/>
      <c r="ILF157" s="38"/>
      <c r="ILG157" s="38"/>
      <c r="ILH157" s="38"/>
      <c r="ILI157" s="38"/>
      <c r="ILJ157" s="38"/>
      <c r="ILK157" s="38"/>
      <c r="ILL157" s="38"/>
      <c r="ILM157" s="38"/>
      <c r="ILN157" s="38"/>
      <c r="ILO157" s="38"/>
      <c r="ILP157" s="38"/>
      <c r="ILQ157" s="38"/>
      <c r="ILR157" s="38"/>
      <c r="ILS157" s="38"/>
      <c r="ILT157" s="38"/>
      <c r="ILU157" s="38"/>
      <c r="ILV157" s="38"/>
      <c r="ILW157" s="38"/>
      <c r="ILX157" s="38"/>
      <c r="ILY157" s="38"/>
      <c r="ILZ157" s="38"/>
      <c r="IMA157" s="38"/>
      <c r="IMB157" s="38"/>
      <c r="IMC157" s="38"/>
      <c r="IMD157" s="38"/>
      <c r="IME157" s="38"/>
      <c r="IMF157" s="38"/>
      <c r="IMG157" s="38"/>
      <c r="IMH157" s="38"/>
      <c r="IMI157" s="38"/>
      <c r="IMJ157" s="38"/>
      <c r="IMK157" s="38"/>
      <c r="IML157" s="38"/>
      <c r="IMM157" s="38"/>
      <c r="IMN157" s="38"/>
      <c r="IMO157" s="38"/>
      <c r="IMP157" s="38"/>
      <c r="IMQ157" s="38"/>
      <c r="IMR157" s="38"/>
      <c r="IMS157" s="38"/>
      <c r="IMT157" s="38"/>
      <c r="IMU157" s="38"/>
      <c r="IMV157" s="38"/>
      <c r="IMW157" s="38"/>
      <c r="IMX157" s="38"/>
      <c r="IMY157" s="38"/>
      <c r="IMZ157" s="38"/>
      <c r="INA157" s="38"/>
      <c r="INB157" s="38"/>
      <c r="INC157" s="38"/>
      <c r="IND157" s="38"/>
      <c r="INE157" s="38"/>
      <c r="INF157" s="38"/>
      <c r="ING157" s="38"/>
      <c r="INH157" s="38"/>
      <c r="INI157" s="38"/>
      <c r="INJ157" s="38"/>
      <c r="INK157" s="38"/>
      <c r="INL157" s="38"/>
      <c r="INM157" s="38"/>
      <c r="INN157" s="38"/>
      <c r="INO157" s="38"/>
      <c r="INP157" s="38"/>
      <c r="INQ157" s="38"/>
      <c r="INR157" s="38"/>
      <c r="INS157" s="38"/>
      <c r="INT157" s="38"/>
      <c r="INU157" s="38"/>
      <c r="INV157" s="38"/>
      <c r="INW157" s="38"/>
      <c r="INX157" s="38"/>
      <c r="INY157" s="38"/>
      <c r="INZ157" s="38"/>
      <c r="IOA157" s="38"/>
      <c r="IOB157" s="38"/>
      <c r="IOC157" s="38"/>
      <c r="IOD157" s="38"/>
      <c r="IOE157" s="38"/>
      <c r="IOF157" s="38"/>
      <c r="IOG157" s="38"/>
      <c r="IOH157" s="38"/>
      <c r="IOI157" s="38"/>
      <c r="IOJ157" s="38"/>
      <c r="IOK157" s="38"/>
      <c r="IOL157" s="38"/>
      <c r="IOM157" s="38"/>
      <c r="ION157" s="38"/>
      <c r="IOO157" s="38"/>
      <c r="IOP157" s="38"/>
      <c r="IOQ157" s="38"/>
      <c r="IOR157" s="38"/>
      <c r="IOS157" s="38"/>
      <c r="IOT157" s="38"/>
      <c r="IOU157" s="38"/>
      <c r="IOV157" s="38"/>
      <c r="IOW157" s="38"/>
      <c r="IOX157" s="38"/>
      <c r="IOY157" s="38"/>
      <c r="IOZ157" s="38"/>
      <c r="IPA157" s="38"/>
      <c r="IPB157" s="38"/>
      <c r="IPC157" s="38"/>
      <c r="IPD157" s="38"/>
      <c r="IPE157" s="38"/>
      <c r="IPF157" s="38"/>
      <c r="IPG157" s="38"/>
      <c r="IPH157" s="38"/>
      <c r="IPI157" s="38"/>
      <c r="IPJ157" s="38"/>
      <c r="IPK157" s="38"/>
      <c r="IPL157" s="38"/>
      <c r="IPM157" s="38"/>
      <c r="IPN157" s="38"/>
      <c r="IPO157" s="38"/>
      <c r="IPP157" s="38"/>
      <c r="IPQ157" s="38"/>
      <c r="IPR157" s="38"/>
      <c r="IPS157" s="38"/>
      <c r="IPT157" s="38"/>
      <c r="IPU157" s="38"/>
      <c r="IPV157" s="38"/>
      <c r="IPW157" s="38"/>
      <c r="IPX157" s="38"/>
      <c r="IPY157" s="38"/>
      <c r="IPZ157" s="38"/>
      <c r="IQA157" s="38"/>
      <c r="IQB157" s="38"/>
      <c r="IQC157" s="38"/>
      <c r="IQD157" s="38"/>
      <c r="IQE157" s="38"/>
      <c r="IQF157" s="38"/>
      <c r="IQG157" s="38"/>
      <c r="IQH157" s="38"/>
      <c r="IQI157" s="38"/>
      <c r="IQJ157" s="38"/>
      <c r="IQK157" s="38"/>
      <c r="IQL157" s="38"/>
      <c r="IQM157" s="38"/>
      <c r="IQN157" s="38"/>
      <c r="IQO157" s="38"/>
      <c r="IQP157" s="38"/>
      <c r="IQQ157" s="38"/>
      <c r="IQR157" s="38"/>
      <c r="IQS157" s="38"/>
      <c r="IQT157" s="38"/>
      <c r="IQU157" s="38"/>
      <c r="IQV157" s="38"/>
      <c r="IQW157" s="38"/>
      <c r="IQX157" s="38"/>
      <c r="IQY157" s="38"/>
      <c r="IQZ157" s="38"/>
      <c r="IRA157" s="38"/>
      <c r="IRB157" s="38"/>
      <c r="IRC157" s="38"/>
      <c r="IRD157" s="38"/>
      <c r="IRE157" s="38"/>
      <c r="IRF157" s="38"/>
      <c r="IRG157" s="38"/>
      <c r="IRH157" s="38"/>
      <c r="IRI157" s="38"/>
      <c r="IRJ157" s="38"/>
      <c r="IRK157" s="38"/>
      <c r="IRL157" s="38"/>
      <c r="IRM157" s="38"/>
      <c r="IRN157" s="38"/>
      <c r="IRO157" s="38"/>
      <c r="IRP157" s="38"/>
      <c r="IRQ157" s="38"/>
      <c r="IRR157" s="38"/>
      <c r="IRS157" s="38"/>
      <c r="IRT157" s="38"/>
      <c r="IRU157" s="38"/>
      <c r="IRV157" s="38"/>
      <c r="IRW157" s="38"/>
      <c r="IRX157" s="38"/>
      <c r="IRY157" s="38"/>
      <c r="IRZ157" s="38"/>
      <c r="ISA157" s="38"/>
      <c r="ISB157" s="38"/>
      <c r="ISC157" s="38"/>
      <c r="ISD157" s="38"/>
      <c r="ISE157" s="38"/>
      <c r="ISF157" s="38"/>
      <c r="ISG157" s="38"/>
      <c r="ISH157" s="38"/>
      <c r="ISI157" s="38"/>
      <c r="ISJ157" s="38"/>
      <c r="ISK157" s="38"/>
      <c r="ISL157" s="38"/>
      <c r="ISM157" s="38"/>
      <c r="ISN157" s="38"/>
      <c r="ISO157" s="38"/>
      <c r="ISP157" s="38"/>
      <c r="ISQ157" s="38"/>
      <c r="ISR157" s="38"/>
      <c r="ISS157" s="38"/>
      <c r="IST157" s="38"/>
      <c r="ISU157" s="38"/>
      <c r="ISV157" s="38"/>
      <c r="ISW157" s="38"/>
      <c r="ISX157" s="38"/>
      <c r="ISY157" s="38"/>
      <c r="ISZ157" s="38"/>
      <c r="ITA157" s="38"/>
      <c r="ITB157" s="38"/>
      <c r="ITC157" s="38"/>
      <c r="ITD157" s="38"/>
      <c r="ITE157" s="38"/>
      <c r="ITF157" s="38"/>
      <c r="ITG157" s="38"/>
      <c r="ITH157" s="38"/>
      <c r="ITI157" s="38"/>
      <c r="ITJ157" s="38"/>
      <c r="ITK157" s="38"/>
      <c r="ITL157" s="38"/>
      <c r="ITM157" s="38"/>
      <c r="ITN157" s="38"/>
      <c r="ITO157" s="38"/>
      <c r="ITP157" s="38"/>
      <c r="ITQ157" s="38"/>
      <c r="ITR157" s="38"/>
      <c r="ITS157" s="38"/>
      <c r="ITT157" s="38"/>
      <c r="ITU157" s="38"/>
      <c r="ITV157" s="38"/>
      <c r="ITW157" s="38"/>
      <c r="ITX157" s="38"/>
      <c r="ITY157" s="38"/>
      <c r="ITZ157" s="38"/>
      <c r="IUA157" s="38"/>
      <c r="IUB157" s="38"/>
      <c r="IUC157" s="38"/>
      <c r="IUD157" s="38"/>
      <c r="IUE157" s="38"/>
      <c r="IUF157" s="38"/>
      <c r="IUG157" s="38"/>
      <c r="IUH157" s="38"/>
      <c r="IUI157" s="38"/>
      <c r="IUJ157" s="38"/>
      <c r="IUK157" s="38"/>
      <c r="IUL157" s="38"/>
      <c r="IUM157" s="38"/>
      <c r="IUN157" s="38"/>
      <c r="IUO157" s="38"/>
      <c r="IUP157" s="38"/>
      <c r="IUQ157" s="38"/>
      <c r="IUR157" s="38"/>
      <c r="IUS157" s="38"/>
      <c r="IUT157" s="38"/>
      <c r="IUU157" s="38"/>
      <c r="IUV157" s="38"/>
      <c r="IUW157" s="38"/>
      <c r="IUX157" s="38"/>
      <c r="IUY157" s="38"/>
      <c r="IUZ157" s="38"/>
      <c r="IVA157" s="38"/>
      <c r="IVB157" s="38"/>
      <c r="IVC157" s="38"/>
      <c r="IVD157" s="38"/>
      <c r="IVE157" s="38"/>
      <c r="IVF157" s="38"/>
      <c r="IVG157" s="38"/>
      <c r="IVH157" s="38"/>
      <c r="IVI157" s="38"/>
      <c r="IVJ157" s="38"/>
      <c r="IVK157" s="38"/>
      <c r="IVL157" s="38"/>
      <c r="IVM157" s="38"/>
      <c r="IVN157" s="38"/>
      <c r="IVO157" s="38"/>
      <c r="IVP157" s="38"/>
      <c r="IVQ157" s="38"/>
      <c r="IVR157" s="38"/>
      <c r="IVS157" s="38"/>
      <c r="IVT157" s="38"/>
      <c r="IVU157" s="38"/>
      <c r="IVV157" s="38"/>
      <c r="IVW157" s="38"/>
      <c r="IVX157" s="38"/>
      <c r="IVY157" s="38"/>
      <c r="IVZ157" s="38"/>
      <c r="IWA157" s="38"/>
      <c r="IWB157" s="38"/>
      <c r="IWC157" s="38"/>
      <c r="IWD157" s="38"/>
      <c r="IWE157" s="38"/>
      <c r="IWF157" s="38"/>
      <c r="IWG157" s="38"/>
      <c r="IWH157" s="38"/>
      <c r="IWI157" s="38"/>
      <c r="IWJ157" s="38"/>
      <c r="IWK157" s="38"/>
      <c r="IWL157" s="38"/>
      <c r="IWM157" s="38"/>
      <c r="IWN157" s="38"/>
      <c r="IWO157" s="38"/>
      <c r="IWP157" s="38"/>
      <c r="IWQ157" s="38"/>
      <c r="IWR157" s="38"/>
      <c r="IWS157" s="38"/>
      <c r="IWT157" s="38"/>
      <c r="IWU157" s="38"/>
      <c r="IWV157" s="38"/>
      <c r="IWW157" s="38"/>
      <c r="IWX157" s="38"/>
      <c r="IWY157" s="38"/>
      <c r="IWZ157" s="38"/>
      <c r="IXA157" s="38"/>
      <c r="IXB157" s="38"/>
      <c r="IXC157" s="38"/>
      <c r="IXD157" s="38"/>
      <c r="IXE157" s="38"/>
      <c r="IXF157" s="38"/>
      <c r="IXG157" s="38"/>
      <c r="IXH157" s="38"/>
      <c r="IXI157" s="38"/>
      <c r="IXJ157" s="38"/>
      <c r="IXK157" s="38"/>
      <c r="IXL157" s="38"/>
      <c r="IXM157" s="38"/>
      <c r="IXN157" s="38"/>
      <c r="IXO157" s="38"/>
      <c r="IXP157" s="38"/>
      <c r="IXQ157" s="38"/>
      <c r="IXR157" s="38"/>
      <c r="IXS157" s="38"/>
      <c r="IXT157" s="38"/>
      <c r="IXU157" s="38"/>
      <c r="IXV157" s="38"/>
      <c r="IXW157" s="38"/>
      <c r="IXX157" s="38"/>
      <c r="IXY157" s="38"/>
      <c r="IXZ157" s="38"/>
      <c r="IYA157" s="38"/>
      <c r="IYB157" s="38"/>
      <c r="IYC157" s="38"/>
      <c r="IYD157" s="38"/>
      <c r="IYE157" s="38"/>
      <c r="IYF157" s="38"/>
      <c r="IYG157" s="38"/>
      <c r="IYH157" s="38"/>
      <c r="IYI157" s="38"/>
      <c r="IYJ157" s="38"/>
      <c r="IYK157" s="38"/>
      <c r="IYL157" s="38"/>
      <c r="IYM157" s="38"/>
      <c r="IYN157" s="38"/>
      <c r="IYO157" s="38"/>
      <c r="IYP157" s="38"/>
      <c r="IYQ157" s="38"/>
      <c r="IYR157" s="38"/>
      <c r="IYS157" s="38"/>
      <c r="IYT157" s="38"/>
      <c r="IYU157" s="38"/>
      <c r="IYV157" s="38"/>
      <c r="IYW157" s="38"/>
      <c r="IYX157" s="38"/>
      <c r="IYY157" s="38"/>
      <c r="IYZ157" s="38"/>
      <c r="IZA157" s="38"/>
      <c r="IZB157" s="38"/>
      <c r="IZC157" s="38"/>
      <c r="IZD157" s="38"/>
      <c r="IZE157" s="38"/>
      <c r="IZF157" s="38"/>
      <c r="IZG157" s="38"/>
      <c r="IZH157" s="38"/>
      <c r="IZI157" s="38"/>
      <c r="IZJ157" s="38"/>
      <c r="IZK157" s="38"/>
      <c r="IZL157" s="38"/>
      <c r="IZM157" s="38"/>
      <c r="IZN157" s="38"/>
      <c r="IZO157" s="38"/>
      <c r="IZP157" s="38"/>
      <c r="IZQ157" s="38"/>
      <c r="IZR157" s="38"/>
      <c r="IZS157" s="38"/>
      <c r="IZT157" s="38"/>
      <c r="IZU157" s="38"/>
      <c r="IZV157" s="38"/>
      <c r="IZW157" s="38"/>
      <c r="IZX157" s="38"/>
      <c r="IZY157" s="38"/>
      <c r="IZZ157" s="38"/>
      <c r="JAA157" s="38"/>
      <c r="JAB157" s="38"/>
      <c r="JAC157" s="38"/>
      <c r="JAD157" s="38"/>
      <c r="JAE157" s="38"/>
      <c r="JAF157" s="38"/>
      <c r="JAG157" s="38"/>
      <c r="JAH157" s="38"/>
      <c r="JAI157" s="38"/>
      <c r="JAJ157" s="38"/>
      <c r="JAK157" s="38"/>
      <c r="JAL157" s="38"/>
      <c r="JAM157" s="38"/>
      <c r="JAN157" s="38"/>
      <c r="JAO157" s="38"/>
      <c r="JAP157" s="38"/>
      <c r="JAQ157" s="38"/>
      <c r="JAR157" s="38"/>
      <c r="JAS157" s="38"/>
      <c r="JAT157" s="38"/>
      <c r="JAU157" s="38"/>
      <c r="JAV157" s="38"/>
      <c r="JAW157" s="38"/>
      <c r="JAX157" s="38"/>
      <c r="JAY157" s="38"/>
      <c r="JAZ157" s="38"/>
      <c r="JBA157" s="38"/>
      <c r="JBB157" s="38"/>
      <c r="JBC157" s="38"/>
      <c r="JBD157" s="38"/>
      <c r="JBE157" s="38"/>
      <c r="JBF157" s="38"/>
      <c r="JBG157" s="38"/>
      <c r="JBH157" s="38"/>
      <c r="JBI157" s="38"/>
      <c r="JBJ157" s="38"/>
      <c r="JBK157" s="38"/>
      <c r="JBL157" s="38"/>
      <c r="JBM157" s="38"/>
      <c r="JBN157" s="38"/>
      <c r="JBO157" s="38"/>
      <c r="JBP157" s="38"/>
      <c r="JBQ157" s="38"/>
      <c r="JBR157" s="38"/>
      <c r="JBS157" s="38"/>
      <c r="JBT157" s="38"/>
      <c r="JBU157" s="38"/>
      <c r="JBV157" s="38"/>
      <c r="JBW157" s="38"/>
      <c r="JBX157" s="38"/>
      <c r="JBY157" s="38"/>
      <c r="JBZ157" s="38"/>
      <c r="JCA157" s="38"/>
      <c r="JCB157" s="38"/>
      <c r="JCC157" s="38"/>
      <c r="JCD157" s="38"/>
      <c r="JCE157" s="38"/>
      <c r="JCF157" s="38"/>
      <c r="JCG157" s="38"/>
      <c r="JCH157" s="38"/>
      <c r="JCI157" s="38"/>
      <c r="JCJ157" s="38"/>
      <c r="JCK157" s="38"/>
      <c r="JCL157" s="38"/>
      <c r="JCM157" s="38"/>
      <c r="JCN157" s="38"/>
      <c r="JCO157" s="38"/>
      <c r="JCP157" s="38"/>
      <c r="JCQ157" s="38"/>
      <c r="JCR157" s="38"/>
      <c r="JCS157" s="38"/>
      <c r="JCT157" s="38"/>
      <c r="JCU157" s="38"/>
      <c r="JCV157" s="38"/>
      <c r="JCW157" s="38"/>
      <c r="JCX157" s="38"/>
      <c r="JCY157" s="38"/>
      <c r="JCZ157" s="38"/>
      <c r="JDA157" s="38"/>
      <c r="JDB157" s="38"/>
      <c r="JDC157" s="38"/>
      <c r="JDD157" s="38"/>
      <c r="JDE157" s="38"/>
      <c r="JDF157" s="38"/>
      <c r="JDG157" s="38"/>
      <c r="JDH157" s="38"/>
      <c r="JDI157" s="38"/>
      <c r="JDJ157" s="38"/>
      <c r="JDK157" s="38"/>
      <c r="JDL157" s="38"/>
      <c r="JDM157" s="38"/>
      <c r="JDN157" s="38"/>
      <c r="JDO157" s="38"/>
      <c r="JDP157" s="38"/>
      <c r="JDQ157" s="38"/>
      <c r="JDR157" s="38"/>
      <c r="JDS157" s="38"/>
      <c r="JDT157" s="38"/>
      <c r="JDU157" s="38"/>
      <c r="JDV157" s="38"/>
      <c r="JDW157" s="38"/>
      <c r="JDX157" s="38"/>
      <c r="JDY157" s="38"/>
      <c r="JDZ157" s="38"/>
      <c r="JEA157" s="38"/>
      <c r="JEB157" s="38"/>
      <c r="JEC157" s="38"/>
      <c r="JED157" s="38"/>
      <c r="JEE157" s="38"/>
      <c r="JEF157" s="38"/>
      <c r="JEG157" s="38"/>
      <c r="JEH157" s="38"/>
      <c r="JEI157" s="38"/>
      <c r="JEJ157" s="38"/>
      <c r="JEK157" s="38"/>
      <c r="JEL157" s="38"/>
      <c r="JEM157" s="38"/>
      <c r="JEN157" s="38"/>
      <c r="JEO157" s="38"/>
      <c r="JEP157" s="38"/>
      <c r="JEQ157" s="38"/>
      <c r="JER157" s="38"/>
      <c r="JES157" s="38"/>
      <c r="JET157" s="38"/>
      <c r="JEU157" s="38"/>
      <c r="JEV157" s="38"/>
      <c r="JEW157" s="38"/>
      <c r="JEX157" s="38"/>
      <c r="JEY157" s="38"/>
      <c r="JEZ157" s="38"/>
      <c r="JFA157" s="38"/>
      <c r="JFB157" s="38"/>
      <c r="JFC157" s="38"/>
      <c r="JFD157" s="38"/>
      <c r="JFE157" s="38"/>
      <c r="JFF157" s="38"/>
      <c r="JFG157" s="38"/>
      <c r="JFH157" s="38"/>
      <c r="JFI157" s="38"/>
      <c r="JFJ157" s="38"/>
      <c r="JFK157" s="38"/>
      <c r="JFL157" s="38"/>
      <c r="JFM157" s="38"/>
      <c r="JFN157" s="38"/>
      <c r="JFO157" s="38"/>
      <c r="JFP157" s="38"/>
      <c r="JFQ157" s="38"/>
      <c r="JFR157" s="38"/>
      <c r="JFS157" s="38"/>
      <c r="JFT157" s="38"/>
      <c r="JFU157" s="38"/>
      <c r="JFV157" s="38"/>
      <c r="JFW157" s="38"/>
      <c r="JFX157" s="38"/>
      <c r="JFY157" s="38"/>
      <c r="JFZ157" s="38"/>
      <c r="JGA157" s="38"/>
      <c r="JGB157" s="38"/>
      <c r="JGC157" s="38"/>
      <c r="JGD157" s="38"/>
      <c r="JGE157" s="38"/>
      <c r="JGF157" s="38"/>
      <c r="JGG157" s="38"/>
      <c r="JGH157" s="38"/>
      <c r="JGI157" s="38"/>
      <c r="JGJ157" s="38"/>
      <c r="JGK157" s="38"/>
      <c r="JGL157" s="38"/>
      <c r="JGM157" s="38"/>
      <c r="JGN157" s="38"/>
      <c r="JGO157" s="38"/>
      <c r="JGP157" s="38"/>
      <c r="JGQ157" s="38"/>
      <c r="JGR157" s="38"/>
      <c r="JGS157" s="38"/>
      <c r="JGT157" s="38"/>
      <c r="JGU157" s="38"/>
      <c r="JGV157" s="38"/>
      <c r="JGW157" s="38"/>
      <c r="JGX157" s="38"/>
      <c r="JGY157" s="38"/>
      <c r="JGZ157" s="38"/>
      <c r="JHA157" s="38"/>
      <c r="JHB157" s="38"/>
      <c r="JHC157" s="38"/>
      <c r="JHD157" s="38"/>
      <c r="JHE157" s="38"/>
      <c r="JHF157" s="38"/>
      <c r="JHG157" s="38"/>
      <c r="JHH157" s="38"/>
      <c r="JHI157" s="38"/>
      <c r="JHJ157" s="38"/>
      <c r="JHK157" s="38"/>
      <c r="JHL157" s="38"/>
      <c r="JHM157" s="38"/>
      <c r="JHN157" s="38"/>
      <c r="JHO157" s="38"/>
      <c r="JHP157" s="38"/>
      <c r="JHQ157" s="38"/>
      <c r="JHR157" s="38"/>
      <c r="JHS157" s="38"/>
      <c r="JHT157" s="38"/>
      <c r="JHU157" s="38"/>
      <c r="JHV157" s="38"/>
      <c r="JHW157" s="38"/>
      <c r="JHX157" s="38"/>
      <c r="JHY157" s="38"/>
      <c r="JHZ157" s="38"/>
      <c r="JIA157" s="38"/>
      <c r="JIB157" s="38"/>
      <c r="JIC157" s="38"/>
      <c r="JID157" s="38"/>
      <c r="JIE157" s="38"/>
      <c r="JIF157" s="38"/>
      <c r="JIG157" s="38"/>
      <c r="JIH157" s="38"/>
      <c r="JII157" s="38"/>
      <c r="JIJ157" s="38"/>
      <c r="JIK157" s="38"/>
      <c r="JIL157" s="38"/>
      <c r="JIM157" s="38"/>
      <c r="JIN157" s="38"/>
      <c r="JIO157" s="38"/>
      <c r="JIP157" s="38"/>
      <c r="JIQ157" s="38"/>
      <c r="JIR157" s="38"/>
      <c r="JIS157" s="38"/>
      <c r="JIT157" s="38"/>
      <c r="JIU157" s="38"/>
      <c r="JIV157" s="38"/>
      <c r="JIW157" s="38"/>
      <c r="JIX157" s="38"/>
      <c r="JIY157" s="38"/>
      <c r="JIZ157" s="38"/>
      <c r="JJA157" s="38"/>
      <c r="JJB157" s="38"/>
      <c r="JJC157" s="38"/>
      <c r="JJD157" s="38"/>
      <c r="JJE157" s="38"/>
      <c r="JJF157" s="38"/>
      <c r="JJG157" s="38"/>
      <c r="JJH157" s="38"/>
      <c r="JJI157" s="38"/>
      <c r="JJJ157" s="38"/>
      <c r="JJK157" s="38"/>
      <c r="JJL157" s="38"/>
      <c r="JJM157" s="38"/>
      <c r="JJN157" s="38"/>
      <c r="JJO157" s="38"/>
      <c r="JJP157" s="38"/>
      <c r="JJQ157" s="38"/>
      <c r="JJR157" s="38"/>
      <c r="JJS157" s="38"/>
      <c r="JJT157" s="38"/>
      <c r="JJU157" s="38"/>
      <c r="JJV157" s="38"/>
      <c r="JJW157" s="38"/>
      <c r="JJX157" s="38"/>
      <c r="JJY157" s="38"/>
      <c r="JJZ157" s="38"/>
      <c r="JKA157" s="38"/>
      <c r="JKB157" s="38"/>
      <c r="JKC157" s="38"/>
      <c r="JKD157" s="38"/>
      <c r="JKE157" s="38"/>
      <c r="JKF157" s="38"/>
      <c r="JKG157" s="38"/>
      <c r="JKH157" s="38"/>
      <c r="JKI157" s="38"/>
      <c r="JKJ157" s="38"/>
      <c r="JKK157" s="38"/>
      <c r="JKL157" s="38"/>
      <c r="JKM157" s="38"/>
      <c r="JKN157" s="38"/>
      <c r="JKO157" s="38"/>
      <c r="JKP157" s="38"/>
      <c r="JKQ157" s="38"/>
      <c r="JKR157" s="38"/>
      <c r="JKS157" s="38"/>
      <c r="JKT157" s="38"/>
      <c r="JKU157" s="38"/>
      <c r="JKV157" s="38"/>
      <c r="JKW157" s="38"/>
      <c r="JKX157" s="38"/>
      <c r="JKY157" s="38"/>
      <c r="JKZ157" s="38"/>
      <c r="JLA157" s="38"/>
      <c r="JLB157" s="38"/>
      <c r="JLC157" s="38"/>
      <c r="JLD157" s="38"/>
      <c r="JLE157" s="38"/>
      <c r="JLF157" s="38"/>
      <c r="JLG157" s="38"/>
      <c r="JLH157" s="38"/>
      <c r="JLI157" s="38"/>
      <c r="JLJ157" s="38"/>
      <c r="JLK157" s="38"/>
      <c r="JLL157" s="38"/>
      <c r="JLM157" s="38"/>
      <c r="JLN157" s="38"/>
      <c r="JLO157" s="38"/>
      <c r="JLP157" s="38"/>
      <c r="JLQ157" s="38"/>
      <c r="JLR157" s="38"/>
      <c r="JLS157" s="38"/>
      <c r="JLT157" s="38"/>
      <c r="JLU157" s="38"/>
      <c r="JLV157" s="38"/>
      <c r="JLW157" s="38"/>
      <c r="JLX157" s="38"/>
      <c r="JLY157" s="38"/>
      <c r="JLZ157" s="38"/>
      <c r="JMA157" s="38"/>
      <c r="JMB157" s="38"/>
      <c r="JMC157" s="38"/>
      <c r="JMD157" s="38"/>
      <c r="JME157" s="38"/>
      <c r="JMF157" s="38"/>
      <c r="JMG157" s="38"/>
      <c r="JMH157" s="38"/>
      <c r="JMI157" s="38"/>
      <c r="JMJ157" s="38"/>
      <c r="JMK157" s="38"/>
      <c r="JML157" s="38"/>
      <c r="JMM157" s="38"/>
      <c r="JMN157" s="38"/>
      <c r="JMO157" s="38"/>
      <c r="JMP157" s="38"/>
      <c r="JMQ157" s="38"/>
      <c r="JMR157" s="38"/>
      <c r="JMS157" s="38"/>
      <c r="JMT157" s="38"/>
      <c r="JMU157" s="38"/>
      <c r="JMV157" s="38"/>
      <c r="JMW157" s="38"/>
      <c r="JMX157" s="38"/>
      <c r="JMY157" s="38"/>
      <c r="JMZ157" s="38"/>
      <c r="JNA157" s="38"/>
      <c r="JNB157" s="38"/>
      <c r="JNC157" s="38"/>
      <c r="JND157" s="38"/>
      <c r="JNE157" s="38"/>
      <c r="JNF157" s="38"/>
      <c r="JNG157" s="38"/>
      <c r="JNH157" s="38"/>
      <c r="JNI157" s="38"/>
      <c r="JNJ157" s="38"/>
      <c r="JNK157" s="38"/>
      <c r="JNL157" s="38"/>
      <c r="JNM157" s="38"/>
      <c r="JNN157" s="38"/>
      <c r="JNO157" s="38"/>
      <c r="JNP157" s="38"/>
      <c r="JNQ157" s="38"/>
      <c r="JNR157" s="38"/>
      <c r="JNS157" s="38"/>
      <c r="JNT157" s="38"/>
      <c r="JNU157" s="38"/>
      <c r="JNV157" s="38"/>
      <c r="JNW157" s="38"/>
      <c r="JNX157" s="38"/>
      <c r="JNY157" s="38"/>
      <c r="JNZ157" s="38"/>
      <c r="JOA157" s="38"/>
      <c r="JOB157" s="38"/>
      <c r="JOC157" s="38"/>
      <c r="JOD157" s="38"/>
      <c r="JOE157" s="38"/>
      <c r="JOF157" s="38"/>
      <c r="JOG157" s="38"/>
      <c r="JOH157" s="38"/>
      <c r="JOI157" s="38"/>
      <c r="JOJ157" s="38"/>
      <c r="JOK157" s="38"/>
      <c r="JOL157" s="38"/>
      <c r="JOM157" s="38"/>
      <c r="JON157" s="38"/>
      <c r="JOO157" s="38"/>
      <c r="JOP157" s="38"/>
      <c r="JOQ157" s="38"/>
      <c r="JOR157" s="38"/>
      <c r="JOS157" s="38"/>
      <c r="JOT157" s="38"/>
      <c r="JOU157" s="38"/>
      <c r="JOV157" s="38"/>
      <c r="JOW157" s="38"/>
      <c r="JOX157" s="38"/>
      <c r="JOY157" s="38"/>
      <c r="JOZ157" s="38"/>
      <c r="JPA157" s="38"/>
      <c r="JPB157" s="38"/>
      <c r="JPC157" s="38"/>
      <c r="JPD157" s="38"/>
      <c r="JPE157" s="38"/>
      <c r="JPF157" s="38"/>
      <c r="JPG157" s="38"/>
      <c r="JPH157" s="38"/>
      <c r="JPI157" s="38"/>
      <c r="JPJ157" s="38"/>
      <c r="JPK157" s="38"/>
      <c r="JPL157" s="38"/>
      <c r="JPM157" s="38"/>
      <c r="JPN157" s="38"/>
      <c r="JPO157" s="38"/>
      <c r="JPP157" s="38"/>
      <c r="JPQ157" s="38"/>
      <c r="JPR157" s="38"/>
      <c r="JPS157" s="38"/>
      <c r="JPT157" s="38"/>
      <c r="JPU157" s="38"/>
      <c r="JPV157" s="38"/>
      <c r="JPW157" s="38"/>
      <c r="JPX157" s="38"/>
      <c r="JPY157" s="38"/>
      <c r="JPZ157" s="38"/>
      <c r="JQA157" s="38"/>
      <c r="JQB157" s="38"/>
      <c r="JQC157" s="38"/>
      <c r="JQD157" s="38"/>
      <c r="JQE157" s="38"/>
      <c r="JQF157" s="38"/>
      <c r="JQG157" s="38"/>
      <c r="JQH157" s="38"/>
      <c r="JQI157" s="38"/>
      <c r="JQJ157" s="38"/>
      <c r="JQK157" s="38"/>
      <c r="JQL157" s="38"/>
      <c r="JQM157" s="38"/>
      <c r="JQN157" s="38"/>
      <c r="JQO157" s="38"/>
      <c r="JQP157" s="38"/>
      <c r="JQQ157" s="38"/>
      <c r="JQR157" s="38"/>
      <c r="JQS157" s="38"/>
      <c r="JQT157" s="38"/>
      <c r="JQU157" s="38"/>
      <c r="JQV157" s="38"/>
      <c r="JQW157" s="38"/>
      <c r="JQX157" s="38"/>
      <c r="JQY157" s="38"/>
      <c r="JQZ157" s="38"/>
      <c r="JRA157" s="38"/>
      <c r="JRB157" s="38"/>
      <c r="JRC157" s="38"/>
      <c r="JRD157" s="38"/>
      <c r="JRE157" s="38"/>
      <c r="JRF157" s="38"/>
      <c r="JRG157" s="38"/>
      <c r="JRH157" s="38"/>
      <c r="JRI157" s="38"/>
      <c r="JRJ157" s="38"/>
      <c r="JRK157" s="38"/>
      <c r="JRL157" s="38"/>
      <c r="JRM157" s="38"/>
      <c r="JRN157" s="38"/>
      <c r="JRO157" s="38"/>
      <c r="JRP157" s="38"/>
      <c r="JRQ157" s="38"/>
      <c r="JRR157" s="38"/>
      <c r="JRS157" s="38"/>
      <c r="JRT157" s="38"/>
      <c r="JRU157" s="38"/>
      <c r="JRV157" s="38"/>
      <c r="JRW157" s="38"/>
      <c r="JRX157" s="38"/>
      <c r="JRY157" s="38"/>
      <c r="JRZ157" s="38"/>
      <c r="JSA157" s="38"/>
      <c r="JSB157" s="38"/>
      <c r="JSC157" s="38"/>
      <c r="JSD157" s="38"/>
      <c r="JSE157" s="38"/>
      <c r="JSF157" s="38"/>
      <c r="JSG157" s="38"/>
      <c r="JSH157" s="38"/>
      <c r="JSI157" s="38"/>
      <c r="JSJ157" s="38"/>
      <c r="JSK157" s="38"/>
      <c r="JSL157" s="38"/>
      <c r="JSM157" s="38"/>
      <c r="JSN157" s="38"/>
      <c r="JSO157" s="38"/>
      <c r="JSP157" s="38"/>
      <c r="JSQ157" s="38"/>
      <c r="JSR157" s="38"/>
      <c r="JSS157" s="38"/>
      <c r="JST157" s="38"/>
      <c r="JSU157" s="38"/>
      <c r="JSV157" s="38"/>
      <c r="JSW157" s="38"/>
      <c r="JSX157" s="38"/>
      <c r="JSY157" s="38"/>
      <c r="JSZ157" s="38"/>
      <c r="JTA157" s="38"/>
      <c r="JTB157" s="38"/>
      <c r="JTC157" s="38"/>
      <c r="JTD157" s="38"/>
      <c r="JTE157" s="38"/>
      <c r="JTF157" s="38"/>
      <c r="JTG157" s="38"/>
      <c r="JTH157" s="38"/>
      <c r="JTI157" s="38"/>
      <c r="JTJ157" s="38"/>
      <c r="JTK157" s="38"/>
      <c r="JTL157" s="38"/>
      <c r="JTM157" s="38"/>
      <c r="JTN157" s="38"/>
      <c r="JTO157" s="38"/>
      <c r="JTP157" s="38"/>
      <c r="JTQ157" s="38"/>
      <c r="JTR157" s="38"/>
      <c r="JTS157" s="38"/>
      <c r="JTT157" s="38"/>
      <c r="JTU157" s="38"/>
      <c r="JTV157" s="38"/>
      <c r="JTW157" s="38"/>
      <c r="JTX157" s="38"/>
      <c r="JTY157" s="38"/>
      <c r="JTZ157" s="38"/>
      <c r="JUA157" s="38"/>
      <c r="JUB157" s="38"/>
      <c r="JUC157" s="38"/>
      <c r="JUD157" s="38"/>
      <c r="JUE157" s="38"/>
      <c r="JUF157" s="38"/>
      <c r="JUG157" s="38"/>
      <c r="JUH157" s="38"/>
      <c r="JUI157" s="38"/>
      <c r="JUJ157" s="38"/>
      <c r="JUK157" s="38"/>
      <c r="JUL157" s="38"/>
      <c r="JUM157" s="38"/>
      <c r="JUN157" s="38"/>
      <c r="JUO157" s="38"/>
      <c r="JUP157" s="38"/>
      <c r="JUQ157" s="38"/>
      <c r="JUR157" s="38"/>
      <c r="JUS157" s="38"/>
      <c r="JUT157" s="38"/>
      <c r="JUU157" s="38"/>
      <c r="JUV157" s="38"/>
      <c r="JUW157" s="38"/>
      <c r="JUX157" s="38"/>
      <c r="JUY157" s="38"/>
      <c r="JUZ157" s="38"/>
      <c r="JVA157" s="38"/>
      <c r="JVB157" s="38"/>
      <c r="JVC157" s="38"/>
      <c r="JVD157" s="38"/>
      <c r="JVE157" s="38"/>
      <c r="JVF157" s="38"/>
      <c r="JVG157" s="38"/>
      <c r="JVH157" s="38"/>
      <c r="JVI157" s="38"/>
      <c r="JVJ157" s="38"/>
      <c r="JVK157" s="38"/>
      <c r="JVL157" s="38"/>
      <c r="JVM157" s="38"/>
      <c r="JVN157" s="38"/>
      <c r="JVO157" s="38"/>
      <c r="JVP157" s="38"/>
      <c r="JVQ157" s="38"/>
      <c r="JVR157" s="38"/>
      <c r="JVS157" s="38"/>
      <c r="JVT157" s="38"/>
      <c r="JVU157" s="38"/>
      <c r="JVV157" s="38"/>
      <c r="JVW157" s="38"/>
      <c r="JVX157" s="38"/>
      <c r="JVY157" s="38"/>
      <c r="JVZ157" s="38"/>
      <c r="JWA157" s="38"/>
      <c r="JWB157" s="38"/>
      <c r="JWC157" s="38"/>
      <c r="JWD157" s="38"/>
      <c r="JWE157" s="38"/>
      <c r="JWF157" s="38"/>
      <c r="JWG157" s="38"/>
      <c r="JWH157" s="38"/>
      <c r="JWI157" s="38"/>
      <c r="JWJ157" s="38"/>
      <c r="JWK157" s="38"/>
      <c r="JWL157" s="38"/>
      <c r="JWM157" s="38"/>
      <c r="JWN157" s="38"/>
      <c r="JWO157" s="38"/>
      <c r="JWP157" s="38"/>
      <c r="JWQ157" s="38"/>
      <c r="JWR157" s="38"/>
      <c r="JWS157" s="38"/>
      <c r="JWT157" s="38"/>
      <c r="JWU157" s="38"/>
      <c r="JWV157" s="38"/>
      <c r="JWW157" s="38"/>
      <c r="JWX157" s="38"/>
      <c r="JWY157" s="38"/>
      <c r="JWZ157" s="38"/>
      <c r="JXA157" s="38"/>
      <c r="JXB157" s="38"/>
      <c r="JXC157" s="38"/>
      <c r="JXD157" s="38"/>
      <c r="JXE157" s="38"/>
      <c r="JXF157" s="38"/>
      <c r="JXG157" s="38"/>
      <c r="JXH157" s="38"/>
      <c r="JXI157" s="38"/>
      <c r="JXJ157" s="38"/>
      <c r="JXK157" s="38"/>
      <c r="JXL157" s="38"/>
      <c r="JXM157" s="38"/>
      <c r="JXN157" s="38"/>
      <c r="JXO157" s="38"/>
      <c r="JXP157" s="38"/>
      <c r="JXQ157" s="38"/>
      <c r="JXR157" s="38"/>
      <c r="JXS157" s="38"/>
      <c r="JXT157" s="38"/>
      <c r="JXU157" s="38"/>
      <c r="JXV157" s="38"/>
      <c r="JXW157" s="38"/>
      <c r="JXX157" s="38"/>
      <c r="JXY157" s="38"/>
      <c r="JXZ157" s="38"/>
      <c r="JYA157" s="38"/>
      <c r="JYB157" s="38"/>
      <c r="JYC157" s="38"/>
      <c r="JYD157" s="38"/>
      <c r="JYE157" s="38"/>
      <c r="JYF157" s="38"/>
      <c r="JYG157" s="38"/>
      <c r="JYH157" s="38"/>
      <c r="JYI157" s="38"/>
      <c r="JYJ157" s="38"/>
      <c r="JYK157" s="38"/>
      <c r="JYL157" s="38"/>
      <c r="JYM157" s="38"/>
      <c r="JYN157" s="38"/>
      <c r="JYO157" s="38"/>
      <c r="JYP157" s="38"/>
      <c r="JYQ157" s="38"/>
      <c r="JYR157" s="38"/>
      <c r="JYS157" s="38"/>
      <c r="JYT157" s="38"/>
      <c r="JYU157" s="38"/>
      <c r="JYV157" s="38"/>
      <c r="JYW157" s="38"/>
      <c r="JYX157" s="38"/>
      <c r="JYY157" s="38"/>
      <c r="JYZ157" s="38"/>
      <c r="JZA157" s="38"/>
      <c r="JZB157" s="38"/>
      <c r="JZC157" s="38"/>
      <c r="JZD157" s="38"/>
      <c r="JZE157" s="38"/>
      <c r="JZF157" s="38"/>
      <c r="JZG157" s="38"/>
      <c r="JZH157" s="38"/>
      <c r="JZI157" s="38"/>
      <c r="JZJ157" s="38"/>
      <c r="JZK157" s="38"/>
      <c r="JZL157" s="38"/>
      <c r="JZM157" s="38"/>
      <c r="JZN157" s="38"/>
      <c r="JZO157" s="38"/>
      <c r="JZP157" s="38"/>
      <c r="JZQ157" s="38"/>
      <c r="JZR157" s="38"/>
      <c r="JZS157" s="38"/>
      <c r="JZT157" s="38"/>
      <c r="JZU157" s="38"/>
      <c r="JZV157" s="38"/>
      <c r="JZW157" s="38"/>
      <c r="JZX157" s="38"/>
      <c r="JZY157" s="38"/>
      <c r="JZZ157" s="38"/>
      <c r="KAA157" s="38"/>
      <c r="KAB157" s="38"/>
      <c r="KAC157" s="38"/>
      <c r="KAD157" s="38"/>
      <c r="KAE157" s="38"/>
      <c r="KAF157" s="38"/>
      <c r="KAG157" s="38"/>
      <c r="KAH157" s="38"/>
      <c r="KAI157" s="38"/>
      <c r="KAJ157" s="38"/>
      <c r="KAK157" s="38"/>
      <c r="KAL157" s="38"/>
      <c r="KAM157" s="38"/>
      <c r="KAN157" s="38"/>
      <c r="KAO157" s="38"/>
      <c r="KAP157" s="38"/>
      <c r="KAQ157" s="38"/>
      <c r="KAR157" s="38"/>
      <c r="KAS157" s="38"/>
      <c r="KAT157" s="38"/>
      <c r="KAU157" s="38"/>
      <c r="KAV157" s="38"/>
      <c r="KAW157" s="38"/>
      <c r="KAX157" s="38"/>
      <c r="KAY157" s="38"/>
      <c r="KAZ157" s="38"/>
      <c r="KBA157" s="38"/>
      <c r="KBB157" s="38"/>
      <c r="KBC157" s="38"/>
      <c r="KBD157" s="38"/>
      <c r="KBE157" s="38"/>
      <c r="KBF157" s="38"/>
      <c r="KBG157" s="38"/>
      <c r="KBH157" s="38"/>
      <c r="KBI157" s="38"/>
      <c r="KBJ157" s="38"/>
      <c r="KBK157" s="38"/>
      <c r="KBL157" s="38"/>
      <c r="KBM157" s="38"/>
      <c r="KBN157" s="38"/>
      <c r="KBO157" s="38"/>
      <c r="KBP157" s="38"/>
      <c r="KBQ157" s="38"/>
      <c r="KBR157" s="38"/>
      <c r="KBS157" s="38"/>
      <c r="KBT157" s="38"/>
      <c r="KBU157" s="38"/>
      <c r="KBV157" s="38"/>
      <c r="KBW157" s="38"/>
      <c r="KBX157" s="38"/>
      <c r="KBY157" s="38"/>
      <c r="KBZ157" s="38"/>
      <c r="KCA157" s="38"/>
      <c r="KCB157" s="38"/>
      <c r="KCC157" s="38"/>
      <c r="KCD157" s="38"/>
      <c r="KCE157" s="38"/>
      <c r="KCF157" s="38"/>
      <c r="KCG157" s="38"/>
      <c r="KCH157" s="38"/>
      <c r="KCI157" s="38"/>
      <c r="KCJ157" s="38"/>
      <c r="KCK157" s="38"/>
      <c r="KCL157" s="38"/>
      <c r="KCM157" s="38"/>
      <c r="KCN157" s="38"/>
      <c r="KCO157" s="38"/>
      <c r="KCP157" s="38"/>
      <c r="KCQ157" s="38"/>
      <c r="KCR157" s="38"/>
      <c r="KCS157" s="38"/>
      <c r="KCT157" s="38"/>
      <c r="KCU157" s="38"/>
      <c r="KCV157" s="38"/>
      <c r="KCW157" s="38"/>
      <c r="KCX157" s="38"/>
      <c r="KCY157" s="38"/>
      <c r="KCZ157" s="38"/>
      <c r="KDA157" s="38"/>
      <c r="KDB157" s="38"/>
      <c r="KDC157" s="38"/>
      <c r="KDD157" s="38"/>
      <c r="KDE157" s="38"/>
      <c r="KDF157" s="38"/>
      <c r="KDG157" s="38"/>
      <c r="KDH157" s="38"/>
      <c r="KDI157" s="38"/>
      <c r="KDJ157" s="38"/>
      <c r="KDK157" s="38"/>
      <c r="KDL157" s="38"/>
      <c r="KDM157" s="38"/>
      <c r="KDN157" s="38"/>
      <c r="KDO157" s="38"/>
      <c r="KDP157" s="38"/>
      <c r="KDQ157" s="38"/>
      <c r="KDR157" s="38"/>
      <c r="KDS157" s="38"/>
      <c r="KDT157" s="38"/>
      <c r="KDU157" s="38"/>
      <c r="KDV157" s="38"/>
      <c r="KDW157" s="38"/>
      <c r="KDX157" s="38"/>
      <c r="KDY157" s="38"/>
      <c r="KDZ157" s="38"/>
      <c r="KEA157" s="38"/>
      <c r="KEB157" s="38"/>
      <c r="KEC157" s="38"/>
      <c r="KED157" s="38"/>
      <c r="KEE157" s="38"/>
      <c r="KEF157" s="38"/>
      <c r="KEG157" s="38"/>
      <c r="KEH157" s="38"/>
      <c r="KEI157" s="38"/>
      <c r="KEJ157" s="38"/>
      <c r="KEK157" s="38"/>
      <c r="KEL157" s="38"/>
      <c r="KEM157" s="38"/>
      <c r="KEN157" s="38"/>
      <c r="KEO157" s="38"/>
      <c r="KEP157" s="38"/>
      <c r="KEQ157" s="38"/>
      <c r="KER157" s="38"/>
      <c r="KES157" s="38"/>
      <c r="KET157" s="38"/>
      <c r="KEU157" s="38"/>
      <c r="KEV157" s="38"/>
      <c r="KEW157" s="38"/>
      <c r="KEX157" s="38"/>
      <c r="KEY157" s="38"/>
      <c r="KEZ157" s="38"/>
      <c r="KFA157" s="38"/>
      <c r="KFB157" s="38"/>
      <c r="KFC157" s="38"/>
      <c r="KFD157" s="38"/>
      <c r="KFE157" s="38"/>
      <c r="KFF157" s="38"/>
      <c r="KFG157" s="38"/>
      <c r="KFH157" s="38"/>
      <c r="KFI157" s="38"/>
      <c r="KFJ157" s="38"/>
      <c r="KFK157" s="38"/>
      <c r="KFL157" s="38"/>
      <c r="KFM157" s="38"/>
      <c r="KFN157" s="38"/>
      <c r="KFO157" s="38"/>
      <c r="KFP157" s="38"/>
      <c r="KFQ157" s="38"/>
      <c r="KFR157" s="38"/>
      <c r="KFS157" s="38"/>
      <c r="KFT157" s="38"/>
      <c r="KFU157" s="38"/>
      <c r="KFV157" s="38"/>
      <c r="KFW157" s="38"/>
      <c r="KFX157" s="38"/>
      <c r="KFY157" s="38"/>
      <c r="KFZ157" s="38"/>
      <c r="KGA157" s="38"/>
      <c r="KGB157" s="38"/>
      <c r="KGC157" s="38"/>
      <c r="KGD157" s="38"/>
      <c r="KGE157" s="38"/>
      <c r="KGF157" s="38"/>
      <c r="KGG157" s="38"/>
      <c r="KGH157" s="38"/>
      <c r="KGI157" s="38"/>
      <c r="KGJ157" s="38"/>
      <c r="KGK157" s="38"/>
      <c r="KGL157" s="38"/>
      <c r="KGM157" s="38"/>
      <c r="KGN157" s="38"/>
      <c r="KGO157" s="38"/>
      <c r="KGP157" s="38"/>
      <c r="KGQ157" s="38"/>
      <c r="KGR157" s="38"/>
      <c r="KGS157" s="38"/>
      <c r="KGT157" s="38"/>
      <c r="KGU157" s="38"/>
      <c r="KGV157" s="38"/>
      <c r="KGW157" s="38"/>
      <c r="KGX157" s="38"/>
      <c r="KGY157" s="38"/>
      <c r="KGZ157" s="38"/>
      <c r="KHA157" s="38"/>
      <c r="KHB157" s="38"/>
      <c r="KHC157" s="38"/>
      <c r="KHD157" s="38"/>
      <c r="KHE157" s="38"/>
      <c r="KHF157" s="38"/>
      <c r="KHG157" s="38"/>
      <c r="KHH157" s="38"/>
      <c r="KHI157" s="38"/>
      <c r="KHJ157" s="38"/>
      <c r="KHK157" s="38"/>
      <c r="KHL157" s="38"/>
      <c r="KHM157" s="38"/>
      <c r="KHN157" s="38"/>
      <c r="KHO157" s="38"/>
      <c r="KHP157" s="38"/>
      <c r="KHQ157" s="38"/>
      <c r="KHR157" s="38"/>
      <c r="KHS157" s="38"/>
      <c r="KHT157" s="38"/>
      <c r="KHU157" s="38"/>
      <c r="KHV157" s="38"/>
      <c r="KHW157" s="38"/>
      <c r="KHX157" s="38"/>
      <c r="KHY157" s="38"/>
      <c r="KHZ157" s="38"/>
      <c r="KIA157" s="38"/>
      <c r="KIB157" s="38"/>
      <c r="KIC157" s="38"/>
      <c r="KID157" s="38"/>
      <c r="KIE157" s="38"/>
      <c r="KIF157" s="38"/>
      <c r="KIG157" s="38"/>
      <c r="KIH157" s="38"/>
      <c r="KII157" s="38"/>
      <c r="KIJ157" s="38"/>
      <c r="KIK157" s="38"/>
      <c r="KIL157" s="38"/>
      <c r="KIM157" s="38"/>
      <c r="KIN157" s="38"/>
      <c r="KIO157" s="38"/>
      <c r="KIP157" s="38"/>
      <c r="KIQ157" s="38"/>
      <c r="KIR157" s="38"/>
      <c r="KIS157" s="38"/>
      <c r="KIT157" s="38"/>
      <c r="KIU157" s="38"/>
      <c r="KIV157" s="38"/>
      <c r="KIW157" s="38"/>
      <c r="KIX157" s="38"/>
      <c r="KIY157" s="38"/>
      <c r="KIZ157" s="38"/>
      <c r="KJA157" s="38"/>
      <c r="KJB157" s="38"/>
      <c r="KJC157" s="38"/>
      <c r="KJD157" s="38"/>
      <c r="KJE157" s="38"/>
      <c r="KJF157" s="38"/>
      <c r="KJG157" s="38"/>
      <c r="KJH157" s="38"/>
      <c r="KJI157" s="38"/>
      <c r="KJJ157" s="38"/>
      <c r="KJK157" s="38"/>
      <c r="KJL157" s="38"/>
      <c r="KJM157" s="38"/>
      <c r="KJN157" s="38"/>
      <c r="KJO157" s="38"/>
      <c r="KJP157" s="38"/>
      <c r="KJQ157" s="38"/>
      <c r="KJR157" s="38"/>
      <c r="KJS157" s="38"/>
      <c r="KJT157" s="38"/>
      <c r="KJU157" s="38"/>
      <c r="KJV157" s="38"/>
      <c r="KJW157" s="38"/>
      <c r="KJX157" s="38"/>
      <c r="KJY157" s="38"/>
      <c r="KJZ157" s="38"/>
      <c r="KKA157" s="38"/>
      <c r="KKB157" s="38"/>
      <c r="KKC157" s="38"/>
      <c r="KKD157" s="38"/>
      <c r="KKE157" s="38"/>
      <c r="KKF157" s="38"/>
      <c r="KKG157" s="38"/>
      <c r="KKH157" s="38"/>
      <c r="KKI157" s="38"/>
      <c r="KKJ157" s="38"/>
      <c r="KKK157" s="38"/>
      <c r="KKL157" s="38"/>
      <c r="KKM157" s="38"/>
      <c r="KKN157" s="38"/>
      <c r="KKO157" s="38"/>
      <c r="KKP157" s="38"/>
      <c r="KKQ157" s="38"/>
      <c r="KKR157" s="38"/>
      <c r="KKS157" s="38"/>
      <c r="KKT157" s="38"/>
      <c r="KKU157" s="38"/>
      <c r="KKV157" s="38"/>
      <c r="KKW157" s="38"/>
      <c r="KKX157" s="38"/>
      <c r="KKY157" s="38"/>
      <c r="KKZ157" s="38"/>
      <c r="KLA157" s="38"/>
      <c r="KLB157" s="38"/>
      <c r="KLC157" s="38"/>
      <c r="KLD157" s="38"/>
      <c r="KLE157" s="38"/>
      <c r="KLF157" s="38"/>
      <c r="KLG157" s="38"/>
      <c r="KLH157" s="38"/>
      <c r="KLI157" s="38"/>
      <c r="KLJ157" s="38"/>
      <c r="KLK157" s="38"/>
      <c r="KLL157" s="38"/>
      <c r="KLM157" s="38"/>
      <c r="KLN157" s="38"/>
      <c r="KLO157" s="38"/>
      <c r="KLP157" s="38"/>
      <c r="KLQ157" s="38"/>
      <c r="KLR157" s="38"/>
      <c r="KLS157" s="38"/>
      <c r="KLT157" s="38"/>
      <c r="KLU157" s="38"/>
      <c r="KLV157" s="38"/>
      <c r="KLW157" s="38"/>
      <c r="KLX157" s="38"/>
      <c r="KLY157" s="38"/>
      <c r="KLZ157" s="38"/>
      <c r="KMA157" s="38"/>
      <c r="KMB157" s="38"/>
      <c r="KMC157" s="38"/>
      <c r="KMD157" s="38"/>
      <c r="KME157" s="38"/>
      <c r="KMF157" s="38"/>
      <c r="KMG157" s="38"/>
      <c r="KMH157" s="38"/>
      <c r="KMI157" s="38"/>
      <c r="KMJ157" s="38"/>
      <c r="KMK157" s="38"/>
      <c r="KML157" s="38"/>
      <c r="KMM157" s="38"/>
      <c r="KMN157" s="38"/>
      <c r="KMO157" s="38"/>
      <c r="KMP157" s="38"/>
      <c r="KMQ157" s="38"/>
      <c r="KMR157" s="38"/>
      <c r="KMS157" s="38"/>
      <c r="KMT157" s="38"/>
      <c r="KMU157" s="38"/>
      <c r="KMV157" s="38"/>
      <c r="KMW157" s="38"/>
      <c r="KMX157" s="38"/>
      <c r="KMY157" s="38"/>
      <c r="KMZ157" s="38"/>
      <c r="KNA157" s="38"/>
      <c r="KNB157" s="38"/>
      <c r="KNC157" s="38"/>
      <c r="KND157" s="38"/>
      <c r="KNE157" s="38"/>
      <c r="KNF157" s="38"/>
      <c r="KNG157" s="38"/>
      <c r="KNH157" s="38"/>
      <c r="KNI157" s="38"/>
      <c r="KNJ157" s="38"/>
      <c r="KNK157" s="38"/>
      <c r="KNL157" s="38"/>
      <c r="KNM157" s="38"/>
      <c r="KNN157" s="38"/>
      <c r="KNO157" s="38"/>
      <c r="KNP157" s="38"/>
      <c r="KNQ157" s="38"/>
      <c r="KNR157" s="38"/>
      <c r="KNS157" s="38"/>
      <c r="KNT157" s="38"/>
      <c r="KNU157" s="38"/>
      <c r="KNV157" s="38"/>
      <c r="KNW157" s="38"/>
      <c r="KNX157" s="38"/>
      <c r="KNY157" s="38"/>
      <c r="KNZ157" s="38"/>
      <c r="KOA157" s="38"/>
      <c r="KOB157" s="38"/>
      <c r="KOC157" s="38"/>
      <c r="KOD157" s="38"/>
      <c r="KOE157" s="38"/>
      <c r="KOF157" s="38"/>
      <c r="KOG157" s="38"/>
      <c r="KOH157" s="38"/>
      <c r="KOI157" s="38"/>
      <c r="KOJ157" s="38"/>
      <c r="KOK157" s="38"/>
      <c r="KOL157" s="38"/>
      <c r="KOM157" s="38"/>
      <c r="KON157" s="38"/>
      <c r="KOO157" s="38"/>
      <c r="KOP157" s="38"/>
      <c r="KOQ157" s="38"/>
      <c r="KOR157" s="38"/>
      <c r="KOS157" s="38"/>
      <c r="KOT157" s="38"/>
      <c r="KOU157" s="38"/>
      <c r="KOV157" s="38"/>
      <c r="KOW157" s="38"/>
      <c r="KOX157" s="38"/>
      <c r="KOY157" s="38"/>
      <c r="KOZ157" s="38"/>
      <c r="KPA157" s="38"/>
      <c r="KPB157" s="38"/>
      <c r="KPC157" s="38"/>
      <c r="KPD157" s="38"/>
      <c r="KPE157" s="38"/>
      <c r="KPF157" s="38"/>
      <c r="KPG157" s="38"/>
      <c r="KPH157" s="38"/>
      <c r="KPI157" s="38"/>
      <c r="KPJ157" s="38"/>
      <c r="KPK157" s="38"/>
      <c r="KPL157" s="38"/>
      <c r="KPM157" s="38"/>
      <c r="KPN157" s="38"/>
      <c r="KPO157" s="38"/>
      <c r="KPP157" s="38"/>
      <c r="KPQ157" s="38"/>
      <c r="KPR157" s="38"/>
      <c r="KPS157" s="38"/>
      <c r="KPT157" s="38"/>
      <c r="KPU157" s="38"/>
      <c r="KPV157" s="38"/>
      <c r="KPW157" s="38"/>
      <c r="KPX157" s="38"/>
      <c r="KPY157" s="38"/>
      <c r="KPZ157" s="38"/>
      <c r="KQA157" s="38"/>
      <c r="KQB157" s="38"/>
      <c r="KQC157" s="38"/>
      <c r="KQD157" s="38"/>
      <c r="KQE157" s="38"/>
      <c r="KQF157" s="38"/>
      <c r="KQG157" s="38"/>
      <c r="KQH157" s="38"/>
      <c r="KQI157" s="38"/>
      <c r="KQJ157" s="38"/>
      <c r="KQK157" s="38"/>
      <c r="KQL157" s="38"/>
      <c r="KQM157" s="38"/>
      <c r="KQN157" s="38"/>
      <c r="KQO157" s="38"/>
      <c r="KQP157" s="38"/>
      <c r="KQQ157" s="38"/>
      <c r="KQR157" s="38"/>
      <c r="KQS157" s="38"/>
      <c r="KQT157" s="38"/>
      <c r="KQU157" s="38"/>
      <c r="KQV157" s="38"/>
      <c r="KQW157" s="38"/>
      <c r="KQX157" s="38"/>
      <c r="KQY157" s="38"/>
      <c r="KQZ157" s="38"/>
      <c r="KRA157" s="38"/>
      <c r="KRB157" s="38"/>
      <c r="KRC157" s="38"/>
      <c r="KRD157" s="38"/>
      <c r="KRE157" s="38"/>
      <c r="KRF157" s="38"/>
      <c r="KRG157" s="38"/>
      <c r="KRH157" s="38"/>
      <c r="KRI157" s="38"/>
      <c r="KRJ157" s="38"/>
      <c r="KRK157" s="38"/>
      <c r="KRL157" s="38"/>
      <c r="KRM157" s="38"/>
      <c r="KRN157" s="38"/>
      <c r="KRO157" s="38"/>
      <c r="KRP157" s="38"/>
      <c r="KRQ157" s="38"/>
      <c r="KRR157" s="38"/>
      <c r="KRS157" s="38"/>
      <c r="KRT157" s="38"/>
      <c r="KRU157" s="38"/>
      <c r="KRV157" s="38"/>
      <c r="KRW157" s="38"/>
      <c r="KRX157" s="38"/>
      <c r="KRY157" s="38"/>
      <c r="KRZ157" s="38"/>
      <c r="KSA157" s="38"/>
      <c r="KSB157" s="38"/>
      <c r="KSC157" s="38"/>
      <c r="KSD157" s="38"/>
      <c r="KSE157" s="38"/>
      <c r="KSF157" s="38"/>
      <c r="KSG157" s="38"/>
      <c r="KSH157" s="38"/>
      <c r="KSI157" s="38"/>
      <c r="KSJ157" s="38"/>
      <c r="KSK157" s="38"/>
      <c r="KSL157" s="38"/>
      <c r="KSM157" s="38"/>
      <c r="KSN157" s="38"/>
      <c r="KSO157" s="38"/>
      <c r="KSP157" s="38"/>
      <c r="KSQ157" s="38"/>
      <c r="KSR157" s="38"/>
      <c r="KSS157" s="38"/>
      <c r="KST157" s="38"/>
      <c r="KSU157" s="38"/>
      <c r="KSV157" s="38"/>
      <c r="KSW157" s="38"/>
      <c r="KSX157" s="38"/>
      <c r="KSY157" s="38"/>
      <c r="KSZ157" s="38"/>
      <c r="KTA157" s="38"/>
      <c r="KTB157" s="38"/>
      <c r="KTC157" s="38"/>
      <c r="KTD157" s="38"/>
      <c r="KTE157" s="38"/>
      <c r="KTF157" s="38"/>
      <c r="KTG157" s="38"/>
      <c r="KTH157" s="38"/>
      <c r="KTI157" s="38"/>
      <c r="KTJ157" s="38"/>
      <c r="KTK157" s="38"/>
      <c r="KTL157" s="38"/>
      <c r="KTM157" s="38"/>
      <c r="KTN157" s="38"/>
      <c r="KTO157" s="38"/>
      <c r="KTP157" s="38"/>
      <c r="KTQ157" s="38"/>
      <c r="KTR157" s="38"/>
      <c r="KTS157" s="38"/>
      <c r="KTT157" s="38"/>
      <c r="KTU157" s="38"/>
      <c r="KTV157" s="38"/>
      <c r="KTW157" s="38"/>
      <c r="KTX157" s="38"/>
      <c r="KTY157" s="38"/>
      <c r="KTZ157" s="38"/>
      <c r="KUA157" s="38"/>
      <c r="KUB157" s="38"/>
      <c r="KUC157" s="38"/>
      <c r="KUD157" s="38"/>
      <c r="KUE157" s="38"/>
      <c r="KUF157" s="38"/>
      <c r="KUG157" s="38"/>
      <c r="KUH157" s="38"/>
      <c r="KUI157" s="38"/>
      <c r="KUJ157" s="38"/>
      <c r="KUK157" s="38"/>
      <c r="KUL157" s="38"/>
      <c r="KUM157" s="38"/>
      <c r="KUN157" s="38"/>
      <c r="KUO157" s="38"/>
      <c r="KUP157" s="38"/>
      <c r="KUQ157" s="38"/>
      <c r="KUR157" s="38"/>
      <c r="KUS157" s="38"/>
      <c r="KUT157" s="38"/>
      <c r="KUU157" s="38"/>
      <c r="KUV157" s="38"/>
      <c r="KUW157" s="38"/>
      <c r="KUX157" s="38"/>
      <c r="KUY157" s="38"/>
      <c r="KUZ157" s="38"/>
      <c r="KVA157" s="38"/>
      <c r="KVB157" s="38"/>
      <c r="KVC157" s="38"/>
      <c r="KVD157" s="38"/>
      <c r="KVE157" s="38"/>
      <c r="KVF157" s="38"/>
      <c r="KVG157" s="38"/>
      <c r="KVH157" s="38"/>
      <c r="KVI157" s="38"/>
      <c r="KVJ157" s="38"/>
      <c r="KVK157" s="38"/>
      <c r="KVL157" s="38"/>
      <c r="KVM157" s="38"/>
      <c r="KVN157" s="38"/>
      <c r="KVO157" s="38"/>
      <c r="KVP157" s="38"/>
      <c r="KVQ157" s="38"/>
      <c r="KVR157" s="38"/>
      <c r="KVS157" s="38"/>
      <c r="KVT157" s="38"/>
      <c r="KVU157" s="38"/>
      <c r="KVV157" s="38"/>
      <c r="KVW157" s="38"/>
      <c r="KVX157" s="38"/>
      <c r="KVY157" s="38"/>
      <c r="KVZ157" s="38"/>
      <c r="KWA157" s="38"/>
      <c r="KWB157" s="38"/>
      <c r="KWC157" s="38"/>
      <c r="KWD157" s="38"/>
      <c r="KWE157" s="38"/>
      <c r="KWF157" s="38"/>
      <c r="KWG157" s="38"/>
      <c r="KWH157" s="38"/>
      <c r="KWI157" s="38"/>
      <c r="KWJ157" s="38"/>
      <c r="KWK157" s="38"/>
      <c r="KWL157" s="38"/>
      <c r="KWM157" s="38"/>
      <c r="KWN157" s="38"/>
      <c r="KWO157" s="38"/>
      <c r="KWP157" s="38"/>
      <c r="KWQ157" s="38"/>
      <c r="KWR157" s="38"/>
      <c r="KWS157" s="38"/>
      <c r="KWT157" s="38"/>
      <c r="KWU157" s="38"/>
      <c r="KWV157" s="38"/>
      <c r="KWW157" s="38"/>
      <c r="KWX157" s="38"/>
      <c r="KWY157" s="38"/>
      <c r="KWZ157" s="38"/>
      <c r="KXA157" s="38"/>
      <c r="KXB157" s="38"/>
      <c r="KXC157" s="38"/>
      <c r="KXD157" s="38"/>
      <c r="KXE157" s="38"/>
      <c r="KXF157" s="38"/>
      <c r="KXG157" s="38"/>
      <c r="KXH157" s="38"/>
      <c r="KXI157" s="38"/>
      <c r="KXJ157" s="38"/>
      <c r="KXK157" s="38"/>
      <c r="KXL157" s="38"/>
      <c r="KXM157" s="38"/>
      <c r="KXN157" s="38"/>
      <c r="KXO157" s="38"/>
      <c r="KXP157" s="38"/>
      <c r="KXQ157" s="38"/>
      <c r="KXR157" s="38"/>
      <c r="KXS157" s="38"/>
      <c r="KXT157" s="38"/>
      <c r="KXU157" s="38"/>
      <c r="KXV157" s="38"/>
      <c r="KXW157" s="38"/>
      <c r="KXX157" s="38"/>
      <c r="KXY157" s="38"/>
      <c r="KXZ157" s="38"/>
      <c r="KYA157" s="38"/>
      <c r="KYB157" s="38"/>
      <c r="KYC157" s="38"/>
      <c r="KYD157" s="38"/>
      <c r="KYE157" s="38"/>
      <c r="KYF157" s="38"/>
      <c r="KYG157" s="38"/>
      <c r="KYH157" s="38"/>
      <c r="KYI157" s="38"/>
      <c r="KYJ157" s="38"/>
      <c r="KYK157" s="38"/>
      <c r="KYL157" s="38"/>
      <c r="KYM157" s="38"/>
      <c r="KYN157" s="38"/>
      <c r="KYO157" s="38"/>
      <c r="KYP157" s="38"/>
      <c r="KYQ157" s="38"/>
      <c r="KYR157" s="38"/>
      <c r="KYS157" s="38"/>
      <c r="KYT157" s="38"/>
      <c r="KYU157" s="38"/>
      <c r="KYV157" s="38"/>
      <c r="KYW157" s="38"/>
      <c r="KYX157" s="38"/>
      <c r="KYY157" s="38"/>
      <c r="KYZ157" s="38"/>
      <c r="KZA157" s="38"/>
      <c r="KZB157" s="38"/>
      <c r="KZC157" s="38"/>
      <c r="KZD157" s="38"/>
      <c r="KZE157" s="38"/>
      <c r="KZF157" s="38"/>
      <c r="KZG157" s="38"/>
      <c r="KZH157" s="38"/>
      <c r="KZI157" s="38"/>
      <c r="KZJ157" s="38"/>
      <c r="KZK157" s="38"/>
      <c r="KZL157" s="38"/>
      <c r="KZM157" s="38"/>
      <c r="KZN157" s="38"/>
      <c r="KZO157" s="38"/>
      <c r="KZP157" s="38"/>
      <c r="KZQ157" s="38"/>
      <c r="KZR157" s="38"/>
      <c r="KZS157" s="38"/>
      <c r="KZT157" s="38"/>
      <c r="KZU157" s="38"/>
      <c r="KZV157" s="38"/>
      <c r="KZW157" s="38"/>
      <c r="KZX157" s="38"/>
      <c r="KZY157" s="38"/>
      <c r="KZZ157" s="38"/>
      <c r="LAA157" s="38"/>
      <c r="LAB157" s="38"/>
      <c r="LAC157" s="38"/>
      <c r="LAD157" s="38"/>
      <c r="LAE157" s="38"/>
      <c r="LAF157" s="38"/>
      <c r="LAG157" s="38"/>
      <c r="LAH157" s="38"/>
      <c r="LAI157" s="38"/>
      <c r="LAJ157" s="38"/>
      <c r="LAK157" s="38"/>
      <c r="LAL157" s="38"/>
      <c r="LAM157" s="38"/>
      <c r="LAN157" s="38"/>
      <c r="LAO157" s="38"/>
      <c r="LAP157" s="38"/>
      <c r="LAQ157" s="38"/>
      <c r="LAR157" s="38"/>
      <c r="LAS157" s="38"/>
      <c r="LAT157" s="38"/>
      <c r="LAU157" s="38"/>
      <c r="LAV157" s="38"/>
      <c r="LAW157" s="38"/>
      <c r="LAX157" s="38"/>
      <c r="LAY157" s="38"/>
      <c r="LAZ157" s="38"/>
      <c r="LBA157" s="38"/>
      <c r="LBB157" s="38"/>
      <c r="LBC157" s="38"/>
      <c r="LBD157" s="38"/>
      <c r="LBE157" s="38"/>
      <c r="LBF157" s="38"/>
      <c r="LBG157" s="38"/>
      <c r="LBH157" s="38"/>
      <c r="LBI157" s="38"/>
      <c r="LBJ157" s="38"/>
      <c r="LBK157" s="38"/>
      <c r="LBL157" s="38"/>
      <c r="LBM157" s="38"/>
      <c r="LBN157" s="38"/>
      <c r="LBO157" s="38"/>
      <c r="LBP157" s="38"/>
      <c r="LBQ157" s="38"/>
      <c r="LBR157" s="38"/>
      <c r="LBS157" s="38"/>
      <c r="LBT157" s="38"/>
      <c r="LBU157" s="38"/>
      <c r="LBV157" s="38"/>
      <c r="LBW157" s="38"/>
      <c r="LBX157" s="38"/>
      <c r="LBY157" s="38"/>
      <c r="LBZ157" s="38"/>
      <c r="LCA157" s="38"/>
      <c r="LCB157" s="38"/>
      <c r="LCC157" s="38"/>
      <c r="LCD157" s="38"/>
      <c r="LCE157" s="38"/>
      <c r="LCF157" s="38"/>
      <c r="LCG157" s="38"/>
      <c r="LCH157" s="38"/>
      <c r="LCI157" s="38"/>
      <c r="LCJ157" s="38"/>
      <c r="LCK157" s="38"/>
      <c r="LCL157" s="38"/>
      <c r="LCM157" s="38"/>
      <c r="LCN157" s="38"/>
      <c r="LCO157" s="38"/>
      <c r="LCP157" s="38"/>
      <c r="LCQ157" s="38"/>
      <c r="LCR157" s="38"/>
      <c r="LCS157" s="38"/>
      <c r="LCT157" s="38"/>
      <c r="LCU157" s="38"/>
      <c r="LCV157" s="38"/>
      <c r="LCW157" s="38"/>
      <c r="LCX157" s="38"/>
      <c r="LCY157" s="38"/>
      <c r="LCZ157" s="38"/>
      <c r="LDA157" s="38"/>
      <c r="LDB157" s="38"/>
      <c r="LDC157" s="38"/>
      <c r="LDD157" s="38"/>
      <c r="LDE157" s="38"/>
      <c r="LDF157" s="38"/>
      <c r="LDG157" s="38"/>
      <c r="LDH157" s="38"/>
      <c r="LDI157" s="38"/>
      <c r="LDJ157" s="38"/>
      <c r="LDK157" s="38"/>
      <c r="LDL157" s="38"/>
      <c r="LDM157" s="38"/>
      <c r="LDN157" s="38"/>
      <c r="LDO157" s="38"/>
      <c r="LDP157" s="38"/>
      <c r="LDQ157" s="38"/>
      <c r="LDR157" s="38"/>
      <c r="LDS157" s="38"/>
      <c r="LDT157" s="38"/>
      <c r="LDU157" s="38"/>
      <c r="LDV157" s="38"/>
      <c r="LDW157" s="38"/>
      <c r="LDX157" s="38"/>
      <c r="LDY157" s="38"/>
      <c r="LDZ157" s="38"/>
      <c r="LEA157" s="38"/>
      <c r="LEB157" s="38"/>
      <c r="LEC157" s="38"/>
      <c r="LED157" s="38"/>
      <c r="LEE157" s="38"/>
      <c r="LEF157" s="38"/>
      <c r="LEG157" s="38"/>
      <c r="LEH157" s="38"/>
      <c r="LEI157" s="38"/>
      <c r="LEJ157" s="38"/>
      <c r="LEK157" s="38"/>
      <c r="LEL157" s="38"/>
      <c r="LEM157" s="38"/>
      <c r="LEN157" s="38"/>
      <c r="LEO157" s="38"/>
      <c r="LEP157" s="38"/>
      <c r="LEQ157" s="38"/>
      <c r="LER157" s="38"/>
      <c r="LES157" s="38"/>
      <c r="LET157" s="38"/>
      <c r="LEU157" s="38"/>
      <c r="LEV157" s="38"/>
      <c r="LEW157" s="38"/>
      <c r="LEX157" s="38"/>
      <c r="LEY157" s="38"/>
      <c r="LEZ157" s="38"/>
      <c r="LFA157" s="38"/>
      <c r="LFB157" s="38"/>
      <c r="LFC157" s="38"/>
      <c r="LFD157" s="38"/>
      <c r="LFE157" s="38"/>
      <c r="LFF157" s="38"/>
      <c r="LFG157" s="38"/>
      <c r="LFH157" s="38"/>
      <c r="LFI157" s="38"/>
      <c r="LFJ157" s="38"/>
      <c r="LFK157" s="38"/>
      <c r="LFL157" s="38"/>
      <c r="LFM157" s="38"/>
      <c r="LFN157" s="38"/>
      <c r="LFO157" s="38"/>
      <c r="LFP157" s="38"/>
      <c r="LFQ157" s="38"/>
      <c r="LFR157" s="38"/>
      <c r="LFS157" s="38"/>
      <c r="LFT157" s="38"/>
      <c r="LFU157" s="38"/>
      <c r="LFV157" s="38"/>
      <c r="LFW157" s="38"/>
      <c r="LFX157" s="38"/>
      <c r="LFY157" s="38"/>
      <c r="LFZ157" s="38"/>
      <c r="LGA157" s="38"/>
      <c r="LGB157" s="38"/>
      <c r="LGC157" s="38"/>
      <c r="LGD157" s="38"/>
      <c r="LGE157" s="38"/>
      <c r="LGF157" s="38"/>
      <c r="LGG157" s="38"/>
      <c r="LGH157" s="38"/>
      <c r="LGI157" s="38"/>
      <c r="LGJ157" s="38"/>
      <c r="LGK157" s="38"/>
      <c r="LGL157" s="38"/>
      <c r="LGM157" s="38"/>
      <c r="LGN157" s="38"/>
      <c r="LGO157" s="38"/>
      <c r="LGP157" s="38"/>
      <c r="LGQ157" s="38"/>
      <c r="LGR157" s="38"/>
      <c r="LGS157" s="38"/>
      <c r="LGT157" s="38"/>
      <c r="LGU157" s="38"/>
      <c r="LGV157" s="38"/>
      <c r="LGW157" s="38"/>
      <c r="LGX157" s="38"/>
      <c r="LGY157" s="38"/>
      <c r="LGZ157" s="38"/>
      <c r="LHA157" s="38"/>
      <c r="LHB157" s="38"/>
      <c r="LHC157" s="38"/>
      <c r="LHD157" s="38"/>
      <c r="LHE157" s="38"/>
      <c r="LHF157" s="38"/>
      <c r="LHG157" s="38"/>
      <c r="LHH157" s="38"/>
      <c r="LHI157" s="38"/>
      <c r="LHJ157" s="38"/>
      <c r="LHK157" s="38"/>
      <c r="LHL157" s="38"/>
      <c r="LHM157" s="38"/>
      <c r="LHN157" s="38"/>
      <c r="LHO157" s="38"/>
      <c r="LHP157" s="38"/>
      <c r="LHQ157" s="38"/>
      <c r="LHR157" s="38"/>
      <c r="LHS157" s="38"/>
      <c r="LHT157" s="38"/>
      <c r="LHU157" s="38"/>
      <c r="LHV157" s="38"/>
      <c r="LHW157" s="38"/>
      <c r="LHX157" s="38"/>
      <c r="LHY157" s="38"/>
      <c r="LHZ157" s="38"/>
      <c r="LIA157" s="38"/>
      <c r="LIB157" s="38"/>
      <c r="LIC157" s="38"/>
      <c r="LID157" s="38"/>
      <c r="LIE157" s="38"/>
      <c r="LIF157" s="38"/>
      <c r="LIG157" s="38"/>
      <c r="LIH157" s="38"/>
      <c r="LII157" s="38"/>
      <c r="LIJ157" s="38"/>
      <c r="LIK157" s="38"/>
      <c r="LIL157" s="38"/>
      <c r="LIM157" s="38"/>
      <c r="LIN157" s="38"/>
      <c r="LIO157" s="38"/>
      <c r="LIP157" s="38"/>
      <c r="LIQ157" s="38"/>
      <c r="LIR157" s="38"/>
      <c r="LIS157" s="38"/>
      <c r="LIT157" s="38"/>
      <c r="LIU157" s="38"/>
      <c r="LIV157" s="38"/>
      <c r="LIW157" s="38"/>
      <c r="LIX157" s="38"/>
      <c r="LIY157" s="38"/>
      <c r="LIZ157" s="38"/>
      <c r="LJA157" s="38"/>
      <c r="LJB157" s="38"/>
      <c r="LJC157" s="38"/>
      <c r="LJD157" s="38"/>
      <c r="LJE157" s="38"/>
      <c r="LJF157" s="38"/>
      <c r="LJG157" s="38"/>
      <c r="LJH157" s="38"/>
      <c r="LJI157" s="38"/>
      <c r="LJJ157" s="38"/>
      <c r="LJK157" s="38"/>
      <c r="LJL157" s="38"/>
      <c r="LJM157" s="38"/>
      <c r="LJN157" s="38"/>
      <c r="LJO157" s="38"/>
      <c r="LJP157" s="38"/>
      <c r="LJQ157" s="38"/>
      <c r="LJR157" s="38"/>
      <c r="LJS157" s="38"/>
      <c r="LJT157" s="38"/>
      <c r="LJU157" s="38"/>
      <c r="LJV157" s="38"/>
      <c r="LJW157" s="38"/>
      <c r="LJX157" s="38"/>
      <c r="LJY157" s="38"/>
      <c r="LJZ157" s="38"/>
      <c r="LKA157" s="38"/>
      <c r="LKB157" s="38"/>
      <c r="LKC157" s="38"/>
      <c r="LKD157" s="38"/>
      <c r="LKE157" s="38"/>
      <c r="LKF157" s="38"/>
      <c r="LKG157" s="38"/>
      <c r="LKH157" s="38"/>
      <c r="LKI157" s="38"/>
      <c r="LKJ157" s="38"/>
      <c r="LKK157" s="38"/>
      <c r="LKL157" s="38"/>
      <c r="LKM157" s="38"/>
      <c r="LKN157" s="38"/>
      <c r="LKO157" s="38"/>
      <c r="LKP157" s="38"/>
      <c r="LKQ157" s="38"/>
      <c r="LKR157" s="38"/>
      <c r="LKS157" s="38"/>
      <c r="LKT157" s="38"/>
      <c r="LKU157" s="38"/>
      <c r="LKV157" s="38"/>
      <c r="LKW157" s="38"/>
      <c r="LKX157" s="38"/>
      <c r="LKY157" s="38"/>
      <c r="LKZ157" s="38"/>
      <c r="LLA157" s="38"/>
      <c r="LLB157" s="38"/>
      <c r="LLC157" s="38"/>
      <c r="LLD157" s="38"/>
      <c r="LLE157" s="38"/>
      <c r="LLF157" s="38"/>
      <c r="LLG157" s="38"/>
      <c r="LLH157" s="38"/>
      <c r="LLI157" s="38"/>
      <c r="LLJ157" s="38"/>
      <c r="LLK157" s="38"/>
      <c r="LLL157" s="38"/>
      <c r="LLM157" s="38"/>
      <c r="LLN157" s="38"/>
      <c r="LLO157" s="38"/>
      <c r="LLP157" s="38"/>
      <c r="LLQ157" s="38"/>
      <c r="LLR157" s="38"/>
      <c r="LLS157" s="38"/>
      <c r="LLT157" s="38"/>
      <c r="LLU157" s="38"/>
      <c r="LLV157" s="38"/>
      <c r="LLW157" s="38"/>
      <c r="LLX157" s="38"/>
      <c r="LLY157" s="38"/>
      <c r="LLZ157" s="38"/>
      <c r="LMA157" s="38"/>
      <c r="LMB157" s="38"/>
      <c r="LMC157" s="38"/>
      <c r="LMD157" s="38"/>
      <c r="LME157" s="38"/>
      <c r="LMF157" s="38"/>
      <c r="LMG157" s="38"/>
      <c r="LMH157" s="38"/>
      <c r="LMI157" s="38"/>
      <c r="LMJ157" s="38"/>
      <c r="LMK157" s="38"/>
      <c r="LML157" s="38"/>
      <c r="LMM157" s="38"/>
      <c r="LMN157" s="38"/>
      <c r="LMO157" s="38"/>
      <c r="LMP157" s="38"/>
      <c r="LMQ157" s="38"/>
      <c r="LMR157" s="38"/>
      <c r="LMS157" s="38"/>
      <c r="LMT157" s="38"/>
      <c r="LMU157" s="38"/>
      <c r="LMV157" s="38"/>
      <c r="LMW157" s="38"/>
      <c r="LMX157" s="38"/>
      <c r="LMY157" s="38"/>
      <c r="LMZ157" s="38"/>
      <c r="LNA157" s="38"/>
      <c r="LNB157" s="38"/>
      <c r="LNC157" s="38"/>
      <c r="LND157" s="38"/>
      <c r="LNE157" s="38"/>
      <c r="LNF157" s="38"/>
      <c r="LNG157" s="38"/>
      <c r="LNH157" s="38"/>
      <c r="LNI157" s="38"/>
      <c r="LNJ157" s="38"/>
      <c r="LNK157" s="38"/>
      <c r="LNL157" s="38"/>
      <c r="LNM157" s="38"/>
      <c r="LNN157" s="38"/>
      <c r="LNO157" s="38"/>
      <c r="LNP157" s="38"/>
      <c r="LNQ157" s="38"/>
      <c r="LNR157" s="38"/>
      <c r="LNS157" s="38"/>
      <c r="LNT157" s="38"/>
      <c r="LNU157" s="38"/>
      <c r="LNV157" s="38"/>
      <c r="LNW157" s="38"/>
      <c r="LNX157" s="38"/>
      <c r="LNY157" s="38"/>
      <c r="LNZ157" s="38"/>
      <c r="LOA157" s="38"/>
      <c r="LOB157" s="38"/>
      <c r="LOC157" s="38"/>
      <c r="LOD157" s="38"/>
      <c r="LOE157" s="38"/>
      <c r="LOF157" s="38"/>
      <c r="LOG157" s="38"/>
      <c r="LOH157" s="38"/>
      <c r="LOI157" s="38"/>
      <c r="LOJ157" s="38"/>
      <c r="LOK157" s="38"/>
      <c r="LOL157" s="38"/>
      <c r="LOM157" s="38"/>
      <c r="LON157" s="38"/>
      <c r="LOO157" s="38"/>
      <c r="LOP157" s="38"/>
      <c r="LOQ157" s="38"/>
      <c r="LOR157" s="38"/>
      <c r="LOS157" s="38"/>
      <c r="LOT157" s="38"/>
      <c r="LOU157" s="38"/>
      <c r="LOV157" s="38"/>
      <c r="LOW157" s="38"/>
      <c r="LOX157" s="38"/>
      <c r="LOY157" s="38"/>
      <c r="LOZ157" s="38"/>
      <c r="LPA157" s="38"/>
      <c r="LPB157" s="38"/>
      <c r="LPC157" s="38"/>
      <c r="LPD157" s="38"/>
      <c r="LPE157" s="38"/>
      <c r="LPF157" s="38"/>
      <c r="LPG157" s="38"/>
      <c r="LPH157" s="38"/>
      <c r="LPI157" s="38"/>
      <c r="LPJ157" s="38"/>
      <c r="LPK157" s="38"/>
      <c r="LPL157" s="38"/>
      <c r="LPM157" s="38"/>
      <c r="LPN157" s="38"/>
      <c r="LPO157" s="38"/>
      <c r="LPP157" s="38"/>
      <c r="LPQ157" s="38"/>
      <c r="LPR157" s="38"/>
      <c r="LPS157" s="38"/>
      <c r="LPT157" s="38"/>
      <c r="LPU157" s="38"/>
      <c r="LPV157" s="38"/>
      <c r="LPW157" s="38"/>
      <c r="LPX157" s="38"/>
      <c r="LPY157" s="38"/>
      <c r="LPZ157" s="38"/>
      <c r="LQA157" s="38"/>
      <c r="LQB157" s="38"/>
      <c r="LQC157" s="38"/>
      <c r="LQD157" s="38"/>
      <c r="LQE157" s="38"/>
      <c r="LQF157" s="38"/>
      <c r="LQG157" s="38"/>
      <c r="LQH157" s="38"/>
      <c r="LQI157" s="38"/>
      <c r="LQJ157" s="38"/>
      <c r="LQK157" s="38"/>
      <c r="LQL157" s="38"/>
      <c r="LQM157" s="38"/>
      <c r="LQN157" s="38"/>
      <c r="LQO157" s="38"/>
      <c r="LQP157" s="38"/>
      <c r="LQQ157" s="38"/>
      <c r="LQR157" s="38"/>
      <c r="LQS157" s="38"/>
      <c r="LQT157" s="38"/>
      <c r="LQU157" s="38"/>
      <c r="LQV157" s="38"/>
      <c r="LQW157" s="38"/>
      <c r="LQX157" s="38"/>
      <c r="LQY157" s="38"/>
      <c r="LQZ157" s="38"/>
      <c r="LRA157" s="38"/>
      <c r="LRB157" s="38"/>
      <c r="LRC157" s="38"/>
      <c r="LRD157" s="38"/>
      <c r="LRE157" s="38"/>
      <c r="LRF157" s="38"/>
      <c r="LRG157" s="38"/>
      <c r="LRH157" s="38"/>
      <c r="LRI157" s="38"/>
      <c r="LRJ157" s="38"/>
      <c r="LRK157" s="38"/>
      <c r="LRL157" s="38"/>
      <c r="LRM157" s="38"/>
      <c r="LRN157" s="38"/>
      <c r="LRO157" s="38"/>
      <c r="LRP157" s="38"/>
      <c r="LRQ157" s="38"/>
      <c r="LRR157" s="38"/>
      <c r="LRS157" s="38"/>
      <c r="LRT157" s="38"/>
      <c r="LRU157" s="38"/>
      <c r="LRV157" s="38"/>
      <c r="LRW157" s="38"/>
      <c r="LRX157" s="38"/>
      <c r="LRY157" s="38"/>
      <c r="LRZ157" s="38"/>
      <c r="LSA157" s="38"/>
      <c r="LSB157" s="38"/>
      <c r="LSC157" s="38"/>
      <c r="LSD157" s="38"/>
      <c r="LSE157" s="38"/>
      <c r="LSF157" s="38"/>
      <c r="LSG157" s="38"/>
      <c r="LSH157" s="38"/>
      <c r="LSI157" s="38"/>
      <c r="LSJ157" s="38"/>
      <c r="LSK157" s="38"/>
      <c r="LSL157" s="38"/>
      <c r="LSM157" s="38"/>
      <c r="LSN157" s="38"/>
      <c r="LSO157" s="38"/>
      <c r="LSP157" s="38"/>
      <c r="LSQ157" s="38"/>
      <c r="LSR157" s="38"/>
      <c r="LSS157" s="38"/>
      <c r="LST157" s="38"/>
      <c r="LSU157" s="38"/>
      <c r="LSV157" s="38"/>
      <c r="LSW157" s="38"/>
      <c r="LSX157" s="38"/>
      <c r="LSY157" s="38"/>
      <c r="LSZ157" s="38"/>
      <c r="LTA157" s="38"/>
      <c r="LTB157" s="38"/>
      <c r="LTC157" s="38"/>
      <c r="LTD157" s="38"/>
      <c r="LTE157" s="38"/>
      <c r="LTF157" s="38"/>
      <c r="LTG157" s="38"/>
      <c r="LTH157" s="38"/>
      <c r="LTI157" s="38"/>
      <c r="LTJ157" s="38"/>
      <c r="LTK157" s="38"/>
      <c r="LTL157" s="38"/>
      <c r="LTM157" s="38"/>
      <c r="LTN157" s="38"/>
      <c r="LTO157" s="38"/>
      <c r="LTP157" s="38"/>
      <c r="LTQ157" s="38"/>
      <c r="LTR157" s="38"/>
      <c r="LTS157" s="38"/>
      <c r="LTT157" s="38"/>
      <c r="LTU157" s="38"/>
      <c r="LTV157" s="38"/>
      <c r="LTW157" s="38"/>
      <c r="LTX157" s="38"/>
      <c r="LTY157" s="38"/>
      <c r="LTZ157" s="38"/>
      <c r="LUA157" s="38"/>
      <c r="LUB157" s="38"/>
      <c r="LUC157" s="38"/>
      <c r="LUD157" s="38"/>
      <c r="LUE157" s="38"/>
      <c r="LUF157" s="38"/>
      <c r="LUG157" s="38"/>
      <c r="LUH157" s="38"/>
      <c r="LUI157" s="38"/>
      <c r="LUJ157" s="38"/>
      <c r="LUK157" s="38"/>
      <c r="LUL157" s="38"/>
      <c r="LUM157" s="38"/>
      <c r="LUN157" s="38"/>
      <c r="LUO157" s="38"/>
      <c r="LUP157" s="38"/>
      <c r="LUQ157" s="38"/>
      <c r="LUR157" s="38"/>
      <c r="LUS157" s="38"/>
      <c r="LUT157" s="38"/>
      <c r="LUU157" s="38"/>
      <c r="LUV157" s="38"/>
      <c r="LUW157" s="38"/>
      <c r="LUX157" s="38"/>
      <c r="LUY157" s="38"/>
      <c r="LUZ157" s="38"/>
      <c r="LVA157" s="38"/>
      <c r="LVB157" s="38"/>
      <c r="LVC157" s="38"/>
      <c r="LVD157" s="38"/>
      <c r="LVE157" s="38"/>
      <c r="LVF157" s="38"/>
      <c r="LVG157" s="38"/>
      <c r="LVH157" s="38"/>
      <c r="LVI157" s="38"/>
      <c r="LVJ157" s="38"/>
      <c r="LVK157" s="38"/>
      <c r="LVL157" s="38"/>
      <c r="LVM157" s="38"/>
      <c r="LVN157" s="38"/>
      <c r="LVO157" s="38"/>
      <c r="LVP157" s="38"/>
      <c r="LVQ157" s="38"/>
      <c r="LVR157" s="38"/>
      <c r="LVS157" s="38"/>
      <c r="LVT157" s="38"/>
      <c r="LVU157" s="38"/>
      <c r="LVV157" s="38"/>
      <c r="LVW157" s="38"/>
      <c r="LVX157" s="38"/>
      <c r="LVY157" s="38"/>
      <c r="LVZ157" s="38"/>
      <c r="LWA157" s="38"/>
      <c r="LWB157" s="38"/>
      <c r="LWC157" s="38"/>
      <c r="LWD157" s="38"/>
      <c r="LWE157" s="38"/>
      <c r="LWF157" s="38"/>
      <c r="LWG157" s="38"/>
      <c r="LWH157" s="38"/>
      <c r="LWI157" s="38"/>
      <c r="LWJ157" s="38"/>
      <c r="LWK157" s="38"/>
      <c r="LWL157" s="38"/>
      <c r="LWM157" s="38"/>
      <c r="LWN157" s="38"/>
      <c r="LWO157" s="38"/>
      <c r="LWP157" s="38"/>
      <c r="LWQ157" s="38"/>
      <c r="LWR157" s="38"/>
      <c r="LWS157" s="38"/>
      <c r="LWT157" s="38"/>
      <c r="LWU157" s="38"/>
      <c r="LWV157" s="38"/>
      <c r="LWW157" s="38"/>
      <c r="LWX157" s="38"/>
      <c r="LWY157" s="38"/>
      <c r="LWZ157" s="38"/>
      <c r="LXA157" s="38"/>
      <c r="LXB157" s="38"/>
      <c r="LXC157" s="38"/>
      <c r="LXD157" s="38"/>
      <c r="LXE157" s="38"/>
      <c r="LXF157" s="38"/>
      <c r="LXG157" s="38"/>
      <c r="LXH157" s="38"/>
      <c r="LXI157" s="38"/>
      <c r="LXJ157" s="38"/>
      <c r="LXK157" s="38"/>
      <c r="LXL157" s="38"/>
      <c r="LXM157" s="38"/>
      <c r="LXN157" s="38"/>
      <c r="LXO157" s="38"/>
      <c r="LXP157" s="38"/>
      <c r="LXQ157" s="38"/>
      <c r="LXR157" s="38"/>
      <c r="LXS157" s="38"/>
      <c r="LXT157" s="38"/>
      <c r="LXU157" s="38"/>
      <c r="LXV157" s="38"/>
      <c r="LXW157" s="38"/>
      <c r="LXX157" s="38"/>
      <c r="LXY157" s="38"/>
      <c r="LXZ157" s="38"/>
      <c r="LYA157" s="38"/>
      <c r="LYB157" s="38"/>
      <c r="LYC157" s="38"/>
      <c r="LYD157" s="38"/>
      <c r="LYE157" s="38"/>
      <c r="LYF157" s="38"/>
      <c r="LYG157" s="38"/>
      <c r="LYH157" s="38"/>
      <c r="LYI157" s="38"/>
      <c r="LYJ157" s="38"/>
      <c r="LYK157" s="38"/>
      <c r="LYL157" s="38"/>
      <c r="LYM157" s="38"/>
      <c r="LYN157" s="38"/>
      <c r="LYO157" s="38"/>
      <c r="LYP157" s="38"/>
      <c r="LYQ157" s="38"/>
      <c r="LYR157" s="38"/>
      <c r="LYS157" s="38"/>
      <c r="LYT157" s="38"/>
      <c r="LYU157" s="38"/>
      <c r="LYV157" s="38"/>
      <c r="LYW157" s="38"/>
      <c r="LYX157" s="38"/>
      <c r="LYY157" s="38"/>
      <c r="LYZ157" s="38"/>
      <c r="LZA157" s="38"/>
      <c r="LZB157" s="38"/>
      <c r="LZC157" s="38"/>
      <c r="LZD157" s="38"/>
      <c r="LZE157" s="38"/>
      <c r="LZF157" s="38"/>
      <c r="LZG157" s="38"/>
      <c r="LZH157" s="38"/>
      <c r="LZI157" s="38"/>
      <c r="LZJ157" s="38"/>
      <c r="LZK157" s="38"/>
      <c r="LZL157" s="38"/>
      <c r="LZM157" s="38"/>
      <c r="LZN157" s="38"/>
      <c r="LZO157" s="38"/>
      <c r="LZP157" s="38"/>
      <c r="LZQ157" s="38"/>
      <c r="LZR157" s="38"/>
      <c r="LZS157" s="38"/>
      <c r="LZT157" s="38"/>
      <c r="LZU157" s="38"/>
      <c r="LZV157" s="38"/>
      <c r="LZW157" s="38"/>
      <c r="LZX157" s="38"/>
      <c r="LZY157" s="38"/>
      <c r="LZZ157" s="38"/>
      <c r="MAA157" s="38"/>
      <c r="MAB157" s="38"/>
      <c r="MAC157" s="38"/>
      <c r="MAD157" s="38"/>
      <c r="MAE157" s="38"/>
      <c r="MAF157" s="38"/>
      <c r="MAG157" s="38"/>
      <c r="MAH157" s="38"/>
      <c r="MAI157" s="38"/>
      <c r="MAJ157" s="38"/>
      <c r="MAK157" s="38"/>
      <c r="MAL157" s="38"/>
      <c r="MAM157" s="38"/>
      <c r="MAN157" s="38"/>
      <c r="MAO157" s="38"/>
      <c r="MAP157" s="38"/>
      <c r="MAQ157" s="38"/>
      <c r="MAR157" s="38"/>
      <c r="MAS157" s="38"/>
      <c r="MAT157" s="38"/>
      <c r="MAU157" s="38"/>
      <c r="MAV157" s="38"/>
      <c r="MAW157" s="38"/>
      <c r="MAX157" s="38"/>
      <c r="MAY157" s="38"/>
      <c r="MAZ157" s="38"/>
      <c r="MBA157" s="38"/>
      <c r="MBB157" s="38"/>
      <c r="MBC157" s="38"/>
      <c r="MBD157" s="38"/>
      <c r="MBE157" s="38"/>
      <c r="MBF157" s="38"/>
      <c r="MBG157" s="38"/>
      <c r="MBH157" s="38"/>
      <c r="MBI157" s="38"/>
      <c r="MBJ157" s="38"/>
      <c r="MBK157" s="38"/>
      <c r="MBL157" s="38"/>
      <c r="MBM157" s="38"/>
      <c r="MBN157" s="38"/>
      <c r="MBO157" s="38"/>
      <c r="MBP157" s="38"/>
      <c r="MBQ157" s="38"/>
      <c r="MBR157" s="38"/>
      <c r="MBS157" s="38"/>
      <c r="MBT157" s="38"/>
      <c r="MBU157" s="38"/>
      <c r="MBV157" s="38"/>
      <c r="MBW157" s="38"/>
      <c r="MBX157" s="38"/>
      <c r="MBY157" s="38"/>
      <c r="MBZ157" s="38"/>
      <c r="MCA157" s="38"/>
      <c r="MCB157" s="38"/>
      <c r="MCC157" s="38"/>
      <c r="MCD157" s="38"/>
      <c r="MCE157" s="38"/>
      <c r="MCF157" s="38"/>
      <c r="MCG157" s="38"/>
      <c r="MCH157" s="38"/>
      <c r="MCI157" s="38"/>
      <c r="MCJ157" s="38"/>
      <c r="MCK157" s="38"/>
      <c r="MCL157" s="38"/>
      <c r="MCM157" s="38"/>
      <c r="MCN157" s="38"/>
      <c r="MCO157" s="38"/>
      <c r="MCP157" s="38"/>
      <c r="MCQ157" s="38"/>
      <c r="MCR157" s="38"/>
      <c r="MCS157" s="38"/>
      <c r="MCT157" s="38"/>
      <c r="MCU157" s="38"/>
      <c r="MCV157" s="38"/>
      <c r="MCW157" s="38"/>
      <c r="MCX157" s="38"/>
      <c r="MCY157" s="38"/>
      <c r="MCZ157" s="38"/>
      <c r="MDA157" s="38"/>
      <c r="MDB157" s="38"/>
      <c r="MDC157" s="38"/>
      <c r="MDD157" s="38"/>
      <c r="MDE157" s="38"/>
      <c r="MDF157" s="38"/>
      <c r="MDG157" s="38"/>
      <c r="MDH157" s="38"/>
      <c r="MDI157" s="38"/>
      <c r="MDJ157" s="38"/>
      <c r="MDK157" s="38"/>
      <c r="MDL157" s="38"/>
      <c r="MDM157" s="38"/>
      <c r="MDN157" s="38"/>
      <c r="MDO157" s="38"/>
      <c r="MDP157" s="38"/>
      <c r="MDQ157" s="38"/>
      <c r="MDR157" s="38"/>
      <c r="MDS157" s="38"/>
      <c r="MDT157" s="38"/>
      <c r="MDU157" s="38"/>
      <c r="MDV157" s="38"/>
      <c r="MDW157" s="38"/>
      <c r="MDX157" s="38"/>
      <c r="MDY157" s="38"/>
      <c r="MDZ157" s="38"/>
      <c r="MEA157" s="38"/>
      <c r="MEB157" s="38"/>
      <c r="MEC157" s="38"/>
      <c r="MED157" s="38"/>
      <c r="MEE157" s="38"/>
      <c r="MEF157" s="38"/>
      <c r="MEG157" s="38"/>
      <c r="MEH157" s="38"/>
      <c r="MEI157" s="38"/>
      <c r="MEJ157" s="38"/>
      <c r="MEK157" s="38"/>
      <c r="MEL157" s="38"/>
      <c r="MEM157" s="38"/>
      <c r="MEN157" s="38"/>
      <c r="MEO157" s="38"/>
      <c r="MEP157" s="38"/>
      <c r="MEQ157" s="38"/>
      <c r="MER157" s="38"/>
      <c r="MES157" s="38"/>
      <c r="MET157" s="38"/>
      <c r="MEU157" s="38"/>
      <c r="MEV157" s="38"/>
      <c r="MEW157" s="38"/>
      <c r="MEX157" s="38"/>
      <c r="MEY157" s="38"/>
      <c r="MEZ157" s="38"/>
      <c r="MFA157" s="38"/>
      <c r="MFB157" s="38"/>
      <c r="MFC157" s="38"/>
      <c r="MFD157" s="38"/>
      <c r="MFE157" s="38"/>
      <c r="MFF157" s="38"/>
      <c r="MFG157" s="38"/>
      <c r="MFH157" s="38"/>
      <c r="MFI157" s="38"/>
      <c r="MFJ157" s="38"/>
      <c r="MFK157" s="38"/>
      <c r="MFL157" s="38"/>
      <c r="MFM157" s="38"/>
      <c r="MFN157" s="38"/>
      <c r="MFO157" s="38"/>
      <c r="MFP157" s="38"/>
      <c r="MFQ157" s="38"/>
      <c r="MFR157" s="38"/>
      <c r="MFS157" s="38"/>
      <c r="MFT157" s="38"/>
      <c r="MFU157" s="38"/>
      <c r="MFV157" s="38"/>
      <c r="MFW157" s="38"/>
      <c r="MFX157" s="38"/>
      <c r="MFY157" s="38"/>
      <c r="MFZ157" s="38"/>
      <c r="MGA157" s="38"/>
      <c r="MGB157" s="38"/>
      <c r="MGC157" s="38"/>
      <c r="MGD157" s="38"/>
      <c r="MGE157" s="38"/>
      <c r="MGF157" s="38"/>
      <c r="MGG157" s="38"/>
      <c r="MGH157" s="38"/>
      <c r="MGI157" s="38"/>
      <c r="MGJ157" s="38"/>
      <c r="MGK157" s="38"/>
      <c r="MGL157" s="38"/>
      <c r="MGM157" s="38"/>
      <c r="MGN157" s="38"/>
      <c r="MGO157" s="38"/>
      <c r="MGP157" s="38"/>
      <c r="MGQ157" s="38"/>
      <c r="MGR157" s="38"/>
      <c r="MGS157" s="38"/>
      <c r="MGT157" s="38"/>
      <c r="MGU157" s="38"/>
      <c r="MGV157" s="38"/>
      <c r="MGW157" s="38"/>
      <c r="MGX157" s="38"/>
      <c r="MGY157" s="38"/>
      <c r="MGZ157" s="38"/>
      <c r="MHA157" s="38"/>
      <c r="MHB157" s="38"/>
      <c r="MHC157" s="38"/>
      <c r="MHD157" s="38"/>
      <c r="MHE157" s="38"/>
      <c r="MHF157" s="38"/>
      <c r="MHG157" s="38"/>
      <c r="MHH157" s="38"/>
      <c r="MHI157" s="38"/>
      <c r="MHJ157" s="38"/>
      <c r="MHK157" s="38"/>
      <c r="MHL157" s="38"/>
      <c r="MHM157" s="38"/>
      <c r="MHN157" s="38"/>
      <c r="MHO157" s="38"/>
      <c r="MHP157" s="38"/>
      <c r="MHQ157" s="38"/>
      <c r="MHR157" s="38"/>
      <c r="MHS157" s="38"/>
      <c r="MHT157" s="38"/>
      <c r="MHU157" s="38"/>
      <c r="MHV157" s="38"/>
      <c r="MHW157" s="38"/>
      <c r="MHX157" s="38"/>
      <c r="MHY157" s="38"/>
      <c r="MHZ157" s="38"/>
      <c r="MIA157" s="38"/>
      <c r="MIB157" s="38"/>
      <c r="MIC157" s="38"/>
      <c r="MID157" s="38"/>
      <c r="MIE157" s="38"/>
      <c r="MIF157" s="38"/>
      <c r="MIG157" s="38"/>
      <c r="MIH157" s="38"/>
      <c r="MII157" s="38"/>
      <c r="MIJ157" s="38"/>
      <c r="MIK157" s="38"/>
      <c r="MIL157" s="38"/>
      <c r="MIM157" s="38"/>
      <c r="MIN157" s="38"/>
      <c r="MIO157" s="38"/>
      <c r="MIP157" s="38"/>
      <c r="MIQ157" s="38"/>
      <c r="MIR157" s="38"/>
      <c r="MIS157" s="38"/>
      <c r="MIT157" s="38"/>
      <c r="MIU157" s="38"/>
      <c r="MIV157" s="38"/>
      <c r="MIW157" s="38"/>
      <c r="MIX157" s="38"/>
      <c r="MIY157" s="38"/>
      <c r="MIZ157" s="38"/>
      <c r="MJA157" s="38"/>
      <c r="MJB157" s="38"/>
      <c r="MJC157" s="38"/>
      <c r="MJD157" s="38"/>
      <c r="MJE157" s="38"/>
      <c r="MJF157" s="38"/>
      <c r="MJG157" s="38"/>
      <c r="MJH157" s="38"/>
      <c r="MJI157" s="38"/>
      <c r="MJJ157" s="38"/>
      <c r="MJK157" s="38"/>
      <c r="MJL157" s="38"/>
      <c r="MJM157" s="38"/>
      <c r="MJN157" s="38"/>
      <c r="MJO157" s="38"/>
      <c r="MJP157" s="38"/>
      <c r="MJQ157" s="38"/>
      <c r="MJR157" s="38"/>
      <c r="MJS157" s="38"/>
      <c r="MJT157" s="38"/>
      <c r="MJU157" s="38"/>
      <c r="MJV157" s="38"/>
      <c r="MJW157" s="38"/>
      <c r="MJX157" s="38"/>
      <c r="MJY157" s="38"/>
      <c r="MJZ157" s="38"/>
      <c r="MKA157" s="38"/>
      <c r="MKB157" s="38"/>
      <c r="MKC157" s="38"/>
      <c r="MKD157" s="38"/>
      <c r="MKE157" s="38"/>
      <c r="MKF157" s="38"/>
      <c r="MKG157" s="38"/>
      <c r="MKH157" s="38"/>
      <c r="MKI157" s="38"/>
      <c r="MKJ157" s="38"/>
      <c r="MKK157" s="38"/>
      <c r="MKL157" s="38"/>
      <c r="MKM157" s="38"/>
      <c r="MKN157" s="38"/>
      <c r="MKO157" s="38"/>
      <c r="MKP157" s="38"/>
      <c r="MKQ157" s="38"/>
      <c r="MKR157" s="38"/>
      <c r="MKS157" s="38"/>
      <c r="MKT157" s="38"/>
      <c r="MKU157" s="38"/>
      <c r="MKV157" s="38"/>
      <c r="MKW157" s="38"/>
      <c r="MKX157" s="38"/>
      <c r="MKY157" s="38"/>
      <c r="MKZ157" s="38"/>
      <c r="MLA157" s="38"/>
      <c r="MLB157" s="38"/>
      <c r="MLC157" s="38"/>
      <c r="MLD157" s="38"/>
      <c r="MLE157" s="38"/>
      <c r="MLF157" s="38"/>
      <c r="MLG157" s="38"/>
      <c r="MLH157" s="38"/>
      <c r="MLI157" s="38"/>
      <c r="MLJ157" s="38"/>
      <c r="MLK157" s="38"/>
      <c r="MLL157" s="38"/>
      <c r="MLM157" s="38"/>
      <c r="MLN157" s="38"/>
      <c r="MLO157" s="38"/>
      <c r="MLP157" s="38"/>
      <c r="MLQ157" s="38"/>
      <c r="MLR157" s="38"/>
      <c r="MLS157" s="38"/>
      <c r="MLT157" s="38"/>
      <c r="MLU157" s="38"/>
      <c r="MLV157" s="38"/>
      <c r="MLW157" s="38"/>
      <c r="MLX157" s="38"/>
      <c r="MLY157" s="38"/>
      <c r="MLZ157" s="38"/>
      <c r="MMA157" s="38"/>
      <c r="MMB157" s="38"/>
      <c r="MMC157" s="38"/>
      <c r="MMD157" s="38"/>
      <c r="MME157" s="38"/>
      <c r="MMF157" s="38"/>
      <c r="MMG157" s="38"/>
      <c r="MMH157" s="38"/>
      <c r="MMI157" s="38"/>
      <c r="MMJ157" s="38"/>
      <c r="MMK157" s="38"/>
      <c r="MML157" s="38"/>
      <c r="MMM157" s="38"/>
      <c r="MMN157" s="38"/>
      <c r="MMO157" s="38"/>
      <c r="MMP157" s="38"/>
      <c r="MMQ157" s="38"/>
      <c r="MMR157" s="38"/>
      <c r="MMS157" s="38"/>
      <c r="MMT157" s="38"/>
      <c r="MMU157" s="38"/>
      <c r="MMV157" s="38"/>
      <c r="MMW157" s="38"/>
      <c r="MMX157" s="38"/>
      <c r="MMY157" s="38"/>
      <c r="MMZ157" s="38"/>
      <c r="MNA157" s="38"/>
      <c r="MNB157" s="38"/>
      <c r="MNC157" s="38"/>
      <c r="MND157" s="38"/>
      <c r="MNE157" s="38"/>
      <c r="MNF157" s="38"/>
      <c r="MNG157" s="38"/>
      <c r="MNH157" s="38"/>
      <c r="MNI157" s="38"/>
      <c r="MNJ157" s="38"/>
      <c r="MNK157" s="38"/>
      <c r="MNL157" s="38"/>
      <c r="MNM157" s="38"/>
      <c r="MNN157" s="38"/>
      <c r="MNO157" s="38"/>
      <c r="MNP157" s="38"/>
      <c r="MNQ157" s="38"/>
      <c r="MNR157" s="38"/>
      <c r="MNS157" s="38"/>
      <c r="MNT157" s="38"/>
      <c r="MNU157" s="38"/>
      <c r="MNV157" s="38"/>
      <c r="MNW157" s="38"/>
      <c r="MNX157" s="38"/>
      <c r="MNY157" s="38"/>
      <c r="MNZ157" s="38"/>
      <c r="MOA157" s="38"/>
      <c r="MOB157" s="38"/>
      <c r="MOC157" s="38"/>
      <c r="MOD157" s="38"/>
      <c r="MOE157" s="38"/>
      <c r="MOF157" s="38"/>
      <c r="MOG157" s="38"/>
      <c r="MOH157" s="38"/>
      <c r="MOI157" s="38"/>
      <c r="MOJ157" s="38"/>
      <c r="MOK157" s="38"/>
      <c r="MOL157" s="38"/>
      <c r="MOM157" s="38"/>
      <c r="MON157" s="38"/>
      <c r="MOO157" s="38"/>
      <c r="MOP157" s="38"/>
      <c r="MOQ157" s="38"/>
      <c r="MOR157" s="38"/>
      <c r="MOS157" s="38"/>
      <c r="MOT157" s="38"/>
      <c r="MOU157" s="38"/>
      <c r="MOV157" s="38"/>
      <c r="MOW157" s="38"/>
      <c r="MOX157" s="38"/>
      <c r="MOY157" s="38"/>
      <c r="MOZ157" s="38"/>
      <c r="MPA157" s="38"/>
      <c r="MPB157" s="38"/>
      <c r="MPC157" s="38"/>
      <c r="MPD157" s="38"/>
      <c r="MPE157" s="38"/>
      <c r="MPF157" s="38"/>
      <c r="MPG157" s="38"/>
      <c r="MPH157" s="38"/>
      <c r="MPI157" s="38"/>
      <c r="MPJ157" s="38"/>
      <c r="MPK157" s="38"/>
      <c r="MPL157" s="38"/>
      <c r="MPM157" s="38"/>
      <c r="MPN157" s="38"/>
      <c r="MPO157" s="38"/>
      <c r="MPP157" s="38"/>
      <c r="MPQ157" s="38"/>
      <c r="MPR157" s="38"/>
      <c r="MPS157" s="38"/>
      <c r="MPT157" s="38"/>
      <c r="MPU157" s="38"/>
      <c r="MPV157" s="38"/>
      <c r="MPW157" s="38"/>
      <c r="MPX157" s="38"/>
      <c r="MPY157" s="38"/>
      <c r="MPZ157" s="38"/>
      <c r="MQA157" s="38"/>
      <c r="MQB157" s="38"/>
      <c r="MQC157" s="38"/>
      <c r="MQD157" s="38"/>
      <c r="MQE157" s="38"/>
      <c r="MQF157" s="38"/>
      <c r="MQG157" s="38"/>
      <c r="MQH157" s="38"/>
      <c r="MQI157" s="38"/>
      <c r="MQJ157" s="38"/>
      <c r="MQK157" s="38"/>
      <c r="MQL157" s="38"/>
      <c r="MQM157" s="38"/>
      <c r="MQN157" s="38"/>
      <c r="MQO157" s="38"/>
      <c r="MQP157" s="38"/>
      <c r="MQQ157" s="38"/>
      <c r="MQR157" s="38"/>
      <c r="MQS157" s="38"/>
      <c r="MQT157" s="38"/>
      <c r="MQU157" s="38"/>
      <c r="MQV157" s="38"/>
      <c r="MQW157" s="38"/>
      <c r="MQX157" s="38"/>
      <c r="MQY157" s="38"/>
      <c r="MQZ157" s="38"/>
      <c r="MRA157" s="38"/>
      <c r="MRB157" s="38"/>
      <c r="MRC157" s="38"/>
      <c r="MRD157" s="38"/>
      <c r="MRE157" s="38"/>
      <c r="MRF157" s="38"/>
      <c r="MRG157" s="38"/>
      <c r="MRH157" s="38"/>
      <c r="MRI157" s="38"/>
      <c r="MRJ157" s="38"/>
      <c r="MRK157" s="38"/>
      <c r="MRL157" s="38"/>
      <c r="MRM157" s="38"/>
      <c r="MRN157" s="38"/>
      <c r="MRO157" s="38"/>
      <c r="MRP157" s="38"/>
      <c r="MRQ157" s="38"/>
      <c r="MRR157" s="38"/>
      <c r="MRS157" s="38"/>
      <c r="MRT157" s="38"/>
      <c r="MRU157" s="38"/>
      <c r="MRV157" s="38"/>
      <c r="MRW157" s="38"/>
      <c r="MRX157" s="38"/>
      <c r="MRY157" s="38"/>
      <c r="MRZ157" s="38"/>
      <c r="MSA157" s="38"/>
      <c r="MSB157" s="38"/>
      <c r="MSC157" s="38"/>
      <c r="MSD157" s="38"/>
      <c r="MSE157" s="38"/>
      <c r="MSF157" s="38"/>
      <c r="MSG157" s="38"/>
      <c r="MSH157" s="38"/>
      <c r="MSI157" s="38"/>
      <c r="MSJ157" s="38"/>
      <c r="MSK157" s="38"/>
      <c r="MSL157" s="38"/>
      <c r="MSM157" s="38"/>
      <c r="MSN157" s="38"/>
      <c r="MSO157" s="38"/>
      <c r="MSP157" s="38"/>
      <c r="MSQ157" s="38"/>
      <c r="MSR157" s="38"/>
      <c r="MSS157" s="38"/>
      <c r="MST157" s="38"/>
      <c r="MSU157" s="38"/>
      <c r="MSV157" s="38"/>
      <c r="MSW157" s="38"/>
      <c r="MSX157" s="38"/>
      <c r="MSY157" s="38"/>
      <c r="MSZ157" s="38"/>
      <c r="MTA157" s="38"/>
      <c r="MTB157" s="38"/>
      <c r="MTC157" s="38"/>
      <c r="MTD157" s="38"/>
      <c r="MTE157" s="38"/>
      <c r="MTF157" s="38"/>
      <c r="MTG157" s="38"/>
      <c r="MTH157" s="38"/>
      <c r="MTI157" s="38"/>
      <c r="MTJ157" s="38"/>
      <c r="MTK157" s="38"/>
      <c r="MTL157" s="38"/>
      <c r="MTM157" s="38"/>
      <c r="MTN157" s="38"/>
      <c r="MTO157" s="38"/>
      <c r="MTP157" s="38"/>
      <c r="MTQ157" s="38"/>
      <c r="MTR157" s="38"/>
      <c r="MTS157" s="38"/>
      <c r="MTT157" s="38"/>
      <c r="MTU157" s="38"/>
      <c r="MTV157" s="38"/>
      <c r="MTW157" s="38"/>
      <c r="MTX157" s="38"/>
      <c r="MTY157" s="38"/>
      <c r="MTZ157" s="38"/>
      <c r="MUA157" s="38"/>
      <c r="MUB157" s="38"/>
      <c r="MUC157" s="38"/>
      <c r="MUD157" s="38"/>
      <c r="MUE157" s="38"/>
      <c r="MUF157" s="38"/>
      <c r="MUG157" s="38"/>
      <c r="MUH157" s="38"/>
      <c r="MUI157" s="38"/>
      <c r="MUJ157" s="38"/>
      <c r="MUK157" s="38"/>
      <c r="MUL157" s="38"/>
      <c r="MUM157" s="38"/>
      <c r="MUN157" s="38"/>
      <c r="MUO157" s="38"/>
      <c r="MUP157" s="38"/>
      <c r="MUQ157" s="38"/>
      <c r="MUR157" s="38"/>
      <c r="MUS157" s="38"/>
      <c r="MUT157" s="38"/>
      <c r="MUU157" s="38"/>
      <c r="MUV157" s="38"/>
      <c r="MUW157" s="38"/>
      <c r="MUX157" s="38"/>
      <c r="MUY157" s="38"/>
      <c r="MUZ157" s="38"/>
      <c r="MVA157" s="38"/>
      <c r="MVB157" s="38"/>
      <c r="MVC157" s="38"/>
      <c r="MVD157" s="38"/>
      <c r="MVE157" s="38"/>
      <c r="MVF157" s="38"/>
      <c r="MVG157" s="38"/>
      <c r="MVH157" s="38"/>
      <c r="MVI157" s="38"/>
      <c r="MVJ157" s="38"/>
      <c r="MVK157" s="38"/>
      <c r="MVL157" s="38"/>
      <c r="MVM157" s="38"/>
      <c r="MVN157" s="38"/>
      <c r="MVO157" s="38"/>
      <c r="MVP157" s="38"/>
      <c r="MVQ157" s="38"/>
      <c r="MVR157" s="38"/>
      <c r="MVS157" s="38"/>
      <c r="MVT157" s="38"/>
      <c r="MVU157" s="38"/>
      <c r="MVV157" s="38"/>
      <c r="MVW157" s="38"/>
      <c r="MVX157" s="38"/>
      <c r="MVY157" s="38"/>
      <c r="MVZ157" s="38"/>
      <c r="MWA157" s="38"/>
      <c r="MWB157" s="38"/>
      <c r="MWC157" s="38"/>
      <c r="MWD157" s="38"/>
      <c r="MWE157" s="38"/>
      <c r="MWF157" s="38"/>
      <c r="MWG157" s="38"/>
      <c r="MWH157" s="38"/>
      <c r="MWI157" s="38"/>
      <c r="MWJ157" s="38"/>
      <c r="MWK157" s="38"/>
      <c r="MWL157" s="38"/>
      <c r="MWM157" s="38"/>
      <c r="MWN157" s="38"/>
      <c r="MWO157" s="38"/>
      <c r="MWP157" s="38"/>
      <c r="MWQ157" s="38"/>
      <c r="MWR157" s="38"/>
      <c r="MWS157" s="38"/>
      <c r="MWT157" s="38"/>
      <c r="MWU157" s="38"/>
      <c r="MWV157" s="38"/>
      <c r="MWW157" s="38"/>
      <c r="MWX157" s="38"/>
      <c r="MWY157" s="38"/>
      <c r="MWZ157" s="38"/>
      <c r="MXA157" s="38"/>
      <c r="MXB157" s="38"/>
      <c r="MXC157" s="38"/>
      <c r="MXD157" s="38"/>
      <c r="MXE157" s="38"/>
      <c r="MXF157" s="38"/>
      <c r="MXG157" s="38"/>
      <c r="MXH157" s="38"/>
      <c r="MXI157" s="38"/>
      <c r="MXJ157" s="38"/>
      <c r="MXK157" s="38"/>
      <c r="MXL157" s="38"/>
      <c r="MXM157" s="38"/>
      <c r="MXN157" s="38"/>
      <c r="MXO157" s="38"/>
      <c r="MXP157" s="38"/>
      <c r="MXQ157" s="38"/>
      <c r="MXR157" s="38"/>
      <c r="MXS157" s="38"/>
      <c r="MXT157" s="38"/>
      <c r="MXU157" s="38"/>
      <c r="MXV157" s="38"/>
      <c r="MXW157" s="38"/>
      <c r="MXX157" s="38"/>
      <c r="MXY157" s="38"/>
      <c r="MXZ157" s="38"/>
      <c r="MYA157" s="38"/>
      <c r="MYB157" s="38"/>
      <c r="MYC157" s="38"/>
      <c r="MYD157" s="38"/>
      <c r="MYE157" s="38"/>
      <c r="MYF157" s="38"/>
      <c r="MYG157" s="38"/>
      <c r="MYH157" s="38"/>
      <c r="MYI157" s="38"/>
      <c r="MYJ157" s="38"/>
      <c r="MYK157" s="38"/>
      <c r="MYL157" s="38"/>
      <c r="MYM157" s="38"/>
      <c r="MYN157" s="38"/>
      <c r="MYO157" s="38"/>
      <c r="MYP157" s="38"/>
      <c r="MYQ157" s="38"/>
      <c r="MYR157" s="38"/>
      <c r="MYS157" s="38"/>
      <c r="MYT157" s="38"/>
      <c r="MYU157" s="38"/>
      <c r="MYV157" s="38"/>
      <c r="MYW157" s="38"/>
      <c r="MYX157" s="38"/>
      <c r="MYY157" s="38"/>
      <c r="MYZ157" s="38"/>
      <c r="MZA157" s="38"/>
      <c r="MZB157" s="38"/>
      <c r="MZC157" s="38"/>
      <c r="MZD157" s="38"/>
      <c r="MZE157" s="38"/>
      <c r="MZF157" s="38"/>
      <c r="MZG157" s="38"/>
      <c r="MZH157" s="38"/>
      <c r="MZI157" s="38"/>
      <c r="MZJ157" s="38"/>
      <c r="MZK157" s="38"/>
      <c r="MZL157" s="38"/>
      <c r="MZM157" s="38"/>
      <c r="MZN157" s="38"/>
      <c r="MZO157" s="38"/>
      <c r="MZP157" s="38"/>
      <c r="MZQ157" s="38"/>
      <c r="MZR157" s="38"/>
      <c r="MZS157" s="38"/>
      <c r="MZT157" s="38"/>
      <c r="MZU157" s="38"/>
      <c r="MZV157" s="38"/>
      <c r="MZW157" s="38"/>
      <c r="MZX157" s="38"/>
      <c r="MZY157" s="38"/>
      <c r="MZZ157" s="38"/>
      <c r="NAA157" s="38"/>
      <c r="NAB157" s="38"/>
      <c r="NAC157" s="38"/>
      <c r="NAD157" s="38"/>
      <c r="NAE157" s="38"/>
      <c r="NAF157" s="38"/>
      <c r="NAG157" s="38"/>
      <c r="NAH157" s="38"/>
      <c r="NAI157" s="38"/>
      <c r="NAJ157" s="38"/>
      <c r="NAK157" s="38"/>
      <c r="NAL157" s="38"/>
      <c r="NAM157" s="38"/>
      <c r="NAN157" s="38"/>
      <c r="NAO157" s="38"/>
      <c r="NAP157" s="38"/>
      <c r="NAQ157" s="38"/>
      <c r="NAR157" s="38"/>
      <c r="NAS157" s="38"/>
      <c r="NAT157" s="38"/>
      <c r="NAU157" s="38"/>
      <c r="NAV157" s="38"/>
      <c r="NAW157" s="38"/>
      <c r="NAX157" s="38"/>
      <c r="NAY157" s="38"/>
      <c r="NAZ157" s="38"/>
      <c r="NBA157" s="38"/>
      <c r="NBB157" s="38"/>
      <c r="NBC157" s="38"/>
      <c r="NBD157" s="38"/>
      <c r="NBE157" s="38"/>
      <c r="NBF157" s="38"/>
      <c r="NBG157" s="38"/>
      <c r="NBH157" s="38"/>
      <c r="NBI157" s="38"/>
      <c r="NBJ157" s="38"/>
      <c r="NBK157" s="38"/>
      <c r="NBL157" s="38"/>
      <c r="NBM157" s="38"/>
      <c r="NBN157" s="38"/>
      <c r="NBO157" s="38"/>
      <c r="NBP157" s="38"/>
      <c r="NBQ157" s="38"/>
      <c r="NBR157" s="38"/>
      <c r="NBS157" s="38"/>
      <c r="NBT157" s="38"/>
      <c r="NBU157" s="38"/>
      <c r="NBV157" s="38"/>
      <c r="NBW157" s="38"/>
      <c r="NBX157" s="38"/>
      <c r="NBY157" s="38"/>
      <c r="NBZ157" s="38"/>
      <c r="NCA157" s="38"/>
      <c r="NCB157" s="38"/>
      <c r="NCC157" s="38"/>
      <c r="NCD157" s="38"/>
      <c r="NCE157" s="38"/>
      <c r="NCF157" s="38"/>
      <c r="NCG157" s="38"/>
      <c r="NCH157" s="38"/>
      <c r="NCI157" s="38"/>
      <c r="NCJ157" s="38"/>
      <c r="NCK157" s="38"/>
      <c r="NCL157" s="38"/>
      <c r="NCM157" s="38"/>
      <c r="NCN157" s="38"/>
      <c r="NCO157" s="38"/>
      <c r="NCP157" s="38"/>
      <c r="NCQ157" s="38"/>
      <c r="NCR157" s="38"/>
      <c r="NCS157" s="38"/>
      <c r="NCT157" s="38"/>
      <c r="NCU157" s="38"/>
      <c r="NCV157" s="38"/>
      <c r="NCW157" s="38"/>
      <c r="NCX157" s="38"/>
      <c r="NCY157" s="38"/>
      <c r="NCZ157" s="38"/>
      <c r="NDA157" s="38"/>
      <c r="NDB157" s="38"/>
      <c r="NDC157" s="38"/>
      <c r="NDD157" s="38"/>
      <c r="NDE157" s="38"/>
      <c r="NDF157" s="38"/>
      <c r="NDG157" s="38"/>
      <c r="NDH157" s="38"/>
      <c r="NDI157" s="38"/>
      <c r="NDJ157" s="38"/>
      <c r="NDK157" s="38"/>
      <c r="NDL157" s="38"/>
      <c r="NDM157" s="38"/>
      <c r="NDN157" s="38"/>
      <c r="NDO157" s="38"/>
      <c r="NDP157" s="38"/>
      <c r="NDQ157" s="38"/>
      <c r="NDR157" s="38"/>
      <c r="NDS157" s="38"/>
      <c r="NDT157" s="38"/>
      <c r="NDU157" s="38"/>
      <c r="NDV157" s="38"/>
      <c r="NDW157" s="38"/>
      <c r="NDX157" s="38"/>
      <c r="NDY157" s="38"/>
      <c r="NDZ157" s="38"/>
      <c r="NEA157" s="38"/>
      <c r="NEB157" s="38"/>
      <c r="NEC157" s="38"/>
      <c r="NED157" s="38"/>
      <c r="NEE157" s="38"/>
      <c r="NEF157" s="38"/>
      <c r="NEG157" s="38"/>
      <c r="NEH157" s="38"/>
      <c r="NEI157" s="38"/>
      <c r="NEJ157" s="38"/>
      <c r="NEK157" s="38"/>
      <c r="NEL157" s="38"/>
      <c r="NEM157" s="38"/>
      <c r="NEN157" s="38"/>
      <c r="NEO157" s="38"/>
      <c r="NEP157" s="38"/>
      <c r="NEQ157" s="38"/>
      <c r="NER157" s="38"/>
      <c r="NES157" s="38"/>
      <c r="NET157" s="38"/>
      <c r="NEU157" s="38"/>
      <c r="NEV157" s="38"/>
      <c r="NEW157" s="38"/>
      <c r="NEX157" s="38"/>
      <c r="NEY157" s="38"/>
      <c r="NEZ157" s="38"/>
      <c r="NFA157" s="38"/>
      <c r="NFB157" s="38"/>
      <c r="NFC157" s="38"/>
      <c r="NFD157" s="38"/>
      <c r="NFE157" s="38"/>
      <c r="NFF157" s="38"/>
      <c r="NFG157" s="38"/>
      <c r="NFH157" s="38"/>
      <c r="NFI157" s="38"/>
      <c r="NFJ157" s="38"/>
      <c r="NFK157" s="38"/>
      <c r="NFL157" s="38"/>
      <c r="NFM157" s="38"/>
      <c r="NFN157" s="38"/>
      <c r="NFO157" s="38"/>
      <c r="NFP157" s="38"/>
      <c r="NFQ157" s="38"/>
      <c r="NFR157" s="38"/>
      <c r="NFS157" s="38"/>
      <c r="NFT157" s="38"/>
      <c r="NFU157" s="38"/>
      <c r="NFV157" s="38"/>
      <c r="NFW157" s="38"/>
      <c r="NFX157" s="38"/>
      <c r="NFY157" s="38"/>
      <c r="NFZ157" s="38"/>
      <c r="NGA157" s="38"/>
      <c r="NGB157" s="38"/>
      <c r="NGC157" s="38"/>
      <c r="NGD157" s="38"/>
      <c r="NGE157" s="38"/>
      <c r="NGF157" s="38"/>
      <c r="NGG157" s="38"/>
      <c r="NGH157" s="38"/>
      <c r="NGI157" s="38"/>
      <c r="NGJ157" s="38"/>
      <c r="NGK157" s="38"/>
      <c r="NGL157" s="38"/>
      <c r="NGM157" s="38"/>
      <c r="NGN157" s="38"/>
      <c r="NGO157" s="38"/>
      <c r="NGP157" s="38"/>
      <c r="NGQ157" s="38"/>
      <c r="NGR157" s="38"/>
      <c r="NGS157" s="38"/>
      <c r="NGT157" s="38"/>
      <c r="NGU157" s="38"/>
      <c r="NGV157" s="38"/>
      <c r="NGW157" s="38"/>
      <c r="NGX157" s="38"/>
      <c r="NGY157" s="38"/>
      <c r="NGZ157" s="38"/>
      <c r="NHA157" s="38"/>
      <c r="NHB157" s="38"/>
      <c r="NHC157" s="38"/>
      <c r="NHD157" s="38"/>
      <c r="NHE157" s="38"/>
      <c r="NHF157" s="38"/>
      <c r="NHG157" s="38"/>
      <c r="NHH157" s="38"/>
      <c r="NHI157" s="38"/>
      <c r="NHJ157" s="38"/>
      <c r="NHK157" s="38"/>
      <c r="NHL157" s="38"/>
      <c r="NHM157" s="38"/>
      <c r="NHN157" s="38"/>
      <c r="NHO157" s="38"/>
      <c r="NHP157" s="38"/>
      <c r="NHQ157" s="38"/>
      <c r="NHR157" s="38"/>
      <c r="NHS157" s="38"/>
      <c r="NHT157" s="38"/>
      <c r="NHU157" s="38"/>
      <c r="NHV157" s="38"/>
      <c r="NHW157" s="38"/>
      <c r="NHX157" s="38"/>
      <c r="NHY157" s="38"/>
      <c r="NHZ157" s="38"/>
      <c r="NIA157" s="38"/>
      <c r="NIB157" s="38"/>
      <c r="NIC157" s="38"/>
      <c r="NID157" s="38"/>
      <c r="NIE157" s="38"/>
      <c r="NIF157" s="38"/>
      <c r="NIG157" s="38"/>
      <c r="NIH157" s="38"/>
      <c r="NII157" s="38"/>
      <c r="NIJ157" s="38"/>
      <c r="NIK157" s="38"/>
      <c r="NIL157" s="38"/>
      <c r="NIM157" s="38"/>
      <c r="NIN157" s="38"/>
      <c r="NIO157" s="38"/>
      <c r="NIP157" s="38"/>
      <c r="NIQ157" s="38"/>
      <c r="NIR157" s="38"/>
      <c r="NIS157" s="38"/>
      <c r="NIT157" s="38"/>
      <c r="NIU157" s="38"/>
      <c r="NIV157" s="38"/>
      <c r="NIW157" s="38"/>
      <c r="NIX157" s="38"/>
      <c r="NIY157" s="38"/>
      <c r="NIZ157" s="38"/>
      <c r="NJA157" s="38"/>
      <c r="NJB157" s="38"/>
      <c r="NJC157" s="38"/>
      <c r="NJD157" s="38"/>
      <c r="NJE157" s="38"/>
      <c r="NJF157" s="38"/>
      <c r="NJG157" s="38"/>
      <c r="NJH157" s="38"/>
      <c r="NJI157" s="38"/>
      <c r="NJJ157" s="38"/>
      <c r="NJK157" s="38"/>
      <c r="NJL157" s="38"/>
      <c r="NJM157" s="38"/>
      <c r="NJN157" s="38"/>
      <c r="NJO157" s="38"/>
      <c r="NJP157" s="38"/>
      <c r="NJQ157" s="38"/>
      <c r="NJR157" s="38"/>
      <c r="NJS157" s="38"/>
      <c r="NJT157" s="38"/>
      <c r="NJU157" s="38"/>
      <c r="NJV157" s="38"/>
      <c r="NJW157" s="38"/>
      <c r="NJX157" s="38"/>
      <c r="NJY157" s="38"/>
      <c r="NJZ157" s="38"/>
      <c r="NKA157" s="38"/>
      <c r="NKB157" s="38"/>
      <c r="NKC157" s="38"/>
      <c r="NKD157" s="38"/>
      <c r="NKE157" s="38"/>
      <c r="NKF157" s="38"/>
      <c r="NKG157" s="38"/>
      <c r="NKH157" s="38"/>
      <c r="NKI157" s="38"/>
      <c r="NKJ157" s="38"/>
      <c r="NKK157" s="38"/>
      <c r="NKL157" s="38"/>
      <c r="NKM157" s="38"/>
      <c r="NKN157" s="38"/>
      <c r="NKO157" s="38"/>
      <c r="NKP157" s="38"/>
      <c r="NKQ157" s="38"/>
      <c r="NKR157" s="38"/>
      <c r="NKS157" s="38"/>
      <c r="NKT157" s="38"/>
      <c r="NKU157" s="38"/>
      <c r="NKV157" s="38"/>
      <c r="NKW157" s="38"/>
      <c r="NKX157" s="38"/>
      <c r="NKY157" s="38"/>
      <c r="NKZ157" s="38"/>
      <c r="NLA157" s="38"/>
      <c r="NLB157" s="38"/>
      <c r="NLC157" s="38"/>
      <c r="NLD157" s="38"/>
      <c r="NLE157" s="38"/>
      <c r="NLF157" s="38"/>
      <c r="NLG157" s="38"/>
      <c r="NLH157" s="38"/>
      <c r="NLI157" s="38"/>
      <c r="NLJ157" s="38"/>
      <c r="NLK157" s="38"/>
      <c r="NLL157" s="38"/>
      <c r="NLM157" s="38"/>
      <c r="NLN157" s="38"/>
      <c r="NLO157" s="38"/>
      <c r="NLP157" s="38"/>
      <c r="NLQ157" s="38"/>
      <c r="NLR157" s="38"/>
      <c r="NLS157" s="38"/>
      <c r="NLT157" s="38"/>
      <c r="NLU157" s="38"/>
      <c r="NLV157" s="38"/>
      <c r="NLW157" s="38"/>
      <c r="NLX157" s="38"/>
      <c r="NLY157" s="38"/>
      <c r="NLZ157" s="38"/>
      <c r="NMA157" s="38"/>
      <c r="NMB157" s="38"/>
      <c r="NMC157" s="38"/>
      <c r="NMD157" s="38"/>
      <c r="NME157" s="38"/>
      <c r="NMF157" s="38"/>
      <c r="NMG157" s="38"/>
      <c r="NMH157" s="38"/>
      <c r="NMI157" s="38"/>
      <c r="NMJ157" s="38"/>
      <c r="NMK157" s="38"/>
      <c r="NML157" s="38"/>
      <c r="NMM157" s="38"/>
      <c r="NMN157" s="38"/>
      <c r="NMO157" s="38"/>
      <c r="NMP157" s="38"/>
      <c r="NMQ157" s="38"/>
      <c r="NMR157" s="38"/>
      <c r="NMS157" s="38"/>
      <c r="NMT157" s="38"/>
      <c r="NMU157" s="38"/>
      <c r="NMV157" s="38"/>
      <c r="NMW157" s="38"/>
      <c r="NMX157" s="38"/>
      <c r="NMY157" s="38"/>
      <c r="NMZ157" s="38"/>
      <c r="NNA157" s="38"/>
      <c r="NNB157" s="38"/>
      <c r="NNC157" s="38"/>
      <c r="NND157" s="38"/>
      <c r="NNE157" s="38"/>
      <c r="NNF157" s="38"/>
      <c r="NNG157" s="38"/>
      <c r="NNH157" s="38"/>
      <c r="NNI157" s="38"/>
      <c r="NNJ157" s="38"/>
      <c r="NNK157" s="38"/>
      <c r="NNL157" s="38"/>
      <c r="NNM157" s="38"/>
      <c r="NNN157" s="38"/>
      <c r="NNO157" s="38"/>
      <c r="NNP157" s="38"/>
      <c r="NNQ157" s="38"/>
      <c r="NNR157" s="38"/>
      <c r="NNS157" s="38"/>
      <c r="NNT157" s="38"/>
      <c r="NNU157" s="38"/>
      <c r="NNV157" s="38"/>
      <c r="NNW157" s="38"/>
      <c r="NNX157" s="38"/>
      <c r="NNY157" s="38"/>
      <c r="NNZ157" s="38"/>
      <c r="NOA157" s="38"/>
      <c r="NOB157" s="38"/>
      <c r="NOC157" s="38"/>
      <c r="NOD157" s="38"/>
      <c r="NOE157" s="38"/>
      <c r="NOF157" s="38"/>
      <c r="NOG157" s="38"/>
      <c r="NOH157" s="38"/>
      <c r="NOI157" s="38"/>
      <c r="NOJ157" s="38"/>
      <c r="NOK157" s="38"/>
      <c r="NOL157" s="38"/>
      <c r="NOM157" s="38"/>
      <c r="NON157" s="38"/>
      <c r="NOO157" s="38"/>
      <c r="NOP157" s="38"/>
      <c r="NOQ157" s="38"/>
      <c r="NOR157" s="38"/>
      <c r="NOS157" s="38"/>
      <c r="NOT157" s="38"/>
      <c r="NOU157" s="38"/>
      <c r="NOV157" s="38"/>
      <c r="NOW157" s="38"/>
      <c r="NOX157" s="38"/>
      <c r="NOY157" s="38"/>
      <c r="NOZ157" s="38"/>
      <c r="NPA157" s="38"/>
      <c r="NPB157" s="38"/>
      <c r="NPC157" s="38"/>
      <c r="NPD157" s="38"/>
      <c r="NPE157" s="38"/>
      <c r="NPF157" s="38"/>
      <c r="NPG157" s="38"/>
      <c r="NPH157" s="38"/>
      <c r="NPI157" s="38"/>
      <c r="NPJ157" s="38"/>
      <c r="NPK157" s="38"/>
      <c r="NPL157" s="38"/>
      <c r="NPM157" s="38"/>
      <c r="NPN157" s="38"/>
      <c r="NPO157" s="38"/>
      <c r="NPP157" s="38"/>
      <c r="NPQ157" s="38"/>
      <c r="NPR157" s="38"/>
      <c r="NPS157" s="38"/>
      <c r="NPT157" s="38"/>
      <c r="NPU157" s="38"/>
      <c r="NPV157" s="38"/>
      <c r="NPW157" s="38"/>
      <c r="NPX157" s="38"/>
      <c r="NPY157" s="38"/>
      <c r="NPZ157" s="38"/>
      <c r="NQA157" s="38"/>
      <c r="NQB157" s="38"/>
      <c r="NQC157" s="38"/>
      <c r="NQD157" s="38"/>
      <c r="NQE157" s="38"/>
      <c r="NQF157" s="38"/>
      <c r="NQG157" s="38"/>
      <c r="NQH157" s="38"/>
      <c r="NQI157" s="38"/>
      <c r="NQJ157" s="38"/>
      <c r="NQK157" s="38"/>
      <c r="NQL157" s="38"/>
      <c r="NQM157" s="38"/>
      <c r="NQN157" s="38"/>
      <c r="NQO157" s="38"/>
      <c r="NQP157" s="38"/>
      <c r="NQQ157" s="38"/>
      <c r="NQR157" s="38"/>
      <c r="NQS157" s="38"/>
      <c r="NQT157" s="38"/>
      <c r="NQU157" s="38"/>
      <c r="NQV157" s="38"/>
      <c r="NQW157" s="38"/>
      <c r="NQX157" s="38"/>
      <c r="NQY157" s="38"/>
      <c r="NQZ157" s="38"/>
      <c r="NRA157" s="38"/>
      <c r="NRB157" s="38"/>
      <c r="NRC157" s="38"/>
      <c r="NRD157" s="38"/>
      <c r="NRE157" s="38"/>
      <c r="NRF157" s="38"/>
      <c r="NRG157" s="38"/>
      <c r="NRH157" s="38"/>
      <c r="NRI157" s="38"/>
      <c r="NRJ157" s="38"/>
      <c r="NRK157" s="38"/>
      <c r="NRL157" s="38"/>
      <c r="NRM157" s="38"/>
      <c r="NRN157" s="38"/>
      <c r="NRO157" s="38"/>
      <c r="NRP157" s="38"/>
      <c r="NRQ157" s="38"/>
      <c r="NRR157" s="38"/>
      <c r="NRS157" s="38"/>
      <c r="NRT157" s="38"/>
      <c r="NRU157" s="38"/>
      <c r="NRV157" s="38"/>
      <c r="NRW157" s="38"/>
      <c r="NRX157" s="38"/>
      <c r="NRY157" s="38"/>
      <c r="NRZ157" s="38"/>
      <c r="NSA157" s="38"/>
      <c r="NSB157" s="38"/>
      <c r="NSC157" s="38"/>
      <c r="NSD157" s="38"/>
      <c r="NSE157" s="38"/>
      <c r="NSF157" s="38"/>
      <c r="NSG157" s="38"/>
      <c r="NSH157" s="38"/>
      <c r="NSI157" s="38"/>
      <c r="NSJ157" s="38"/>
      <c r="NSK157" s="38"/>
      <c r="NSL157" s="38"/>
      <c r="NSM157" s="38"/>
      <c r="NSN157" s="38"/>
      <c r="NSO157" s="38"/>
      <c r="NSP157" s="38"/>
      <c r="NSQ157" s="38"/>
      <c r="NSR157" s="38"/>
      <c r="NSS157" s="38"/>
      <c r="NST157" s="38"/>
      <c r="NSU157" s="38"/>
      <c r="NSV157" s="38"/>
      <c r="NSW157" s="38"/>
      <c r="NSX157" s="38"/>
      <c r="NSY157" s="38"/>
      <c r="NSZ157" s="38"/>
      <c r="NTA157" s="38"/>
      <c r="NTB157" s="38"/>
      <c r="NTC157" s="38"/>
      <c r="NTD157" s="38"/>
      <c r="NTE157" s="38"/>
      <c r="NTF157" s="38"/>
      <c r="NTG157" s="38"/>
      <c r="NTH157" s="38"/>
      <c r="NTI157" s="38"/>
      <c r="NTJ157" s="38"/>
      <c r="NTK157" s="38"/>
      <c r="NTL157" s="38"/>
      <c r="NTM157" s="38"/>
      <c r="NTN157" s="38"/>
      <c r="NTO157" s="38"/>
      <c r="NTP157" s="38"/>
      <c r="NTQ157" s="38"/>
      <c r="NTR157" s="38"/>
      <c r="NTS157" s="38"/>
      <c r="NTT157" s="38"/>
      <c r="NTU157" s="38"/>
      <c r="NTV157" s="38"/>
      <c r="NTW157" s="38"/>
      <c r="NTX157" s="38"/>
      <c r="NTY157" s="38"/>
      <c r="NTZ157" s="38"/>
      <c r="NUA157" s="38"/>
      <c r="NUB157" s="38"/>
      <c r="NUC157" s="38"/>
      <c r="NUD157" s="38"/>
      <c r="NUE157" s="38"/>
      <c r="NUF157" s="38"/>
      <c r="NUG157" s="38"/>
      <c r="NUH157" s="38"/>
      <c r="NUI157" s="38"/>
      <c r="NUJ157" s="38"/>
      <c r="NUK157" s="38"/>
      <c r="NUL157" s="38"/>
      <c r="NUM157" s="38"/>
      <c r="NUN157" s="38"/>
      <c r="NUO157" s="38"/>
      <c r="NUP157" s="38"/>
      <c r="NUQ157" s="38"/>
      <c r="NUR157" s="38"/>
      <c r="NUS157" s="38"/>
      <c r="NUT157" s="38"/>
      <c r="NUU157" s="38"/>
      <c r="NUV157" s="38"/>
      <c r="NUW157" s="38"/>
      <c r="NUX157" s="38"/>
      <c r="NUY157" s="38"/>
      <c r="NUZ157" s="38"/>
      <c r="NVA157" s="38"/>
      <c r="NVB157" s="38"/>
      <c r="NVC157" s="38"/>
      <c r="NVD157" s="38"/>
      <c r="NVE157" s="38"/>
      <c r="NVF157" s="38"/>
      <c r="NVG157" s="38"/>
      <c r="NVH157" s="38"/>
      <c r="NVI157" s="38"/>
      <c r="NVJ157" s="38"/>
      <c r="NVK157" s="38"/>
      <c r="NVL157" s="38"/>
      <c r="NVM157" s="38"/>
      <c r="NVN157" s="38"/>
      <c r="NVO157" s="38"/>
      <c r="NVP157" s="38"/>
      <c r="NVQ157" s="38"/>
      <c r="NVR157" s="38"/>
      <c r="NVS157" s="38"/>
      <c r="NVT157" s="38"/>
      <c r="NVU157" s="38"/>
      <c r="NVV157" s="38"/>
      <c r="NVW157" s="38"/>
      <c r="NVX157" s="38"/>
      <c r="NVY157" s="38"/>
      <c r="NVZ157" s="38"/>
      <c r="NWA157" s="38"/>
      <c r="NWB157" s="38"/>
      <c r="NWC157" s="38"/>
      <c r="NWD157" s="38"/>
      <c r="NWE157" s="38"/>
      <c r="NWF157" s="38"/>
      <c r="NWG157" s="38"/>
      <c r="NWH157" s="38"/>
      <c r="NWI157" s="38"/>
      <c r="NWJ157" s="38"/>
      <c r="NWK157" s="38"/>
      <c r="NWL157" s="38"/>
      <c r="NWM157" s="38"/>
      <c r="NWN157" s="38"/>
      <c r="NWO157" s="38"/>
      <c r="NWP157" s="38"/>
      <c r="NWQ157" s="38"/>
      <c r="NWR157" s="38"/>
      <c r="NWS157" s="38"/>
      <c r="NWT157" s="38"/>
      <c r="NWU157" s="38"/>
      <c r="NWV157" s="38"/>
      <c r="NWW157" s="38"/>
      <c r="NWX157" s="38"/>
      <c r="NWY157" s="38"/>
      <c r="NWZ157" s="38"/>
      <c r="NXA157" s="38"/>
      <c r="NXB157" s="38"/>
      <c r="NXC157" s="38"/>
      <c r="NXD157" s="38"/>
      <c r="NXE157" s="38"/>
      <c r="NXF157" s="38"/>
      <c r="NXG157" s="38"/>
      <c r="NXH157" s="38"/>
      <c r="NXI157" s="38"/>
      <c r="NXJ157" s="38"/>
      <c r="NXK157" s="38"/>
      <c r="NXL157" s="38"/>
      <c r="NXM157" s="38"/>
      <c r="NXN157" s="38"/>
      <c r="NXO157" s="38"/>
      <c r="NXP157" s="38"/>
      <c r="NXQ157" s="38"/>
      <c r="NXR157" s="38"/>
      <c r="NXS157" s="38"/>
      <c r="NXT157" s="38"/>
      <c r="NXU157" s="38"/>
      <c r="NXV157" s="38"/>
      <c r="NXW157" s="38"/>
      <c r="NXX157" s="38"/>
      <c r="NXY157" s="38"/>
      <c r="NXZ157" s="38"/>
      <c r="NYA157" s="38"/>
      <c r="NYB157" s="38"/>
      <c r="NYC157" s="38"/>
      <c r="NYD157" s="38"/>
      <c r="NYE157" s="38"/>
      <c r="NYF157" s="38"/>
      <c r="NYG157" s="38"/>
      <c r="NYH157" s="38"/>
      <c r="NYI157" s="38"/>
      <c r="NYJ157" s="38"/>
      <c r="NYK157" s="38"/>
      <c r="NYL157" s="38"/>
      <c r="NYM157" s="38"/>
      <c r="NYN157" s="38"/>
      <c r="NYO157" s="38"/>
      <c r="NYP157" s="38"/>
      <c r="NYQ157" s="38"/>
      <c r="NYR157" s="38"/>
      <c r="NYS157" s="38"/>
      <c r="NYT157" s="38"/>
      <c r="NYU157" s="38"/>
      <c r="NYV157" s="38"/>
      <c r="NYW157" s="38"/>
      <c r="NYX157" s="38"/>
      <c r="NYY157" s="38"/>
      <c r="NYZ157" s="38"/>
      <c r="NZA157" s="38"/>
      <c r="NZB157" s="38"/>
      <c r="NZC157" s="38"/>
      <c r="NZD157" s="38"/>
      <c r="NZE157" s="38"/>
      <c r="NZF157" s="38"/>
      <c r="NZG157" s="38"/>
      <c r="NZH157" s="38"/>
      <c r="NZI157" s="38"/>
      <c r="NZJ157" s="38"/>
      <c r="NZK157" s="38"/>
      <c r="NZL157" s="38"/>
      <c r="NZM157" s="38"/>
      <c r="NZN157" s="38"/>
      <c r="NZO157" s="38"/>
      <c r="NZP157" s="38"/>
      <c r="NZQ157" s="38"/>
      <c r="NZR157" s="38"/>
      <c r="NZS157" s="38"/>
      <c r="NZT157" s="38"/>
      <c r="NZU157" s="38"/>
      <c r="NZV157" s="38"/>
      <c r="NZW157" s="38"/>
      <c r="NZX157" s="38"/>
      <c r="NZY157" s="38"/>
      <c r="NZZ157" s="38"/>
      <c r="OAA157" s="38"/>
      <c r="OAB157" s="38"/>
      <c r="OAC157" s="38"/>
      <c r="OAD157" s="38"/>
      <c r="OAE157" s="38"/>
      <c r="OAF157" s="38"/>
      <c r="OAG157" s="38"/>
      <c r="OAH157" s="38"/>
      <c r="OAI157" s="38"/>
      <c r="OAJ157" s="38"/>
      <c r="OAK157" s="38"/>
      <c r="OAL157" s="38"/>
      <c r="OAM157" s="38"/>
      <c r="OAN157" s="38"/>
      <c r="OAO157" s="38"/>
      <c r="OAP157" s="38"/>
      <c r="OAQ157" s="38"/>
      <c r="OAR157" s="38"/>
      <c r="OAS157" s="38"/>
      <c r="OAT157" s="38"/>
      <c r="OAU157" s="38"/>
      <c r="OAV157" s="38"/>
      <c r="OAW157" s="38"/>
      <c r="OAX157" s="38"/>
      <c r="OAY157" s="38"/>
      <c r="OAZ157" s="38"/>
      <c r="OBA157" s="38"/>
      <c r="OBB157" s="38"/>
      <c r="OBC157" s="38"/>
      <c r="OBD157" s="38"/>
      <c r="OBE157" s="38"/>
      <c r="OBF157" s="38"/>
      <c r="OBG157" s="38"/>
      <c r="OBH157" s="38"/>
      <c r="OBI157" s="38"/>
      <c r="OBJ157" s="38"/>
      <c r="OBK157" s="38"/>
      <c r="OBL157" s="38"/>
      <c r="OBM157" s="38"/>
      <c r="OBN157" s="38"/>
      <c r="OBO157" s="38"/>
      <c r="OBP157" s="38"/>
      <c r="OBQ157" s="38"/>
      <c r="OBR157" s="38"/>
      <c r="OBS157" s="38"/>
      <c r="OBT157" s="38"/>
      <c r="OBU157" s="38"/>
      <c r="OBV157" s="38"/>
      <c r="OBW157" s="38"/>
      <c r="OBX157" s="38"/>
      <c r="OBY157" s="38"/>
      <c r="OBZ157" s="38"/>
      <c r="OCA157" s="38"/>
      <c r="OCB157" s="38"/>
      <c r="OCC157" s="38"/>
      <c r="OCD157" s="38"/>
      <c r="OCE157" s="38"/>
      <c r="OCF157" s="38"/>
      <c r="OCG157" s="38"/>
      <c r="OCH157" s="38"/>
      <c r="OCI157" s="38"/>
      <c r="OCJ157" s="38"/>
      <c r="OCK157" s="38"/>
      <c r="OCL157" s="38"/>
      <c r="OCM157" s="38"/>
      <c r="OCN157" s="38"/>
      <c r="OCO157" s="38"/>
      <c r="OCP157" s="38"/>
      <c r="OCQ157" s="38"/>
      <c r="OCR157" s="38"/>
      <c r="OCS157" s="38"/>
      <c r="OCT157" s="38"/>
      <c r="OCU157" s="38"/>
      <c r="OCV157" s="38"/>
      <c r="OCW157" s="38"/>
      <c r="OCX157" s="38"/>
      <c r="OCY157" s="38"/>
      <c r="OCZ157" s="38"/>
      <c r="ODA157" s="38"/>
      <c r="ODB157" s="38"/>
      <c r="ODC157" s="38"/>
      <c r="ODD157" s="38"/>
      <c r="ODE157" s="38"/>
      <c r="ODF157" s="38"/>
      <c r="ODG157" s="38"/>
      <c r="ODH157" s="38"/>
      <c r="ODI157" s="38"/>
      <c r="ODJ157" s="38"/>
      <c r="ODK157" s="38"/>
      <c r="ODL157" s="38"/>
      <c r="ODM157" s="38"/>
      <c r="ODN157" s="38"/>
      <c r="ODO157" s="38"/>
      <c r="ODP157" s="38"/>
      <c r="ODQ157" s="38"/>
      <c r="ODR157" s="38"/>
      <c r="ODS157" s="38"/>
      <c r="ODT157" s="38"/>
      <c r="ODU157" s="38"/>
      <c r="ODV157" s="38"/>
      <c r="ODW157" s="38"/>
      <c r="ODX157" s="38"/>
      <c r="ODY157" s="38"/>
      <c r="ODZ157" s="38"/>
      <c r="OEA157" s="38"/>
      <c r="OEB157" s="38"/>
      <c r="OEC157" s="38"/>
      <c r="OED157" s="38"/>
      <c r="OEE157" s="38"/>
      <c r="OEF157" s="38"/>
      <c r="OEG157" s="38"/>
      <c r="OEH157" s="38"/>
      <c r="OEI157" s="38"/>
      <c r="OEJ157" s="38"/>
      <c r="OEK157" s="38"/>
      <c r="OEL157" s="38"/>
      <c r="OEM157" s="38"/>
      <c r="OEN157" s="38"/>
      <c r="OEO157" s="38"/>
      <c r="OEP157" s="38"/>
      <c r="OEQ157" s="38"/>
      <c r="OER157" s="38"/>
      <c r="OES157" s="38"/>
      <c r="OET157" s="38"/>
      <c r="OEU157" s="38"/>
      <c r="OEV157" s="38"/>
      <c r="OEW157" s="38"/>
      <c r="OEX157" s="38"/>
      <c r="OEY157" s="38"/>
      <c r="OEZ157" s="38"/>
      <c r="OFA157" s="38"/>
      <c r="OFB157" s="38"/>
      <c r="OFC157" s="38"/>
      <c r="OFD157" s="38"/>
      <c r="OFE157" s="38"/>
      <c r="OFF157" s="38"/>
      <c r="OFG157" s="38"/>
      <c r="OFH157" s="38"/>
      <c r="OFI157" s="38"/>
      <c r="OFJ157" s="38"/>
      <c r="OFK157" s="38"/>
      <c r="OFL157" s="38"/>
      <c r="OFM157" s="38"/>
      <c r="OFN157" s="38"/>
      <c r="OFO157" s="38"/>
      <c r="OFP157" s="38"/>
      <c r="OFQ157" s="38"/>
      <c r="OFR157" s="38"/>
      <c r="OFS157" s="38"/>
      <c r="OFT157" s="38"/>
      <c r="OFU157" s="38"/>
      <c r="OFV157" s="38"/>
      <c r="OFW157" s="38"/>
      <c r="OFX157" s="38"/>
      <c r="OFY157" s="38"/>
      <c r="OFZ157" s="38"/>
      <c r="OGA157" s="38"/>
      <c r="OGB157" s="38"/>
      <c r="OGC157" s="38"/>
      <c r="OGD157" s="38"/>
      <c r="OGE157" s="38"/>
      <c r="OGF157" s="38"/>
      <c r="OGG157" s="38"/>
      <c r="OGH157" s="38"/>
      <c r="OGI157" s="38"/>
      <c r="OGJ157" s="38"/>
      <c r="OGK157" s="38"/>
      <c r="OGL157" s="38"/>
      <c r="OGM157" s="38"/>
      <c r="OGN157" s="38"/>
      <c r="OGO157" s="38"/>
      <c r="OGP157" s="38"/>
      <c r="OGQ157" s="38"/>
      <c r="OGR157" s="38"/>
      <c r="OGS157" s="38"/>
      <c r="OGT157" s="38"/>
      <c r="OGU157" s="38"/>
      <c r="OGV157" s="38"/>
      <c r="OGW157" s="38"/>
      <c r="OGX157" s="38"/>
      <c r="OGY157" s="38"/>
      <c r="OGZ157" s="38"/>
      <c r="OHA157" s="38"/>
      <c r="OHB157" s="38"/>
      <c r="OHC157" s="38"/>
      <c r="OHD157" s="38"/>
      <c r="OHE157" s="38"/>
      <c r="OHF157" s="38"/>
      <c r="OHG157" s="38"/>
      <c r="OHH157" s="38"/>
      <c r="OHI157" s="38"/>
      <c r="OHJ157" s="38"/>
      <c r="OHK157" s="38"/>
      <c r="OHL157" s="38"/>
      <c r="OHM157" s="38"/>
      <c r="OHN157" s="38"/>
      <c r="OHO157" s="38"/>
      <c r="OHP157" s="38"/>
      <c r="OHQ157" s="38"/>
      <c r="OHR157" s="38"/>
      <c r="OHS157" s="38"/>
      <c r="OHT157" s="38"/>
      <c r="OHU157" s="38"/>
      <c r="OHV157" s="38"/>
      <c r="OHW157" s="38"/>
      <c r="OHX157" s="38"/>
      <c r="OHY157" s="38"/>
      <c r="OHZ157" s="38"/>
      <c r="OIA157" s="38"/>
      <c r="OIB157" s="38"/>
      <c r="OIC157" s="38"/>
      <c r="OID157" s="38"/>
      <c r="OIE157" s="38"/>
      <c r="OIF157" s="38"/>
      <c r="OIG157" s="38"/>
      <c r="OIH157" s="38"/>
      <c r="OII157" s="38"/>
      <c r="OIJ157" s="38"/>
      <c r="OIK157" s="38"/>
      <c r="OIL157" s="38"/>
      <c r="OIM157" s="38"/>
      <c r="OIN157" s="38"/>
      <c r="OIO157" s="38"/>
      <c r="OIP157" s="38"/>
      <c r="OIQ157" s="38"/>
      <c r="OIR157" s="38"/>
      <c r="OIS157" s="38"/>
      <c r="OIT157" s="38"/>
      <c r="OIU157" s="38"/>
      <c r="OIV157" s="38"/>
      <c r="OIW157" s="38"/>
      <c r="OIX157" s="38"/>
      <c r="OIY157" s="38"/>
      <c r="OIZ157" s="38"/>
      <c r="OJA157" s="38"/>
      <c r="OJB157" s="38"/>
      <c r="OJC157" s="38"/>
      <c r="OJD157" s="38"/>
      <c r="OJE157" s="38"/>
      <c r="OJF157" s="38"/>
      <c r="OJG157" s="38"/>
      <c r="OJH157" s="38"/>
      <c r="OJI157" s="38"/>
      <c r="OJJ157" s="38"/>
      <c r="OJK157" s="38"/>
      <c r="OJL157" s="38"/>
      <c r="OJM157" s="38"/>
      <c r="OJN157" s="38"/>
      <c r="OJO157" s="38"/>
      <c r="OJP157" s="38"/>
      <c r="OJQ157" s="38"/>
      <c r="OJR157" s="38"/>
      <c r="OJS157" s="38"/>
      <c r="OJT157" s="38"/>
      <c r="OJU157" s="38"/>
      <c r="OJV157" s="38"/>
      <c r="OJW157" s="38"/>
      <c r="OJX157" s="38"/>
      <c r="OJY157" s="38"/>
      <c r="OJZ157" s="38"/>
      <c r="OKA157" s="38"/>
      <c r="OKB157" s="38"/>
      <c r="OKC157" s="38"/>
      <c r="OKD157" s="38"/>
      <c r="OKE157" s="38"/>
      <c r="OKF157" s="38"/>
      <c r="OKG157" s="38"/>
      <c r="OKH157" s="38"/>
      <c r="OKI157" s="38"/>
      <c r="OKJ157" s="38"/>
      <c r="OKK157" s="38"/>
      <c r="OKL157" s="38"/>
      <c r="OKM157" s="38"/>
      <c r="OKN157" s="38"/>
      <c r="OKO157" s="38"/>
      <c r="OKP157" s="38"/>
      <c r="OKQ157" s="38"/>
      <c r="OKR157" s="38"/>
      <c r="OKS157" s="38"/>
      <c r="OKT157" s="38"/>
      <c r="OKU157" s="38"/>
      <c r="OKV157" s="38"/>
      <c r="OKW157" s="38"/>
      <c r="OKX157" s="38"/>
      <c r="OKY157" s="38"/>
      <c r="OKZ157" s="38"/>
      <c r="OLA157" s="38"/>
      <c r="OLB157" s="38"/>
      <c r="OLC157" s="38"/>
      <c r="OLD157" s="38"/>
      <c r="OLE157" s="38"/>
      <c r="OLF157" s="38"/>
      <c r="OLG157" s="38"/>
      <c r="OLH157" s="38"/>
      <c r="OLI157" s="38"/>
      <c r="OLJ157" s="38"/>
      <c r="OLK157" s="38"/>
      <c r="OLL157" s="38"/>
      <c r="OLM157" s="38"/>
      <c r="OLN157" s="38"/>
      <c r="OLO157" s="38"/>
      <c r="OLP157" s="38"/>
      <c r="OLQ157" s="38"/>
      <c r="OLR157" s="38"/>
      <c r="OLS157" s="38"/>
      <c r="OLT157" s="38"/>
      <c r="OLU157" s="38"/>
      <c r="OLV157" s="38"/>
      <c r="OLW157" s="38"/>
      <c r="OLX157" s="38"/>
      <c r="OLY157" s="38"/>
      <c r="OLZ157" s="38"/>
      <c r="OMA157" s="38"/>
      <c r="OMB157" s="38"/>
      <c r="OMC157" s="38"/>
      <c r="OMD157" s="38"/>
      <c r="OME157" s="38"/>
      <c r="OMF157" s="38"/>
      <c r="OMG157" s="38"/>
      <c r="OMH157" s="38"/>
      <c r="OMI157" s="38"/>
      <c r="OMJ157" s="38"/>
      <c r="OMK157" s="38"/>
      <c r="OML157" s="38"/>
      <c r="OMM157" s="38"/>
      <c r="OMN157" s="38"/>
      <c r="OMO157" s="38"/>
      <c r="OMP157" s="38"/>
      <c r="OMQ157" s="38"/>
      <c r="OMR157" s="38"/>
      <c r="OMS157" s="38"/>
      <c r="OMT157" s="38"/>
      <c r="OMU157" s="38"/>
      <c r="OMV157" s="38"/>
      <c r="OMW157" s="38"/>
      <c r="OMX157" s="38"/>
      <c r="OMY157" s="38"/>
      <c r="OMZ157" s="38"/>
      <c r="ONA157" s="38"/>
      <c r="ONB157" s="38"/>
      <c r="ONC157" s="38"/>
      <c r="OND157" s="38"/>
      <c r="ONE157" s="38"/>
      <c r="ONF157" s="38"/>
      <c r="ONG157" s="38"/>
      <c r="ONH157" s="38"/>
      <c r="ONI157" s="38"/>
      <c r="ONJ157" s="38"/>
      <c r="ONK157" s="38"/>
      <c r="ONL157" s="38"/>
      <c r="ONM157" s="38"/>
      <c r="ONN157" s="38"/>
      <c r="ONO157" s="38"/>
      <c r="ONP157" s="38"/>
      <c r="ONQ157" s="38"/>
      <c r="ONR157" s="38"/>
      <c r="ONS157" s="38"/>
      <c r="ONT157" s="38"/>
      <c r="ONU157" s="38"/>
      <c r="ONV157" s="38"/>
      <c r="ONW157" s="38"/>
      <c r="ONX157" s="38"/>
      <c r="ONY157" s="38"/>
      <c r="ONZ157" s="38"/>
      <c r="OOA157" s="38"/>
      <c r="OOB157" s="38"/>
      <c r="OOC157" s="38"/>
      <c r="OOD157" s="38"/>
      <c r="OOE157" s="38"/>
      <c r="OOF157" s="38"/>
      <c r="OOG157" s="38"/>
      <c r="OOH157" s="38"/>
      <c r="OOI157" s="38"/>
      <c r="OOJ157" s="38"/>
      <c r="OOK157" s="38"/>
      <c r="OOL157" s="38"/>
      <c r="OOM157" s="38"/>
      <c r="OON157" s="38"/>
      <c r="OOO157" s="38"/>
      <c r="OOP157" s="38"/>
      <c r="OOQ157" s="38"/>
      <c r="OOR157" s="38"/>
      <c r="OOS157" s="38"/>
      <c r="OOT157" s="38"/>
      <c r="OOU157" s="38"/>
      <c r="OOV157" s="38"/>
      <c r="OOW157" s="38"/>
      <c r="OOX157" s="38"/>
      <c r="OOY157" s="38"/>
      <c r="OOZ157" s="38"/>
      <c r="OPA157" s="38"/>
      <c r="OPB157" s="38"/>
      <c r="OPC157" s="38"/>
      <c r="OPD157" s="38"/>
      <c r="OPE157" s="38"/>
      <c r="OPF157" s="38"/>
      <c r="OPG157" s="38"/>
      <c r="OPH157" s="38"/>
      <c r="OPI157" s="38"/>
      <c r="OPJ157" s="38"/>
      <c r="OPK157" s="38"/>
      <c r="OPL157" s="38"/>
      <c r="OPM157" s="38"/>
      <c r="OPN157" s="38"/>
      <c r="OPO157" s="38"/>
      <c r="OPP157" s="38"/>
      <c r="OPQ157" s="38"/>
      <c r="OPR157" s="38"/>
      <c r="OPS157" s="38"/>
      <c r="OPT157" s="38"/>
      <c r="OPU157" s="38"/>
      <c r="OPV157" s="38"/>
      <c r="OPW157" s="38"/>
      <c r="OPX157" s="38"/>
      <c r="OPY157" s="38"/>
      <c r="OPZ157" s="38"/>
      <c r="OQA157" s="38"/>
      <c r="OQB157" s="38"/>
      <c r="OQC157" s="38"/>
      <c r="OQD157" s="38"/>
      <c r="OQE157" s="38"/>
      <c r="OQF157" s="38"/>
      <c r="OQG157" s="38"/>
      <c r="OQH157" s="38"/>
      <c r="OQI157" s="38"/>
      <c r="OQJ157" s="38"/>
      <c r="OQK157" s="38"/>
      <c r="OQL157" s="38"/>
      <c r="OQM157" s="38"/>
      <c r="OQN157" s="38"/>
      <c r="OQO157" s="38"/>
      <c r="OQP157" s="38"/>
      <c r="OQQ157" s="38"/>
      <c r="OQR157" s="38"/>
      <c r="OQS157" s="38"/>
      <c r="OQT157" s="38"/>
      <c r="OQU157" s="38"/>
      <c r="OQV157" s="38"/>
      <c r="OQW157" s="38"/>
      <c r="OQX157" s="38"/>
      <c r="OQY157" s="38"/>
      <c r="OQZ157" s="38"/>
      <c r="ORA157" s="38"/>
      <c r="ORB157" s="38"/>
      <c r="ORC157" s="38"/>
      <c r="ORD157" s="38"/>
      <c r="ORE157" s="38"/>
      <c r="ORF157" s="38"/>
      <c r="ORG157" s="38"/>
      <c r="ORH157" s="38"/>
      <c r="ORI157" s="38"/>
      <c r="ORJ157" s="38"/>
      <c r="ORK157" s="38"/>
      <c r="ORL157" s="38"/>
      <c r="ORM157" s="38"/>
      <c r="ORN157" s="38"/>
      <c r="ORO157" s="38"/>
      <c r="ORP157" s="38"/>
      <c r="ORQ157" s="38"/>
      <c r="ORR157" s="38"/>
      <c r="ORS157" s="38"/>
      <c r="ORT157" s="38"/>
      <c r="ORU157" s="38"/>
      <c r="ORV157" s="38"/>
      <c r="ORW157" s="38"/>
      <c r="ORX157" s="38"/>
      <c r="ORY157" s="38"/>
      <c r="ORZ157" s="38"/>
      <c r="OSA157" s="38"/>
      <c r="OSB157" s="38"/>
      <c r="OSC157" s="38"/>
      <c r="OSD157" s="38"/>
      <c r="OSE157" s="38"/>
      <c r="OSF157" s="38"/>
      <c r="OSG157" s="38"/>
      <c r="OSH157" s="38"/>
      <c r="OSI157" s="38"/>
      <c r="OSJ157" s="38"/>
      <c r="OSK157" s="38"/>
      <c r="OSL157" s="38"/>
      <c r="OSM157" s="38"/>
      <c r="OSN157" s="38"/>
      <c r="OSO157" s="38"/>
      <c r="OSP157" s="38"/>
      <c r="OSQ157" s="38"/>
      <c r="OSR157" s="38"/>
      <c r="OSS157" s="38"/>
      <c r="OST157" s="38"/>
      <c r="OSU157" s="38"/>
      <c r="OSV157" s="38"/>
      <c r="OSW157" s="38"/>
      <c r="OSX157" s="38"/>
      <c r="OSY157" s="38"/>
      <c r="OSZ157" s="38"/>
      <c r="OTA157" s="38"/>
      <c r="OTB157" s="38"/>
      <c r="OTC157" s="38"/>
      <c r="OTD157" s="38"/>
      <c r="OTE157" s="38"/>
      <c r="OTF157" s="38"/>
      <c r="OTG157" s="38"/>
      <c r="OTH157" s="38"/>
      <c r="OTI157" s="38"/>
      <c r="OTJ157" s="38"/>
      <c r="OTK157" s="38"/>
      <c r="OTL157" s="38"/>
      <c r="OTM157" s="38"/>
      <c r="OTN157" s="38"/>
      <c r="OTO157" s="38"/>
      <c r="OTP157" s="38"/>
      <c r="OTQ157" s="38"/>
      <c r="OTR157" s="38"/>
      <c r="OTS157" s="38"/>
      <c r="OTT157" s="38"/>
      <c r="OTU157" s="38"/>
      <c r="OTV157" s="38"/>
      <c r="OTW157" s="38"/>
      <c r="OTX157" s="38"/>
      <c r="OTY157" s="38"/>
      <c r="OTZ157" s="38"/>
      <c r="OUA157" s="38"/>
      <c r="OUB157" s="38"/>
      <c r="OUC157" s="38"/>
      <c r="OUD157" s="38"/>
      <c r="OUE157" s="38"/>
      <c r="OUF157" s="38"/>
      <c r="OUG157" s="38"/>
      <c r="OUH157" s="38"/>
      <c r="OUI157" s="38"/>
      <c r="OUJ157" s="38"/>
      <c r="OUK157" s="38"/>
      <c r="OUL157" s="38"/>
      <c r="OUM157" s="38"/>
      <c r="OUN157" s="38"/>
      <c r="OUO157" s="38"/>
      <c r="OUP157" s="38"/>
      <c r="OUQ157" s="38"/>
      <c r="OUR157" s="38"/>
      <c r="OUS157" s="38"/>
      <c r="OUT157" s="38"/>
      <c r="OUU157" s="38"/>
      <c r="OUV157" s="38"/>
      <c r="OUW157" s="38"/>
      <c r="OUX157" s="38"/>
      <c r="OUY157" s="38"/>
      <c r="OUZ157" s="38"/>
      <c r="OVA157" s="38"/>
      <c r="OVB157" s="38"/>
      <c r="OVC157" s="38"/>
      <c r="OVD157" s="38"/>
      <c r="OVE157" s="38"/>
      <c r="OVF157" s="38"/>
      <c r="OVG157" s="38"/>
      <c r="OVH157" s="38"/>
      <c r="OVI157" s="38"/>
      <c r="OVJ157" s="38"/>
      <c r="OVK157" s="38"/>
      <c r="OVL157" s="38"/>
      <c r="OVM157" s="38"/>
      <c r="OVN157" s="38"/>
      <c r="OVO157" s="38"/>
      <c r="OVP157" s="38"/>
      <c r="OVQ157" s="38"/>
      <c r="OVR157" s="38"/>
      <c r="OVS157" s="38"/>
      <c r="OVT157" s="38"/>
      <c r="OVU157" s="38"/>
      <c r="OVV157" s="38"/>
      <c r="OVW157" s="38"/>
      <c r="OVX157" s="38"/>
      <c r="OVY157" s="38"/>
      <c r="OVZ157" s="38"/>
      <c r="OWA157" s="38"/>
      <c r="OWB157" s="38"/>
      <c r="OWC157" s="38"/>
      <c r="OWD157" s="38"/>
      <c r="OWE157" s="38"/>
      <c r="OWF157" s="38"/>
      <c r="OWG157" s="38"/>
      <c r="OWH157" s="38"/>
      <c r="OWI157" s="38"/>
      <c r="OWJ157" s="38"/>
      <c r="OWK157" s="38"/>
      <c r="OWL157" s="38"/>
      <c r="OWM157" s="38"/>
      <c r="OWN157" s="38"/>
      <c r="OWO157" s="38"/>
      <c r="OWP157" s="38"/>
      <c r="OWQ157" s="38"/>
      <c r="OWR157" s="38"/>
      <c r="OWS157" s="38"/>
      <c r="OWT157" s="38"/>
      <c r="OWU157" s="38"/>
      <c r="OWV157" s="38"/>
      <c r="OWW157" s="38"/>
      <c r="OWX157" s="38"/>
      <c r="OWY157" s="38"/>
      <c r="OWZ157" s="38"/>
      <c r="OXA157" s="38"/>
      <c r="OXB157" s="38"/>
      <c r="OXC157" s="38"/>
      <c r="OXD157" s="38"/>
      <c r="OXE157" s="38"/>
      <c r="OXF157" s="38"/>
      <c r="OXG157" s="38"/>
      <c r="OXH157" s="38"/>
      <c r="OXI157" s="38"/>
      <c r="OXJ157" s="38"/>
      <c r="OXK157" s="38"/>
      <c r="OXL157" s="38"/>
      <c r="OXM157" s="38"/>
      <c r="OXN157" s="38"/>
      <c r="OXO157" s="38"/>
      <c r="OXP157" s="38"/>
      <c r="OXQ157" s="38"/>
      <c r="OXR157" s="38"/>
      <c r="OXS157" s="38"/>
      <c r="OXT157" s="38"/>
      <c r="OXU157" s="38"/>
      <c r="OXV157" s="38"/>
      <c r="OXW157" s="38"/>
      <c r="OXX157" s="38"/>
      <c r="OXY157" s="38"/>
      <c r="OXZ157" s="38"/>
      <c r="OYA157" s="38"/>
      <c r="OYB157" s="38"/>
      <c r="OYC157" s="38"/>
      <c r="OYD157" s="38"/>
      <c r="OYE157" s="38"/>
      <c r="OYF157" s="38"/>
      <c r="OYG157" s="38"/>
      <c r="OYH157" s="38"/>
      <c r="OYI157" s="38"/>
      <c r="OYJ157" s="38"/>
      <c r="OYK157" s="38"/>
      <c r="OYL157" s="38"/>
      <c r="OYM157" s="38"/>
      <c r="OYN157" s="38"/>
      <c r="OYO157" s="38"/>
      <c r="OYP157" s="38"/>
      <c r="OYQ157" s="38"/>
      <c r="OYR157" s="38"/>
      <c r="OYS157" s="38"/>
      <c r="OYT157" s="38"/>
      <c r="OYU157" s="38"/>
      <c r="OYV157" s="38"/>
      <c r="OYW157" s="38"/>
      <c r="OYX157" s="38"/>
      <c r="OYY157" s="38"/>
      <c r="OYZ157" s="38"/>
      <c r="OZA157" s="38"/>
      <c r="OZB157" s="38"/>
      <c r="OZC157" s="38"/>
      <c r="OZD157" s="38"/>
      <c r="OZE157" s="38"/>
      <c r="OZF157" s="38"/>
      <c r="OZG157" s="38"/>
      <c r="OZH157" s="38"/>
      <c r="OZI157" s="38"/>
      <c r="OZJ157" s="38"/>
      <c r="OZK157" s="38"/>
      <c r="OZL157" s="38"/>
      <c r="OZM157" s="38"/>
      <c r="OZN157" s="38"/>
      <c r="OZO157" s="38"/>
      <c r="OZP157" s="38"/>
      <c r="OZQ157" s="38"/>
      <c r="OZR157" s="38"/>
      <c r="OZS157" s="38"/>
      <c r="OZT157" s="38"/>
      <c r="OZU157" s="38"/>
      <c r="OZV157" s="38"/>
      <c r="OZW157" s="38"/>
      <c r="OZX157" s="38"/>
      <c r="OZY157" s="38"/>
      <c r="OZZ157" s="38"/>
      <c r="PAA157" s="38"/>
      <c r="PAB157" s="38"/>
      <c r="PAC157" s="38"/>
      <c r="PAD157" s="38"/>
      <c r="PAE157" s="38"/>
      <c r="PAF157" s="38"/>
      <c r="PAG157" s="38"/>
      <c r="PAH157" s="38"/>
      <c r="PAI157" s="38"/>
      <c r="PAJ157" s="38"/>
      <c r="PAK157" s="38"/>
      <c r="PAL157" s="38"/>
      <c r="PAM157" s="38"/>
      <c r="PAN157" s="38"/>
      <c r="PAO157" s="38"/>
      <c r="PAP157" s="38"/>
      <c r="PAQ157" s="38"/>
      <c r="PAR157" s="38"/>
      <c r="PAS157" s="38"/>
      <c r="PAT157" s="38"/>
      <c r="PAU157" s="38"/>
      <c r="PAV157" s="38"/>
      <c r="PAW157" s="38"/>
      <c r="PAX157" s="38"/>
      <c r="PAY157" s="38"/>
      <c r="PAZ157" s="38"/>
      <c r="PBA157" s="38"/>
      <c r="PBB157" s="38"/>
      <c r="PBC157" s="38"/>
      <c r="PBD157" s="38"/>
      <c r="PBE157" s="38"/>
      <c r="PBF157" s="38"/>
      <c r="PBG157" s="38"/>
      <c r="PBH157" s="38"/>
      <c r="PBI157" s="38"/>
      <c r="PBJ157" s="38"/>
      <c r="PBK157" s="38"/>
      <c r="PBL157" s="38"/>
      <c r="PBM157" s="38"/>
      <c r="PBN157" s="38"/>
      <c r="PBO157" s="38"/>
      <c r="PBP157" s="38"/>
      <c r="PBQ157" s="38"/>
      <c r="PBR157" s="38"/>
      <c r="PBS157" s="38"/>
      <c r="PBT157" s="38"/>
      <c r="PBU157" s="38"/>
      <c r="PBV157" s="38"/>
      <c r="PBW157" s="38"/>
      <c r="PBX157" s="38"/>
      <c r="PBY157" s="38"/>
      <c r="PBZ157" s="38"/>
      <c r="PCA157" s="38"/>
      <c r="PCB157" s="38"/>
      <c r="PCC157" s="38"/>
      <c r="PCD157" s="38"/>
      <c r="PCE157" s="38"/>
      <c r="PCF157" s="38"/>
      <c r="PCG157" s="38"/>
      <c r="PCH157" s="38"/>
      <c r="PCI157" s="38"/>
      <c r="PCJ157" s="38"/>
      <c r="PCK157" s="38"/>
      <c r="PCL157" s="38"/>
      <c r="PCM157" s="38"/>
      <c r="PCN157" s="38"/>
      <c r="PCO157" s="38"/>
      <c r="PCP157" s="38"/>
      <c r="PCQ157" s="38"/>
      <c r="PCR157" s="38"/>
      <c r="PCS157" s="38"/>
      <c r="PCT157" s="38"/>
      <c r="PCU157" s="38"/>
      <c r="PCV157" s="38"/>
      <c r="PCW157" s="38"/>
      <c r="PCX157" s="38"/>
      <c r="PCY157" s="38"/>
      <c r="PCZ157" s="38"/>
      <c r="PDA157" s="38"/>
      <c r="PDB157" s="38"/>
      <c r="PDC157" s="38"/>
      <c r="PDD157" s="38"/>
      <c r="PDE157" s="38"/>
      <c r="PDF157" s="38"/>
      <c r="PDG157" s="38"/>
      <c r="PDH157" s="38"/>
      <c r="PDI157" s="38"/>
      <c r="PDJ157" s="38"/>
      <c r="PDK157" s="38"/>
      <c r="PDL157" s="38"/>
      <c r="PDM157" s="38"/>
      <c r="PDN157" s="38"/>
      <c r="PDO157" s="38"/>
      <c r="PDP157" s="38"/>
      <c r="PDQ157" s="38"/>
      <c r="PDR157" s="38"/>
      <c r="PDS157" s="38"/>
      <c r="PDT157" s="38"/>
      <c r="PDU157" s="38"/>
      <c r="PDV157" s="38"/>
      <c r="PDW157" s="38"/>
      <c r="PDX157" s="38"/>
      <c r="PDY157" s="38"/>
      <c r="PDZ157" s="38"/>
      <c r="PEA157" s="38"/>
      <c r="PEB157" s="38"/>
      <c r="PEC157" s="38"/>
      <c r="PED157" s="38"/>
      <c r="PEE157" s="38"/>
      <c r="PEF157" s="38"/>
      <c r="PEG157" s="38"/>
      <c r="PEH157" s="38"/>
      <c r="PEI157" s="38"/>
      <c r="PEJ157" s="38"/>
      <c r="PEK157" s="38"/>
      <c r="PEL157" s="38"/>
      <c r="PEM157" s="38"/>
      <c r="PEN157" s="38"/>
      <c r="PEO157" s="38"/>
      <c r="PEP157" s="38"/>
      <c r="PEQ157" s="38"/>
      <c r="PER157" s="38"/>
      <c r="PES157" s="38"/>
      <c r="PET157" s="38"/>
      <c r="PEU157" s="38"/>
      <c r="PEV157" s="38"/>
      <c r="PEW157" s="38"/>
      <c r="PEX157" s="38"/>
      <c r="PEY157" s="38"/>
      <c r="PEZ157" s="38"/>
      <c r="PFA157" s="38"/>
      <c r="PFB157" s="38"/>
      <c r="PFC157" s="38"/>
      <c r="PFD157" s="38"/>
      <c r="PFE157" s="38"/>
      <c r="PFF157" s="38"/>
      <c r="PFG157" s="38"/>
      <c r="PFH157" s="38"/>
      <c r="PFI157" s="38"/>
      <c r="PFJ157" s="38"/>
      <c r="PFK157" s="38"/>
      <c r="PFL157" s="38"/>
      <c r="PFM157" s="38"/>
      <c r="PFN157" s="38"/>
      <c r="PFO157" s="38"/>
      <c r="PFP157" s="38"/>
      <c r="PFQ157" s="38"/>
      <c r="PFR157" s="38"/>
      <c r="PFS157" s="38"/>
      <c r="PFT157" s="38"/>
      <c r="PFU157" s="38"/>
      <c r="PFV157" s="38"/>
      <c r="PFW157" s="38"/>
      <c r="PFX157" s="38"/>
      <c r="PFY157" s="38"/>
      <c r="PFZ157" s="38"/>
      <c r="PGA157" s="38"/>
      <c r="PGB157" s="38"/>
      <c r="PGC157" s="38"/>
      <c r="PGD157" s="38"/>
      <c r="PGE157" s="38"/>
      <c r="PGF157" s="38"/>
      <c r="PGG157" s="38"/>
      <c r="PGH157" s="38"/>
      <c r="PGI157" s="38"/>
      <c r="PGJ157" s="38"/>
      <c r="PGK157" s="38"/>
      <c r="PGL157" s="38"/>
      <c r="PGM157" s="38"/>
      <c r="PGN157" s="38"/>
      <c r="PGO157" s="38"/>
      <c r="PGP157" s="38"/>
      <c r="PGQ157" s="38"/>
      <c r="PGR157" s="38"/>
      <c r="PGS157" s="38"/>
      <c r="PGT157" s="38"/>
      <c r="PGU157" s="38"/>
      <c r="PGV157" s="38"/>
      <c r="PGW157" s="38"/>
      <c r="PGX157" s="38"/>
      <c r="PGY157" s="38"/>
      <c r="PGZ157" s="38"/>
      <c r="PHA157" s="38"/>
      <c r="PHB157" s="38"/>
      <c r="PHC157" s="38"/>
      <c r="PHD157" s="38"/>
      <c r="PHE157" s="38"/>
      <c r="PHF157" s="38"/>
      <c r="PHG157" s="38"/>
      <c r="PHH157" s="38"/>
      <c r="PHI157" s="38"/>
      <c r="PHJ157" s="38"/>
      <c r="PHK157" s="38"/>
      <c r="PHL157" s="38"/>
      <c r="PHM157" s="38"/>
      <c r="PHN157" s="38"/>
      <c r="PHO157" s="38"/>
      <c r="PHP157" s="38"/>
      <c r="PHQ157" s="38"/>
      <c r="PHR157" s="38"/>
      <c r="PHS157" s="38"/>
      <c r="PHT157" s="38"/>
      <c r="PHU157" s="38"/>
      <c r="PHV157" s="38"/>
      <c r="PHW157" s="38"/>
      <c r="PHX157" s="38"/>
      <c r="PHY157" s="38"/>
      <c r="PHZ157" s="38"/>
      <c r="PIA157" s="38"/>
      <c r="PIB157" s="38"/>
      <c r="PIC157" s="38"/>
      <c r="PID157" s="38"/>
      <c r="PIE157" s="38"/>
      <c r="PIF157" s="38"/>
      <c r="PIG157" s="38"/>
      <c r="PIH157" s="38"/>
      <c r="PII157" s="38"/>
      <c r="PIJ157" s="38"/>
      <c r="PIK157" s="38"/>
      <c r="PIL157" s="38"/>
      <c r="PIM157" s="38"/>
      <c r="PIN157" s="38"/>
      <c r="PIO157" s="38"/>
      <c r="PIP157" s="38"/>
      <c r="PIQ157" s="38"/>
      <c r="PIR157" s="38"/>
      <c r="PIS157" s="38"/>
      <c r="PIT157" s="38"/>
      <c r="PIU157" s="38"/>
      <c r="PIV157" s="38"/>
      <c r="PIW157" s="38"/>
      <c r="PIX157" s="38"/>
      <c r="PIY157" s="38"/>
      <c r="PIZ157" s="38"/>
      <c r="PJA157" s="38"/>
      <c r="PJB157" s="38"/>
      <c r="PJC157" s="38"/>
      <c r="PJD157" s="38"/>
      <c r="PJE157" s="38"/>
      <c r="PJF157" s="38"/>
      <c r="PJG157" s="38"/>
      <c r="PJH157" s="38"/>
      <c r="PJI157" s="38"/>
      <c r="PJJ157" s="38"/>
      <c r="PJK157" s="38"/>
      <c r="PJL157" s="38"/>
      <c r="PJM157" s="38"/>
      <c r="PJN157" s="38"/>
      <c r="PJO157" s="38"/>
      <c r="PJP157" s="38"/>
      <c r="PJQ157" s="38"/>
      <c r="PJR157" s="38"/>
      <c r="PJS157" s="38"/>
      <c r="PJT157" s="38"/>
      <c r="PJU157" s="38"/>
      <c r="PJV157" s="38"/>
      <c r="PJW157" s="38"/>
      <c r="PJX157" s="38"/>
      <c r="PJY157" s="38"/>
      <c r="PJZ157" s="38"/>
      <c r="PKA157" s="38"/>
      <c r="PKB157" s="38"/>
      <c r="PKC157" s="38"/>
      <c r="PKD157" s="38"/>
      <c r="PKE157" s="38"/>
      <c r="PKF157" s="38"/>
      <c r="PKG157" s="38"/>
      <c r="PKH157" s="38"/>
      <c r="PKI157" s="38"/>
      <c r="PKJ157" s="38"/>
      <c r="PKK157" s="38"/>
      <c r="PKL157" s="38"/>
      <c r="PKM157" s="38"/>
      <c r="PKN157" s="38"/>
      <c r="PKO157" s="38"/>
      <c r="PKP157" s="38"/>
      <c r="PKQ157" s="38"/>
      <c r="PKR157" s="38"/>
      <c r="PKS157" s="38"/>
      <c r="PKT157" s="38"/>
      <c r="PKU157" s="38"/>
      <c r="PKV157" s="38"/>
      <c r="PKW157" s="38"/>
      <c r="PKX157" s="38"/>
      <c r="PKY157" s="38"/>
      <c r="PKZ157" s="38"/>
      <c r="PLA157" s="38"/>
      <c r="PLB157" s="38"/>
      <c r="PLC157" s="38"/>
      <c r="PLD157" s="38"/>
      <c r="PLE157" s="38"/>
      <c r="PLF157" s="38"/>
      <c r="PLG157" s="38"/>
      <c r="PLH157" s="38"/>
      <c r="PLI157" s="38"/>
      <c r="PLJ157" s="38"/>
      <c r="PLK157" s="38"/>
      <c r="PLL157" s="38"/>
      <c r="PLM157" s="38"/>
      <c r="PLN157" s="38"/>
      <c r="PLO157" s="38"/>
      <c r="PLP157" s="38"/>
      <c r="PLQ157" s="38"/>
      <c r="PLR157" s="38"/>
      <c r="PLS157" s="38"/>
      <c r="PLT157" s="38"/>
      <c r="PLU157" s="38"/>
      <c r="PLV157" s="38"/>
      <c r="PLW157" s="38"/>
      <c r="PLX157" s="38"/>
      <c r="PLY157" s="38"/>
      <c r="PLZ157" s="38"/>
      <c r="PMA157" s="38"/>
      <c r="PMB157" s="38"/>
      <c r="PMC157" s="38"/>
      <c r="PMD157" s="38"/>
      <c r="PME157" s="38"/>
      <c r="PMF157" s="38"/>
      <c r="PMG157" s="38"/>
      <c r="PMH157" s="38"/>
      <c r="PMI157" s="38"/>
      <c r="PMJ157" s="38"/>
      <c r="PMK157" s="38"/>
      <c r="PML157" s="38"/>
      <c r="PMM157" s="38"/>
      <c r="PMN157" s="38"/>
      <c r="PMO157" s="38"/>
      <c r="PMP157" s="38"/>
      <c r="PMQ157" s="38"/>
      <c r="PMR157" s="38"/>
      <c r="PMS157" s="38"/>
      <c r="PMT157" s="38"/>
      <c r="PMU157" s="38"/>
      <c r="PMV157" s="38"/>
      <c r="PMW157" s="38"/>
      <c r="PMX157" s="38"/>
      <c r="PMY157" s="38"/>
      <c r="PMZ157" s="38"/>
      <c r="PNA157" s="38"/>
      <c r="PNB157" s="38"/>
      <c r="PNC157" s="38"/>
      <c r="PND157" s="38"/>
      <c r="PNE157" s="38"/>
      <c r="PNF157" s="38"/>
      <c r="PNG157" s="38"/>
      <c r="PNH157" s="38"/>
      <c r="PNI157" s="38"/>
      <c r="PNJ157" s="38"/>
      <c r="PNK157" s="38"/>
      <c r="PNL157" s="38"/>
      <c r="PNM157" s="38"/>
      <c r="PNN157" s="38"/>
      <c r="PNO157" s="38"/>
      <c r="PNP157" s="38"/>
      <c r="PNQ157" s="38"/>
      <c r="PNR157" s="38"/>
      <c r="PNS157" s="38"/>
      <c r="PNT157" s="38"/>
      <c r="PNU157" s="38"/>
      <c r="PNV157" s="38"/>
      <c r="PNW157" s="38"/>
      <c r="PNX157" s="38"/>
      <c r="PNY157" s="38"/>
      <c r="PNZ157" s="38"/>
      <c r="POA157" s="38"/>
      <c r="POB157" s="38"/>
      <c r="POC157" s="38"/>
      <c r="POD157" s="38"/>
      <c r="POE157" s="38"/>
      <c r="POF157" s="38"/>
      <c r="POG157" s="38"/>
      <c r="POH157" s="38"/>
      <c r="POI157" s="38"/>
      <c r="POJ157" s="38"/>
      <c r="POK157" s="38"/>
      <c r="POL157" s="38"/>
      <c r="POM157" s="38"/>
      <c r="PON157" s="38"/>
      <c r="POO157" s="38"/>
      <c r="POP157" s="38"/>
      <c r="POQ157" s="38"/>
      <c r="POR157" s="38"/>
      <c r="POS157" s="38"/>
      <c r="POT157" s="38"/>
      <c r="POU157" s="38"/>
      <c r="POV157" s="38"/>
      <c r="POW157" s="38"/>
      <c r="POX157" s="38"/>
      <c r="POY157" s="38"/>
      <c r="POZ157" s="38"/>
      <c r="PPA157" s="38"/>
      <c r="PPB157" s="38"/>
      <c r="PPC157" s="38"/>
      <c r="PPD157" s="38"/>
      <c r="PPE157" s="38"/>
      <c r="PPF157" s="38"/>
      <c r="PPG157" s="38"/>
      <c r="PPH157" s="38"/>
      <c r="PPI157" s="38"/>
      <c r="PPJ157" s="38"/>
      <c r="PPK157" s="38"/>
      <c r="PPL157" s="38"/>
      <c r="PPM157" s="38"/>
      <c r="PPN157" s="38"/>
      <c r="PPO157" s="38"/>
      <c r="PPP157" s="38"/>
      <c r="PPQ157" s="38"/>
      <c r="PPR157" s="38"/>
      <c r="PPS157" s="38"/>
      <c r="PPT157" s="38"/>
      <c r="PPU157" s="38"/>
      <c r="PPV157" s="38"/>
      <c r="PPW157" s="38"/>
      <c r="PPX157" s="38"/>
      <c r="PPY157" s="38"/>
      <c r="PPZ157" s="38"/>
      <c r="PQA157" s="38"/>
      <c r="PQB157" s="38"/>
      <c r="PQC157" s="38"/>
      <c r="PQD157" s="38"/>
      <c r="PQE157" s="38"/>
      <c r="PQF157" s="38"/>
      <c r="PQG157" s="38"/>
      <c r="PQH157" s="38"/>
      <c r="PQI157" s="38"/>
      <c r="PQJ157" s="38"/>
      <c r="PQK157" s="38"/>
      <c r="PQL157" s="38"/>
      <c r="PQM157" s="38"/>
      <c r="PQN157" s="38"/>
      <c r="PQO157" s="38"/>
      <c r="PQP157" s="38"/>
      <c r="PQQ157" s="38"/>
      <c r="PQR157" s="38"/>
      <c r="PQS157" s="38"/>
      <c r="PQT157" s="38"/>
      <c r="PQU157" s="38"/>
      <c r="PQV157" s="38"/>
      <c r="PQW157" s="38"/>
      <c r="PQX157" s="38"/>
      <c r="PQY157" s="38"/>
      <c r="PQZ157" s="38"/>
      <c r="PRA157" s="38"/>
      <c r="PRB157" s="38"/>
      <c r="PRC157" s="38"/>
      <c r="PRD157" s="38"/>
      <c r="PRE157" s="38"/>
      <c r="PRF157" s="38"/>
      <c r="PRG157" s="38"/>
      <c r="PRH157" s="38"/>
      <c r="PRI157" s="38"/>
      <c r="PRJ157" s="38"/>
      <c r="PRK157" s="38"/>
      <c r="PRL157" s="38"/>
      <c r="PRM157" s="38"/>
      <c r="PRN157" s="38"/>
      <c r="PRO157" s="38"/>
      <c r="PRP157" s="38"/>
      <c r="PRQ157" s="38"/>
      <c r="PRR157" s="38"/>
      <c r="PRS157" s="38"/>
      <c r="PRT157" s="38"/>
      <c r="PRU157" s="38"/>
      <c r="PRV157" s="38"/>
      <c r="PRW157" s="38"/>
      <c r="PRX157" s="38"/>
      <c r="PRY157" s="38"/>
      <c r="PRZ157" s="38"/>
      <c r="PSA157" s="38"/>
      <c r="PSB157" s="38"/>
      <c r="PSC157" s="38"/>
      <c r="PSD157" s="38"/>
      <c r="PSE157" s="38"/>
      <c r="PSF157" s="38"/>
      <c r="PSG157" s="38"/>
      <c r="PSH157" s="38"/>
      <c r="PSI157" s="38"/>
      <c r="PSJ157" s="38"/>
      <c r="PSK157" s="38"/>
      <c r="PSL157" s="38"/>
      <c r="PSM157" s="38"/>
      <c r="PSN157" s="38"/>
      <c r="PSO157" s="38"/>
      <c r="PSP157" s="38"/>
      <c r="PSQ157" s="38"/>
      <c r="PSR157" s="38"/>
      <c r="PSS157" s="38"/>
      <c r="PST157" s="38"/>
      <c r="PSU157" s="38"/>
      <c r="PSV157" s="38"/>
      <c r="PSW157" s="38"/>
      <c r="PSX157" s="38"/>
      <c r="PSY157" s="38"/>
      <c r="PSZ157" s="38"/>
      <c r="PTA157" s="38"/>
      <c r="PTB157" s="38"/>
      <c r="PTC157" s="38"/>
      <c r="PTD157" s="38"/>
      <c r="PTE157" s="38"/>
      <c r="PTF157" s="38"/>
      <c r="PTG157" s="38"/>
      <c r="PTH157" s="38"/>
      <c r="PTI157" s="38"/>
      <c r="PTJ157" s="38"/>
      <c r="PTK157" s="38"/>
      <c r="PTL157" s="38"/>
      <c r="PTM157" s="38"/>
      <c r="PTN157" s="38"/>
      <c r="PTO157" s="38"/>
      <c r="PTP157" s="38"/>
      <c r="PTQ157" s="38"/>
      <c r="PTR157" s="38"/>
      <c r="PTS157" s="38"/>
      <c r="PTT157" s="38"/>
      <c r="PTU157" s="38"/>
      <c r="PTV157" s="38"/>
      <c r="PTW157" s="38"/>
      <c r="PTX157" s="38"/>
      <c r="PTY157" s="38"/>
      <c r="PTZ157" s="38"/>
      <c r="PUA157" s="38"/>
      <c r="PUB157" s="38"/>
      <c r="PUC157" s="38"/>
      <c r="PUD157" s="38"/>
      <c r="PUE157" s="38"/>
      <c r="PUF157" s="38"/>
      <c r="PUG157" s="38"/>
      <c r="PUH157" s="38"/>
      <c r="PUI157" s="38"/>
      <c r="PUJ157" s="38"/>
      <c r="PUK157" s="38"/>
      <c r="PUL157" s="38"/>
      <c r="PUM157" s="38"/>
      <c r="PUN157" s="38"/>
      <c r="PUO157" s="38"/>
      <c r="PUP157" s="38"/>
      <c r="PUQ157" s="38"/>
      <c r="PUR157" s="38"/>
      <c r="PUS157" s="38"/>
      <c r="PUT157" s="38"/>
      <c r="PUU157" s="38"/>
      <c r="PUV157" s="38"/>
      <c r="PUW157" s="38"/>
      <c r="PUX157" s="38"/>
      <c r="PUY157" s="38"/>
      <c r="PUZ157" s="38"/>
      <c r="PVA157" s="38"/>
      <c r="PVB157" s="38"/>
      <c r="PVC157" s="38"/>
      <c r="PVD157" s="38"/>
      <c r="PVE157" s="38"/>
      <c r="PVF157" s="38"/>
      <c r="PVG157" s="38"/>
      <c r="PVH157" s="38"/>
      <c r="PVI157" s="38"/>
      <c r="PVJ157" s="38"/>
      <c r="PVK157" s="38"/>
      <c r="PVL157" s="38"/>
      <c r="PVM157" s="38"/>
      <c r="PVN157" s="38"/>
      <c r="PVO157" s="38"/>
      <c r="PVP157" s="38"/>
      <c r="PVQ157" s="38"/>
      <c r="PVR157" s="38"/>
      <c r="PVS157" s="38"/>
      <c r="PVT157" s="38"/>
      <c r="PVU157" s="38"/>
      <c r="PVV157" s="38"/>
      <c r="PVW157" s="38"/>
      <c r="PVX157" s="38"/>
      <c r="PVY157" s="38"/>
      <c r="PVZ157" s="38"/>
      <c r="PWA157" s="38"/>
      <c r="PWB157" s="38"/>
      <c r="PWC157" s="38"/>
      <c r="PWD157" s="38"/>
      <c r="PWE157" s="38"/>
      <c r="PWF157" s="38"/>
      <c r="PWG157" s="38"/>
      <c r="PWH157" s="38"/>
      <c r="PWI157" s="38"/>
      <c r="PWJ157" s="38"/>
      <c r="PWK157" s="38"/>
      <c r="PWL157" s="38"/>
      <c r="PWM157" s="38"/>
      <c r="PWN157" s="38"/>
      <c r="PWO157" s="38"/>
      <c r="PWP157" s="38"/>
      <c r="PWQ157" s="38"/>
      <c r="PWR157" s="38"/>
      <c r="PWS157" s="38"/>
      <c r="PWT157" s="38"/>
      <c r="PWU157" s="38"/>
      <c r="PWV157" s="38"/>
      <c r="PWW157" s="38"/>
      <c r="PWX157" s="38"/>
      <c r="PWY157" s="38"/>
      <c r="PWZ157" s="38"/>
      <c r="PXA157" s="38"/>
      <c r="PXB157" s="38"/>
      <c r="PXC157" s="38"/>
      <c r="PXD157" s="38"/>
      <c r="PXE157" s="38"/>
      <c r="PXF157" s="38"/>
      <c r="PXG157" s="38"/>
      <c r="PXH157" s="38"/>
      <c r="PXI157" s="38"/>
      <c r="PXJ157" s="38"/>
      <c r="PXK157" s="38"/>
      <c r="PXL157" s="38"/>
      <c r="PXM157" s="38"/>
      <c r="PXN157" s="38"/>
      <c r="PXO157" s="38"/>
      <c r="PXP157" s="38"/>
      <c r="PXQ157" s="38"/>
      <c r="PXR157" s="38"/>
      <c r="PXS157" s="38"/>
      <c r="PXT157" s="38"/>
      <c r="PXU157" s="38"/>
      <c r="PXV157" s="38"/>
      <c r="PXW157" s="38"/>
      <c r="PXX157" s="38"/>
      <c r="PXY157" s="38"/>
      <c r="PXZ157" s="38"/>
      <c r="PYA157" s="38"/>
      <c r="PYB157" s="38"/>
      <c r="PYC157" s="38"/>
      <c r="PYD157" s="38"/>
      <c r="PYE157" s="38"/>
      <c r="PYF157" s="38"/>
      <c r="PYG157" s="38"/>
      <c r="PYH157" s="38"/>
      <c r="PYI157" s="38"/>
      <c r="PYJ157" s="38"/>
      <c r="PYK157" s="38"/>
      <c r="PYL157" s="38"/>
      <c r="PYM157" s="38"/>
      <c r="PYN157" s="38"/>
      <c r="PYO157" s="38"/>
      <c r="PYP157" s="38"/>
      <c r="PYQ157" s="38"/>
      <c r="PYR157" s="38"/>
      <c r="PYS157" s="38"/>
      <c r="PYT157" s="38"/>
      <c r="PYU157" s="38"/>
      <c r="PYV157" s="38"/>
      <c r="PYW157" s="38"/>
      <c r="PYX157" s="38"/>
      <c r="PYY157" s="38"/>
      <c r="PYZ157" s="38"/>
      <c r="PZA157" s="38"/>
      <c r="PZB157" s="38"/>
      <c r="PZC157" s="38"/>
      <c r="PZD157" s="38"/>
      <c r="PZE157" s="38"/>
      <c r="PZF157" s="38"/>
      <c r="PZG157" s="38"/>
      <c r="PZH157" s="38"/>
      <c r="PZI157" s="38"/>
      <c r="PZJ157" s="38"/>
      <c r="PZK157" s="38"/>
      <c r="PZL157" s="38"/>
      <c r="PZM157" s="38"/>
      <c r="PZN157" s="38"/>
      <c r="PZO157" s="38"/>
      <c r="PZP157" s="38"/>
      <c r="PZQ157" s="38"/>
      <c r="PZR157" s="38"/>
      <c r="PZS157" s="38"/>
      <c r="PZT157" s="38"/>
      <c r="PZU157" s="38"/>
      <c r="PZV157" s="38"/>
      <c r="PZW157" s="38"/>
      <c r="PZX157" s="38"/>
      <c r="PZY157" s="38"/>
      <c r="PZZ157" s="38"/>
      <c r="QAA157" s="38"/>
      <c r="QAB157" s="38"/>
      <c r="QAC157" s="38"/>
      <c r="QAD157" s="38"/>
      <c r="QAE157" s="38"/>
      <c r="QAF157" s="38"/>
      <c r="QAG157" s="38"/>
      <c r="QAH157" s="38"/>
      <c r="QAI157" s="38"/>
      <c r="QAJ157" s="38"/>
      <c r="QAK157" s="38"/>
      <c r="QAL157" s="38"/>
      <c r="QAM157" s="38"/>
      <c r="QAN157" s="38"/>
      <c r="QAO157" s="38"/>
      <c r="QAP157" s="38"/>
      <c r="QAQ157" s="38"/>
      <c r="QAR157" s="38"/>
      <c r="QAS157" s="38"/>
      <c r="QAT157" s="38"/>
      <c r="QAU157" s="38"/>
      <c r="QAV157" s="38"/>
      <c r="QAW157" s="38"/>
      <c r="QAX157" s="38"/>
      <c r="QAY157" s="38"/>
      <c r="QAZ157" s="38"/>
      <c r="QBA157" s="38"/>
      <c r="QBB157" s="38"/>
      <c r="QBC157" s="38"/>
      <c r="QBD157" s="38"/>
      <c r="QBE157" s="38"/>
      <c r="QBF157" s="38"/>
      <c r="QBG157" s="38"/>
      <c r="QBH157" s="38"/>
      <c r="QBI157" s="38"/>
      <c r="QBJ157" s="38"/>
      <c r="QBK157" s="38"/>
      <c r="QBL157" s="38"/>
      <c r="QBM157" s="38"/>
      <c r="QBN157" s="38"/>
      <c r="QBO157" s="38"/>
      <c r="QBP157" s="38"/>
      <c r="QBQ157" s="38"/>
      <c r="QBR157" s="38"/>
      <c r="QBS157" s="38"/>
      <c r="QBT157" s="38"/>
      <c r="QBU157" s="38"/>
      <c r="QBV157" s="38"/>
      <c r="QBW157" s="38"/>
      <c r="QBX157" s="38"/>
      <c r="QBY157" s="38"/>
      <c r="QBZ157" s="38"/>
      <c r="QCA157" s="38"/>
      <c r="QCB157" s="38"/>
      <c r="QCC157" s="38"/>
      <c r="QCD157" s="38"/>
      <c r="QCE157" s="38"/>
      <c r="QCF157" s="38"/>
      <c r="QCG157" s="38"/>
      <c r="QCH157" s="38"/>
      <c r="QCI157" s="38"/>
      <c r="QCJ157" s="38"/>
      <c r="QCK157" s="38"/>
      <c r="QCL157" s="38"/>
      <c r="QCM157" s="38"/>
      <c r="QCN157" s="38"/>
      <c r="QCO157" s="38"/>
      <c r="QCP157" s="38"/>
      <c r="QCQ157" s="38"/>
      <c r="QCR157" s="38"/>
      <c r="QCS157" s="38"/>
      <c r="QCT157" s="38"/>
      <c r="QCU157" s="38"/>
      <c r="QCV157" s="38"/>
      <c r="QCW157" s="38"/>
      <c r="QCX157" s="38"/>
      <c r="QCY157" s="38"/>
      <c r="QCZ157" s="38"/>
      <c r="QDA157" s="38"/>
      <c r="QDB157" s="38"/>
      <c r="QDC157" s="38"/>
      <c r="QDD157" s="38"/>
      <c r="QDE157" s="38"/>
      <c r="QDF157" s="38"/>
      <c r="QDG157" s="38"/>
      <c r="QDH157" s="38"/>
      <c r="QDI157" s="38"/>
      <c r="QDJ157" s="38"/>
      <c r="QDK157" s="38"/>
      <c r="QDL157" s="38"/>
      <c r="QDM157" s="38"/>
      <c r="QDN157" s="38"/>
      <c r="QDO157" s="38"/>
      <c r="QDP157" s="38"/>
      <c r="QDQ157" s="38"/>
      <c r="QDR157" s="38"/>
      <c r="QDS157" s="38"/>
      <c r="QDT157" s="38"/>
      <c r="QDU157" s="38"/>
      <c r="QDV157" s="38"/>
      <c r="QDW157" s="38"/>
      <c r="QDX157" s="38"/>
      <c r="QDY157" s="38"/>
      <c r="QDZ157" s="38"/>
      <c r="QEA157" s="38"/>
      <c r="QEB157" s="38"/>
      <c r="QEC157" s="38"/>
      <c r="QED157" s="38"/>
      <c r="QEE157" s="38"/>
      <c r="QEF157" s="38"/>
      <c r="QEG157" s="38"/>
      <c r="QEH157" s="38"/>
      <c r="QEI157" s="38"/>
      <c r="QEJ157" s="38"/>
      <c r="QEK157" s="38"/>
      <c r="QEL157" s="38"/>
      <c r="QEM157" s="38"/>
      <c r="QEN157" s="38"/>
      <c r="QEO157" s="38"/>
      <c r="QEP157" s="38"/>
      <c r="QEQ157" s="38"/>
      <c r="QER157" s="38"/>
      <c r="QES157" s="38"/>
      <c r="QET157" s="38"/>
      <c r="QEU157" s="38"/>
      <c r="QEV157" s="38"/>
      <c r="QEW157" s="38"/>
      <c r="QEX157" s="38"/>
      <c r="QEY157" s="38"/>
      <c r="QEZ157" s="38"/>
      <c r="QFA157" s="38"/>
      <c r="QFB157" s="38"/>
      <c r="QFC157" s="38"/>
      <c r="QFD157" s="38"/>
      <c r="QFE157" s="38"/>
      <c r="QFF157" s="38"/>
      <c r="QFG157" s="38"/>
      <c r="QFH157" s="38"/>
      <c r="QFI157" s="38"/>
      <c r="QFJ157" s="38"/>
      <c r="QFK157" s="38"/>
      <c r="QFL157" s="38"/>
      <c r="QFM157" s="38"/>
      <c r="QFN157" s="38"/>
      <c r="QFO157" s="38"/>
      <c r="QFP157" s="38"/>
      <c r="QFQ157" s="38"/>
      <c r="QFR157" s="38"/>
      <c r="QFS157" s="38"/>
      <c r="QFT157" s="38"/>
      <c r="QFU157" s="38"/>
      <c r="QFV157" s="38"/>
      <c r="QFW157" s="38"/>
      <c r="QFX157" s="38"/>
      <c r="QFY157" s="38"/>
      <c r="QFZ157" s="38"/>
      <c r="QGA157" s="38"/>
      <c r="QGB157" s="38"/>
      <c r="QGC157" s="38"/>
      <c r="QGD157" s="38"/>
      <c r="QGE157" s="38"/>
      <c r="QGF157" s="38"/>
      <c r="QGG157" s="38"/>
      <c r="QGH157" s="38"/>
      <c r="QGI157" s="38"/>
      <c r="QGJ157" s="38"/>
      <c r="QGK157" s="38"/>
      <c r="QGL157" s="38"/>
      <c r="QGM157" s="38"/>
      <c r="QGN157" s="38"/>
      <c r="QGO157" s="38"/>
      <c r="QGP157" s="38"/>
      <c r="QGQ157" s="38"/>
      <c r="QGR157" s="38"/>
      <c r="QGS157" s="38"/>
      <c r="QGT157" s="38"/>
      <c r="QGU157" s="38"/>
      <c r="QGV157" s="38"/>
      <c r="QGW157" s="38"/>
      <c r="QGX157" s="38"/>
      <c r="QGY157" s="38"/>
      <c r="QGZ157" s="38"/>
      <c r="QHA157" s="38"/>
      <c r="QHB157" s="38"/>
      <c r="QHC157" s="38"/>
      <c r="QHD157" s="38"/>
      <c r="QHE157" s="38"/>
      <c r="QHF157" s="38"/>
      <c r="QHG157" s="38"/>
      <c r="QHH157" s="38"/>
      <c r="QHI157" s="38"/>
      <c r="QHJ157" s="38"/>
      <c r="QHK157" s="38"/>
      <c r="QHL157" s="38"/>
      <c r="QHM157" s="38"/>
      <c r="QHN157" s="38"/>
      <c r="QHO157" s="38"/>
      <c r="QHP157" s="38"/>
      <c r="QHQ157" s="38"/>
      <c r="QHR157" s="38"/>
      <c r="QHS157" s="38"/>
      <c r="QHT157" s="38"/>
      <c r="QHU157" s="38"/>
      <c r="QHV157" s="38"/>
      <c r="QHW157" s="38"/>
      <c r="QHX157" s="38"/>
      <c r="QHY157" s="38"/>
      <c r="QHZ157" s="38"/>
      <c r="QIA157" s="38"/>
      <c r="QIB157" s="38"/>
      <c r="QIC157" s="38"/>
      <c r="QID157" s="38"/>
      <c r="QIE157" s="38"/>
      <c r="QIF157" s="38"/>
      <c r="QIG157" s="38"/>
      <c r="QIH157" s="38"/>
      <c r="QII157" s="38"/>
      <c r="QIJ157" s="38"/>
      <c r="QIK157" s="38"/>
      <c r="QIL157" s="38"/>
      <c r="QIM157" s="38"/>
      <c r="QIN157" s="38"/>
      <c r="QIO157" s="38"/>
      <c r="QIP157" s="38"/>
      <c r="QIQ157" s="38"/>
      <c r="QIR157" s="38"/>
      <c r="QIS157" s="38"/>
      <c r="QIT157" s="38"/>
      <c r="QIU157" s="38"/>
      <c r="QIV157" s="38"/>
      <c r="QIW157" s="38"/>
      <c r="QIX157" s="38"/>
      <c r="QIY157" s="38"/>
      <c r="QIZ157" s="38"/>
      <c r="QJA157" s="38"/>
      <c r="QJB157" s="38"/>
      <c r="QJC157" s="38"/>
      <c r="QJD157" s="38"/>
      <c r="QJE157" s="38"/>
      <c r="QJF157" s="38"/>
      <c r="QJG157" s="38"/>
      <c r="QJH157" s="38"/>
      <c r="QJI157" s="38"/>
      <c r="QJJ157" s="38"/>
      <c r="QJK157" s="38"/>
      <c r="QJL157" s="38"/>
      <c r="QJM157" s="38"/>
      <c r="QJN157" s="38"/>
      <c r="QJO157" s="38"/>
      <c r="QJP157" s="38"/>
      <c r="QJQ157" s="38"/>
      <c r="QJR157" s="38"/>
      <c r="QJS157" s="38"/>
      <c r="QJT157" s="38"/>
      <c r="QJU157" s="38"/>
      <c r="QJV157" s="38"/>
      <c r="QJW157" s="38"/>
      <c r="QJX157" s="38"/>
      <c r="QJY157" s="38"/>
      <c r="QJZ157" s="38"/>
      <c r="QKA157" s="38"/>
      <c r="QKB157" s="38"/>
      <c r="QKC157" s="38"/>
      <c r="QKD157" s="38"/>
      <c r="QKE157" s="38"/>
      <c r="QKF157" s="38"/>
      <c r="QKG157" s="38"/>
      <c r="QKH157" s="38"/>
      <c r="QKI157" s="38"/>
      <c r="QKJ157" s="38"/>
      <c r="QKK157" s="38"/>
      <c r="QKL157" s="38"/>
      <c r="QKM157" s="38"/>
      <c r="QKN157" s="38"/>
      <c r="QKO157" s="38"/>
      <c r="QKP157" s="38"/>
      <c r="QKQ157" s="38"/>
      <c r="QKR157" s="38"/>
      <c r="QKS157" s="38"/>
      <c r="QKT157" s="38"/>
      <c r="QKU157" s="38"/>
      <c r="QKV157" s="38"/>
      <c r="QKW157" s="38"/>
      <c r="QKX157" s="38"/>
      <c r="QKY157" s="38"/>
      <c r="QKZ157" s="38"/>
      <c r="QLA157" s="38"/>
      <c r="QLB157" s="38"/>
      <c r="QLC157" s="38"/>
      <c r="QLD157" s="38"/>
      <c r="QLE157" s="38"/>
      <c r="QLF157" s="38"/>
      <c r="QLG157" s="38"/>
      <c r="QLH157" s="38"/>
      <c r="QLI157" s="38"/>
      <c r="QLJ157" s="38"/>
      <c r="QLK157" s="38"/>
      <c r="QLL157" s="38"/>
      <c r="QLM157" s="38"/>
      <c r="QLN157" s="38"/>
      <c r="QLO157" s="38"/>
      <c r="QLP157" s="38"/>
      <c r="QLQ157" s="38"/>
      <c r="QLR157" s="38"/>
      <c r="QLS157" s="38"/>
      <c r="QLT157" s="38"/>
      <c r="QLU157" s="38"/>
      <c r="QLV157" s="38"/>
      <c r="QLW157" s="38"/>
      <c r="QLX157" s="38"/>
      <c r="QLY157" s="38"/>
      <c r="QLZ157" s="38"/>
      <c r="QMA157" s="38"/>
      <c r="QMB157" s="38"/>
      <c r="QMC157" s="38"/>
      <c r="QMD157" s="38"/>
      <c r="QME157" s="38"/>
      <c r="QMF157" s="38"/>
      <c r="QMG157" s="38"/>
      <c r="QMH157" s="38"/>
      <c r="QMI157" s="38"/>
      <c r="QMJ157" s="38"/>
      <c r="QMK157" s="38"/>
      <c r="QML157" s="38"/>
      <c r="QMM157" s="38"/>
      <c r="QMN157" s="38"/>
      <c r="QMO157" s="38"/>
      <c r="QMP157" s="38"/>
      <c r="QMQ157" s="38"/>
      <c r="QMR157" s="38"/>
      <c r="QMS157" s="38"/>
      <c r="QMT157" s="38"/>
      <c r="QMU157" s="38"/>
      <c r="QMV157" s="38"/>
      <c r="QMW157" s="38"/>
      <c r="QMX157" s="38"/>
      <c r="QMY157" s="38"/>
      <c r="QMZ157" s="38"/>
      <c r="QNA157" s="38"/>
      <c r="QNB157" s="38"/>
      <c r="QNC157" s="38"/>
      <c r="QND157" s="38"/>
      <c r="QNE157" s="38"/>
      <c r="QNF157" s="38"/>
      <c r="QNG157" s="38"/>
      <c r="QNH157" s="38"/>
      <c r="QNI157" s="38"/>
      <c r="QNJ157" s="38"/>
      <c r="QNK157" s="38"/>
      <c r="QNL157" s="38"/>
      <c r="QNM157" s="38"/>
      <c r="QNN157" s="38"/>
      <c r="QNO157" s="38"/>
      <c r="QNP157" s="38"/>
      <c r="QNQ157" s="38"/>
      <c r="QNR157" s="38"/>
      <c r="QNS157" s="38"/>
      <c r="QNT157" s="38"/>
      <c r="QNU157" s="38"/>
      <c r="QNV157" s="38"/>
      <c r="QNW157" s="38"/>
      <c r="QNX157" s="38"/>
      <c r="QNY157" s="38"/>
      <c r="QNZ157" s="38"/>
      <c r="QOA157" s="38"/>
      <c r="QOB157" s="38"/>
      <c r="QOC157" s="38"/>
      <c r="QOD157" s="38"/>
      <c r="QOE157" s="38"/>
      <c r="QOF157" s="38"/>
      <c r="QOG157" s="38"/>
      <c r="QOH157" s="38"/>
      <c r="QOI157" s="38"/>
      <c r="QOJ157" s="38"/>
      <c r="QOK157" s="38"/>
      <c r="QOL157" s="38"/>
      <c r="QOM157" s="38"/>
      <c r="QON157" s="38"/>
      <c r="QOO157" s="38"/>
      <c r="QOP157" s="38"/>
      <c r="QOQ157" s="38"/>
      <c r="QOR157" s="38"/>
      <c r="QOS157" s="38"/>
      <c r="QOT157" s="38"/>
      <c r="QOU157" s="38"/>
      <c r="QOV157" s="38"/>
      <c r="QOW157" s="38"/>
      <c r="QOX157" s="38"/>
      <c r="QOY157" s="38"/>
      <c r="QOZ157" s="38"/>
      <c r="QPA157" s="38"/>
      <c r="QPB157" s="38"/>
      <c r="QPC157" s="38"/>
      <c r="QPD157" s="38"/>
      <c r="QPE157" s="38"/>
      <c r="QPF157" s="38"/>
      <c r="QPG157" s="38"/>
      <c r="QPH157" s="38"/>
      <c r="QPI157" s="38"/>
      <c r="QPJ157" s="38"/>
      <c r="QPK157" s="38"/>
      <c r="QPL157" s="38"/>
      <c r="QPM157" s="38"/>
      <c r="QPN157" s="38"/>
      <c r="QPO157" s="38"/>
      <c r="QPP157" s="38"/>
      <c r="QPQ157" s="38"/>
      <c r="QPR157" s="38"/>
      <c r="QPS157" s="38"/>
      <c r="QPT157" s="38"/>
      <c r="QPU157" s="38"/>
      <c r="QPV157" s="38"/>
      <c r="QPW157" s="38"/>
      <c r="QPX157" s="38"/>
      <c r="QPY157" s="38"/>
      <c r="QPZ157" s="38"/>
      <c r="QQA157" s="38"/>
      <c r="QQB157" s="38"/>
      <c r="QQC157" s="38"/>
      <c r="QQD157" s="38"/>
      <c r="QQE157" s="38"/>
      <c r="QQF157" s="38"/>
      <c r="QQG157" s="38"/>
      <c r="QQH157" s="38"/>
      <c r="QQI157" s="38"/>
      <c r="QQJ157" s="38"/>
      <c r="QQK157" s="38"/>
      <c r="QQL157" s="38"/>
      <c r="QQM157" s="38"/>
      <c r="QQN157" s="38"/>
      <c r="QQO157" s="38"/>
      <c r="QQP157" s="38"/>
      <c r="QQQ157" s="38"/>
      <c r="QQR157" s="38"/>
      <c r="QQS157" s="38"/>
      <c r="QQT157" s="38"/>
      <c r="QQU157" s="38"/>
      <c r="QQV157" s="38"/>
      <c r="QQW157" s="38"/>
      <c r="QQX157" s="38"/>
      <c r="QQY157" s="38"/>
      <c r="QQZ157" s="38"/>
      <c r="QRA157" s="38"/>
      <c r="QRB157" s="38"/>
      <c r="QRC157" s="38"/>
      <c r="QRD157" s="38"/>
      <c r="QRE157" s="38"/>
      <c r="QRF157" s="38"/>
      <c r="QRG157" s="38"/>
      <c r="QRH157" s="38"/>
      <c r="QRI157" s="38"/>
      <c r="QRJ157" s="38"/>
      <c r="QRK157" s="38"/>
      <c r="QRL157" s="38"/>
      <c r="QRM157" s="38"/>
      <c r="QRN157" s="38"/>
      <c r="QRO157" s="38"/>
      <c r="QRP157" s="38"/>
      <c r="QRQ157" s="38"/>
      <c r="QRR157" s="38"/>
      <c r="QRS157" s="38"/>
      <c r="QRT157" s="38"/>
      <c r="QRU157" s="38"/>
      <c r="QRV157" s="38"/>
      <c r="QRW157" s="38"/>
      <c r="QRX157" s="38"/>
      <c r="QRY157" s="38"/>
      <c r="QRZ157" s="38"/>
      <c r="QSA157" s="38"/>
      <c r="QSB157" s="38"/>
      <c r="QSC157" s="38"/>
      <c r="QSD157" s="38"/>
      <c r="QSE157" s="38"/>
      <c r="QSF157" s="38"/>
      <c r="QSG157" s="38"/>
      <c r="QSH157" s="38"/>
      <c r="QSI157" s="38"/>
      <c r="QSJ157" s="38"/>
      <c r="QSK157" s="38"/>
      <c r="QSL157" s="38"/>
      <c r="QSM157" s="38"/>
      <c r="QSN157" s="38"/>
      <c r="QSO157" s="38"/>
      <c r="QSP157" s="38"/>
      <c r="QSQ157" s="38"/>
      <c r="QSR157" s="38"/>
      <c r="QSS157" s="38"/>
      <c r="QST157" s="38"/>
      <c r="QSU157" s="38"/>
      <c r="QSV157" s="38"/>
      <c r="QSW157" s="38"/>
      <c r="QSX157" s="38"/>
      <c r="QSY157" s="38"/>
      <c r="QSZ157" s="38"/>
      <c r="QTA157" s="38"/>
      <c r="QTB157" s="38"/>
      <c r="QTC157" s="38"/>
      <c r="QTD157" s="38"/>
      <c r="QTE157" s="38"/>
      <c r="QTF157" s="38"/>
      <c r="QTG157" s="38"/>
      <c r="QTH157" s="38"/>
      <c r="QTI157" s="38"/>
      <c r="QTJ157" s="38"/>
      <c r="QTK157" s="38"/>
      <c r="QTL157" s="38"/>
      <c r="QTM157" s="38"/>
      <c r="QTN157" s="38"/>
      <c r="QTO157" s="38"/>
      <c r="QTP157" s="38"/>
      <c r="QTQ157" s="38"/>
      <c r="QTR157" s="38"/>
      <c r="QTS157" s="38"/>
      <c r="QTT157" s="38"/>
      <c r="QTU157" s="38"/>
      <c r="QTV157" s="38"/>
      <c r="QTW157" s="38"/>
      <c r="QTX157" s="38"/>
      <c r="QTY157" s="38"/>
      <c r="QTZ157" s="38"/>
      <c r="QUA157" s="38"/>
      <c r="QUB157" s="38"/>
      <c r="QUC157" s="38"/>
      <c r="QUD157" s="38"/>
      <c r="QUE157" s="38"/>
      <c r="QUF157" s="38"/>
      <c r="QUG157" s="38"/>
      <c r="QUH157" s="38"/>
      <c r="QUI157" s="38"/>
      <c r="QUJ157" s="38"/>
      <c r="QUK157" s="38"/>
      <c r="QUL157" s="38"/>
      <c r="QUM157" s="38"/>
      <c r="QUN157" s="38"/>
      <c r="QUO157" s="38"/>
      <c r="QUP157" s="38"/>
      <c r="QUQ157" s="38"/>
      <c r="QUR157" s="38"/>
      <c r="QUS157" s="38"/>
      <c r="QUT157" s="38"/>
      <c r="QUU157" s="38"/>
      <c r="QUV157" s="38"/>
      <c r="QUW157" s="38"/>
      <c r="QUX157" s="38"/>
      <c r="QUY157" s="38"/>
      <c r="QUZ157" s="38"/>
      <c r="QVA157" s="38"/>
      <c r="QVB157" s="38"/>
      <c r="QVC157" s="38"/>
      <c r="QVD157" s="38"/>
      <c r="QVE157" s="38"/>
      <c r="QVF157" s="38"/>
      <c r="QVG157" s="38"/>
      <c r="QVH157" s="38"/>
      <c r="QVI157" s="38"/>
      <c r="QVJ157" s="38"/>
      <c r="QVK157" s="38"/>
      <c r="QVL157" s="38"/>
      <c r="QVM157" s="38"/>
      <c r="QVN157" s="38"/>
      <c r="QVO157" s="38"/>
      <c r="QVP157" s="38"/>
      <c r="QVQ157" s="38"/>
      <c r="QVR157" s="38"/>
      <c r="QVS157" s="38"/>
      <c r="QVT157" s="38"/>
      <c r="QVU157" s="38"/>
      <c r="QVV157" s="38"/>
      <c r="QVW157" s="38"/>
      <c r="QVX157" s="38"/>
      <c r="QVY157" s="38"/>
      <c r="QVZ157" s="38"/>
      <c r="QWA157" s="38"/>
      <c r="QWB157" s="38"/>
      <c r="QWC157" s="38"/>
      <c r="QWD157" s="38"/>
      <c r="QWE157" s="38"/>
      <c r="QWF157" s="38"/>
      <c r="QWG157" s="38"/>
      <c r="QWH157" s="38"/>
      <c r="QWI157" s="38"/>
      <c r="QWJ157" s="38"/>
      <c r="QWK157" s="38"/>
      <c r="QWL157" s="38"/>
      <c r="QWM157" s="38"/>
      <c r="QWN157" s="38"/>
      <c r="QWO157" s="38"/>
      <c r="QWP157" s="38"/>
      <c r="QWQ157" s="38"/>
      <c r="QWR157" s="38"/>
      <c r="QWS157" s="38"/>
      <c r="QWT157" s="38"/>
      <c r="QWU157" s="38"/>
      <c r="QWV157" s="38"/>
      <c r="QWW157" s="38"/>
      <c r="QWX157" s="38"/>
      <c r="QWY157" s="38"/>
      <c r="QWZ157" s="38"/>
      <c r="QXA157" s="38"/>
      <c r="QXB157" s="38"/>
      <c r="QXC157" s="38"/>
      <c r="QXD157" s="38"/>
      <c r="QXE157" s="38"/>
      <c r="QXF157" s="38"/>
      <c r="QXG157" s="38"/>
      <c r="QXH157" s="38"/>
      <c r="QXI157" s="38"/>
      <c r="QXJ157" s="38"/>
      <c r="QXK157" s="38"/>
      <c r="QXL157" s="38"/>
      <c r="QXM157" s="38"/>
      <c r="QXN157" s="38"/>
      <c r="QXO157" s="38"/>
      <c r="QXP157" s="38"/>
      <c r="QXQ157" s="38"/>
      <c r="QXR157" s="38"/>
      <c r="QXS157" s="38"/>
      <c r="QXT157" s="38"/>
      <c r="QXU157" s="38"/>
      <c r="QXV157" s="38"/>
      <c r="QXW157" s="38"/>
      <c r="QXX157" s="38"/>
      <c r="QXY157" s="38"/>
      <c r="QXZ157" s="38"/>
      <c r="QYA157" s="38"/>
      <c r="QYB157" s="38"/>
      <c r="QYC157" s="38"/>
      <c r="QYD157" s="38"/>
      <c r="QYE157" s="38"/>
      <c r="QYF157" s="38"/>
      <c r="QYG157" s="38"/>
      <c r="QYH157" s="38"/>
      <c r="QYI157" s="38"/>
      <c r="QYJ157" s="38"/>
      <c r="QYK157" s="38"/>
      <c r="QYL157" s="38"/>
      <c r="QYM157" s="38"/>
      <c r="QYN157" s="38"/>
      <c r="QYO157" s="38"/>
      <c r="QYP157" s="38"/>
      <c r="QYQ157" s="38"/>
      <c r="QYR157" s="38"/>
      <c r="QYS157" s="38"/>
      <c r="QYT157" s="38"/>
      <c r="QYU157" s="38"/>
      <c r="QYV157" s="38"/>
      <c r="QYW157" s="38"/>
      <c r="QYX157" s="38"/>
      <c r="QYY157" s="38"/>
      <c r="QYZ157" s="38"/>
      <c r="QZA157" s="38"/>
      <c r="QZB157" s="38"/>
      <c r="QZC157" s="38"/>
      <c r="QZD157" s="38"/>
      <c r="QZE157" s="38"/>
      <c r="QZF157" s="38"/>
      <c r="QZG157" s="38"/>
      <c r="QZH157" s="38"/>
      <c r="QZI157" s="38"/>
      <c r="QZJ157" s="38"/>
      <c r="QZK157" s="38"/>
      <c r="QZL157" s="38"/>
      <c r="QZM157" s="38"/>
      <c r="QZN157" s="38"/>
      <c r="QZO157" s="38"/>
      <c r="QZP157" s="38"/>
      <c r="QZQ157" s="38"/>
      <c r="QZR157" s="38"/>
      <c r="QZS157" s="38"/>
      <c r="QZT157" s="38"/>
      <c r="QZU157" s="38"/>
      <c r="QZV157" s="38"/>
      <c r="QZW157" s="38"/>
      <c r="QZX157" s="38"/>
      <c r="QZY157" s="38"/>
      <c r="QZZ157" s="38"/>
      <c r="RAA157" s="38"/>
      <c r="RAB157" s="38"/>
      <c r="RAC157" s="38"/>
      <c r="RAD157" s="38"/>
      <c r="RAE157" s="38"/>
      <c r="RAF157" s="38"/>
      <c r="RAG157" s="38"/>
      <c r="RAH157" s="38"/>
      <c r="RAI157" s="38"/>
      <c r="RAJ157" s="38"/>
      <c r="RAK157" s="38"/>
      <c r="RAL157" s="38"/>
      <c r="RAM157" s="38"/>
      <c r="RAN157" s="38"/>
      <c r="RAO157" s="38"/>
      <c r="RAP157" s="38"/>
      <c r="RAQ157" s="38"/>
      <c r="RAR157" s="38"/>
      <c r="RAS157" s="38"/>
      <c r="RAT157" s="38"/>
      <c r="RAU157" s="38"/>
      <c r="RAV157" s="38"/>
      <c r="RAW157" s="38"/>
      <c r="RAX157" s="38"/>
      <c r="RAY157" s="38"/>
      <c r="RAZ157" s="38"/>
      <c r="RBA157" s="38"/>
      <c r="RBB157" s="38"/>
      <c r="RBC157" s="38"/>
      <c r="RBD157" s="38"/>
      <c r="RBE157" s="38"/>
      <c r="RBF157" s="38"/>
      <c r="RBG157" s="38"/>
      <c r="RBH157" s="38"/>
      <c r="RBI157" s="38"/>
      <c r="RBJ157" s="38"/>
      <c r="RBK157" s="38"/>
      <c r="RBL157" s="38"/>
      <c r="RBM157" s="38"/>
      <c r="RBN157" s="38"/>
      <c r="RBO157" s="38"/>
      <c r="RBP157" s="38"/>
      <c r="RBQ157" s="38"/>
      <c r="RBR157" s="38"/>
      <c r="RBS157" s="38"/>
      <c r="RBT157" s="38"/>
      <c r="RBU157" s="38"/>
      <c r="RBV157" s="38"/>
      <c r="RBW157" s="38"/>
      <c r="RBX157" s="38"/>
      <c r="RBY157" s="38"/>
      <c r="RBZ157" s="38"/>
      <c r="RCA157" s="38"/>
      <c r="RCB157" s="38"/>
      <c r="RCC157" s="38"/>
      <c r="RCD157" s="38"/>
      <c r="RCE157" s="38"/>
      <c r="RCF157" s="38"/>
      <c r="RCG157" s="38"/>
      <c r="RCH157" s="38"/>
      <c r="RCI157" s="38"/>
      <c r="RCJ157" s="38"/>
      <c r="RCK157" s="38"/>
      <c r="RCL157" s="38"/>
      <c r="RCM157" s="38"/>
      <c r="RCN157" s="38"/>
      <c r="RCO157" s="38"/>
      <c r="RCP157" s="38"/>
      <c r="RCQ157" s="38"/>
      <c r="RCR157" s="38"/>
      <c r="RCS157" s="38"/>
      <c r="RCT157" s="38"/>
      <c r="RCU157" s="38"/>
      <c r="RCV157" s="38"/>
      <c r="RCW157" s="38"/>
      <c r="RCX157" s="38"/>
      <c r="RCY157" s="38"/>
      <c r="RCZ157" s="38"/>
      <c r="RDA157" s="38"/>
      <c r="RDB157" s="38"/>
      <c r="RDC157" s="38"/>
      <c r="RDD157" s="38"/>
      <c r="RDE157" s="38"/>
      <c r="RDF157" s="38"/>
      <c r="RDG157" s="38"/>
      <c r="RDH157" s="38"/>
      <c r="RDI157" s="38"/>
      <c r="RDJ157" s="38"/>
      <c r="RDK157" s="38"/>
      <c r="RDL157" s="38"/>
      <c r="RDM157" s="38"/>
      <c r="RDN157" s="38"/>
      <c r="RDO157" s="38"/>
      <c r="RDP157" s="38"/>
      <c r="RDQ157" s="38"/>
      <c r="RDR157" s="38"/>
      <c r="RDS157" s="38"/>
      <c r="RDT157" s="38"/>
      <c r="RDU157" s="38"/>
      <c r="RDV157" s="38"/>
      <c r="RDW157" s="38"/>
      <c r="RDX157" s="38"/>
      <c r="RDY157" s="38"/>
      <c r="RDZ157" s="38"/>
      <c r="REA157" s="38"/>
      <c r="REB157" s="38"/>
      <c r="REC157" s="38"/>
      <c r="RED157" s="38"/>
      <c r="REE157" s="38"/>
      <c r="REF157" s="38"/>
      <c r="REG157" s="38"/>
      <c r="REH157" s="38"/>
      <c r="REI157" s="38"/>
      <c r="REJ157" s="38"/>
      <c r="REK157" s="38"/>
      <c r="REL157" s="38"/>
      <c r="REM157" s="38"/>
      <c r="REN157" s="38"/>
      <c r="REO157" s="38"/>
      <c r="REP157" s="38"/>
      <c r="REQ157" s="38"/>
      <c r="RER157" s="38"/>
      <c r="RES157" s="38"/>
      <c r="RET157" s="38"/>
      <c r="REU157" s="38"/>
      <c r="REV157" s="38"/>
      <c r="REW157" s="38"/>
      <c r="REX157" s="38"/>
      <c r="REY157" s="38"/>
      <c r="REZ157" s="38"/>
      <c r="RFA157" s="38"/>
      <c r="RFB157" s="38"/>
      <c r="RFC157" s="38"/>
      <c r="RFD157" s="38"/>
      <c r="RFE157" s="38"/>
      <c r="RFF157" s="38"/>
      <c r="RFG157" s="38"/>
      <c r="RFH157" s="38"/>
      <c r="RFI157" s="38"/>
      <c r="RFJ157" s="38"/>
      <c r="RFK157" s="38"/>
      <c r="RFL157" s="38"/>
      <c r="RFM157" s="38"/>
      <c r="RFN157" s="38"/>
      <c r="RFO157" s="38"/>
      <c r="RFP157" s="38"/>
      <c r="RFQ157" s="38"/>
      <c r="RFR157" s="38"/>
      <c r="RFS157" s="38"/>
      <c r="RFT157" s="38"/>
      <c r="RFU157" s="38"/>
      <c r="RFV157" s="38"/>
      <c r="RFW157" s="38"/>
      <c r="RFX157" s="38"/>
      <c r="RFY157" s="38"/>
      <c r="RFZ157" s="38"/>
      <c r="RGA157" s="38"/>
      <c r="RGB157" s="38"/>
      <c r="RGC157" s="38"/>
      <c r="RGD157" s="38"/>
      <c r="RGE157" s="38"/>
      <c r="RGF157" s="38"/>
      <c r="RGG157" s="38"/>
      <c r="RGH157" s="38"/>
      <c r="RGI157" s="38"/>
      <c r="RGJ157" s="38"/>
      <c r="RGK157" s="38"/>
      <c r="RGL157" s="38"/>
      <c r="RGM157" s="38"/>
      <c r="RGN157" s="38"/>
      <c r="RGO157" s="38"/>
      <c r="RGP157" s="38"/>
      <c r="RGQ157" s="38"/>
      <c r="RGR157" s="38"/>
      <c r="RGS157" s="38"/>
      <c r="RGT157" s="38"/>
      <c r="RGU157" s="38"/>
      <c r="RGV157" s="38"/>
      <c r="RGW157" s="38"/>
      <c r="RGX157" s="38"/>
      <c r="RGY157" s="38"/>
      <c r="RGZ157" s="38"/>
      <c r="RHA157" s="38"/>
      <c r="RHB157" s="38"/>
      <c r="RHC157" s="38"/>
      <c r="RHD157" s="38"/>
      <c r="RHE157" s="38"/>
      <c r="RHF157" s="38"/>
      <c r="RHG157" s="38"/>
      <c r="RHH157" s="38"/>
      <c r="RHI157" s="38"/>
      <c r="RHJ157" s="38"/>
      <c r="RHK157" s="38"/>
      <c r="RHL157" s="38"/>
      <c r="RHM157" s="38"/>
      <c r="RHN157" s="38"/>
      <c r="RHO157" s="38"/>
      <c r="RHP157" s="38"/>
      <c r="RHQ157" s="38"/>
      <c r="RHR157" s="38"/>
      <c r="RHS157" s="38"/>
      <c r="RHT157" s="38"/>
      <c r="RHU157" s="38"/>
      <c r="RHV157" s="38"/>
      <c r="RHW157" s="38"/>
      <c r="RHX157" s="38"/>
      <c r="RHY157" s="38"/>
      <c r="RHZ157" s="38"/>
      <c r="RIA157" s="38"/>
      <c r="RIB157" s="38"/>
      <c r="RIC157" s="38"/>
      <c r="RID157" s="38"/>
      <c r="RIE157" s="38"/>
      <c r="RIF157" s="38"/>
      <c r="RIG157" s="38"/>
      <c r="RIH157" s="38"/>
      <c r="RII157" s="38"/>
      <c r="RIJ157" s="38"/>
      <c r="RIK157" s="38"/>
      <c r="RIL157" s="38"/>
      <c r="RIM157" s="38"/>
      <c r="RIN157" s="38"/>
      <c r="RIO157" s="38"/>
      <c r="RIP157" s="38"/>
      <c r="RIQ157" s="38"/>
      <c r="RIR157" s="38"/>
      <c r="RIS157" s="38"/>
      <c r="RIT157" s="38"/>
      <c r="RIU157" s="38"/>
      <c r="RIV157" s="38"/>
      <c r="RIW157" s="38"/>
      <c r="RIX157" s="38"/>
      <c r="RIY157" s="38"/>
      <c r="RIZ157" s="38"/>
      <c r="RJA157" s="38"/>
      <c r="RJB157" s="38"/>
      <c r="RJC157" s="38"/>
      <c r="RJD157" s="38"/>
      <c r="RJE157" s="38"/>
      <c r="RJF157" s="38"/>
      <c r="RJG157" s="38"/>
      <c r="RJH157" s="38"/>
      <c r="RJI157" s="38"/>
      <c r="RJJ157" s="38"/>
      <c r="RJK157" s="38"/>
      <c r="RJL157" s="38"/>
      <c r="RJM157" s="38"/>
      <c r="RJN157" s="38"/>
      <c r="RJO157" s="38"/>
      <c r="RJP157" s="38"/>
      <c r="RJQ157" s="38"/>
      <c r="RJR157" s="38"/>
      <c r="RJS157" s="38"/>
      <c r="RJT157" s="38"/>
      <c r="RJU157" s="38"/>
      <c r="RJV157" s="38"/>
      <c r="RJW157" s="38"/>
      <c r="RJX157" s="38"/>
      <c r="RJY157" s="38"/>
      <c r="RJZ157" s="38"/>
      <c r="RKA157" s="38"/>
      <c r="RKB157" s="38"/>
      <c r="RKC157" s="38"/>
      <c r="RKD157" s="38"/>
      <c r="RKE157" s="38"/>
      <c r="RKF157" s="38"/>
      <c r="RKG157" s="38"/>
      <c r="RKH157" s="38"/>
      <c r="RKI157" s="38"/>
      <c r="RKJ157" s="38"/>
      <c r="RKK157" s="38"/>
      <c r="RKL157" s="38"/>
      <c r="RKM157" s="38"/>
      <c r="RKN157" s="38"/>
      <c r="RKO157" s="38"/>
      <c r="RKP157" s="38"/>
      <c r="RKQ157" s="38"/>
      <c r="RKR157" s="38"/>
      <c r="RKS157" s="38"/>
      <c r="RKT157" s="38"/>
      <c r="RKU157" s="38"/>
      <c r="RKV157" s="38"/>
      <c r="RKW157" s="38"/>
      <c r="RKX157" s="38"/>
      <c r="RKY157" s="38"/>
      <c r="RKZ157" s="38"/>
      <c r="RLA157" s="38"/>
      <c r="RLB157" s="38"/>
      <c r="RLC157" s="38"/>
      <c r="RLD157" s="38"/>
      <c r="RLE157" s="38"/>
      <c r="RLF157" s="38"/>
      <c r="RLG157" s="38"/>
      <c r="RLH157" s="38"/>
      <c r="RLI157" s="38"/>
      <c r="RLJ157" s="38"/>
      <c r="RLK157" s="38"/>
      <c r="RLL157" s="38"/>
      <c r="RLM157" s="38"/>
      <c r="RLN157" s="38"/>
      <c r="RLO157" s="38"/>
      <c r="RLP157" s="38"/>
      <c r="RLQ157" s="38"/>
      <c r="RLR157" s="38"/>
      <c r="RLS157" s="38"/>
      <c r="RLT157" s="38"/>
      <c r="RLU157" s="38"/>
      <c r="RLV157" s="38"/>
      <c r="RLW157" s="38"/>
      <c r="RLX157" s="38"/>
      <c r="RLY157" s="38"/>
      <c r="RLZ157" s="38"/>
      <c r="RMA157" s="38"/>
      <c r="RMB157" s="38"/>
      <c r="RMC157" s="38"/>
      <c r="RMD157" s="38"/>
      <c r="RME157" s="38"/>
      <c r="RMF157" s="38"/>
      <c r="RMG157" s="38"/>
      <c r="RMH157" s="38"/>
      <c r="RMI157" s="38"/>
      <c r="RMJ157" s="38"/>
      <c r="RMK157" s="38"/>
      <c r="RML157" s="38"/>
      <c r="RMM157" s="38"/>
      <c r="RMN157" s="38"/>
      <c r="RMO157" s="38"/>
      <c r="RMP157" s="38"/>
      <c r="RMQ157" s="38"/>
      <c r="RMR157" s="38"/>
      <c r="RMS157" s="38"/>
      <c r="RMT157" s="38"/>
      <c r="RMU157" s="38"/>
      <c r="RMV157" s="38"/>
      <c r="RMW157" s="38"/>
      <c r="RMX157" s="38"/>
      <c r="RMY157" s="38"/>
      <c r="RMZ157" s="38"/>
      <c r="RNA157" s="38"/>
      <c r="RNB157" s="38"/>
      <c r="RNC157" s="38"/>
      <c r="RND157" s="38"/>
      <c r="RNE157" s="38"/>
      <c r="RNF157" s="38"/>
      <c r="RNG157" s="38"/>
      <c r="RNH157" s="38"/>
      <c r="RNI157" s="38"/>
      <c r="RNJ157" s="38"/>
      <c r="RNK157" s="38"/>
      <c r="RNL157" s="38"/>
      <c r="RNM157" s="38"/>
      <c r="RNN157" s="38"/>
      <c r="RNO157" s="38"/>
      <c r="RNP157" s="38"/>
      <c r="RNQ157" s="38"/>
      <c r="RNR157" s="38"/>
      <c r="RNS157" s="38"/>
      <c r="RNT157" s="38"/>
      <c r="RNU157" s="38"/>
      <c r="RNV157" s="38"/>
      <c r="RNW157" s="38"/>
      <c r="RNX157" s="38"/>
      <c r="RNY157" s="38"/>
      <c r="RNZ157" s="38"/>
      <c r="ROA157" s="38"/>
      <c r="ROB157" s="38"/>
      <c r="ROC157" s="38"/>
      <c r="ROD157" s="38"/>
      <c r="ROE157" s="38"/>
      <c r="ROF157" s="38"/>
      <c r="ROG157" s="38"/>
      <c r="ROH157" s="38"/>
      <c r="ROI157" s="38"/>
      <c r="ROJ157" s="38"/>
      <c r="ROK157" s="38"/>
      <c r="ROL157" s="38"/>
      <c r="ROM157" s="38"/>
      <c r="RON157" s="38"/>
      <c r="ROO157" s="38"/>
      <c r="ROP157" s="38"/>
      <c r="ROQ157" s="38"/>
      <c r="ROR157" s="38"/>
      <c r="ROS157" s="38"/>
      <c r="ROT157" s="38"/>
      <c r="ROU157" s="38"/>
      <c r="ROV157" s="38"/>
      <c r="ROW157" s="38"/>
      <c r="ROX157" s="38"/>
      <c r="ROY157" s="38"/>
      <c r="ROZ157" s="38"/>
      <c r="RPA157" s="38"/>
      <c r="RPB157" s="38"/>
      <c r="RPC157" s="38"/>
      <c r="RPD157" s="38"/>
      <c r="RPE157" s="38"/>
      <c r="RPF157" s="38"/>
      <c r="RPG157" s="38"/>
      <c r="RPH157" s="38"/>
      <c r="RPI157" s="38"/>
      <c r="RPJ157" s="38"/>
      <c r="RPK157" s="38"/>
      <c r="RPL157" s="38"/>
      <c r="RPM157" s="38"/>
      <c r="RPN157" s="38"/>
      <c r="RPO157" s="38"/>
      <c r="RPP157" s="38"/>
      <c r="RPQ157" s="38"/>
      <c r="RPR157" s="38"/>
      <c r="RPS157" s="38"/>
      <c r="RPT157" s="38"/>
      <c r="RPU157" s="38"/>
      <c r="RPV157" s="38"/>
      <c r="RPW157" s="38"/>
      <c r="RPX157" s="38"/>
      <c r="RPY157" s="38"/>
      <c r="RPZ157" s="38"/>
      <c r="RQA157" s="38"/>
      <c r="RQB157" s="38"/>
      <c r="RQC157" s="38"/>
      <c r="RQD157" s="38"/>
      <c r="RQE157" s="38"/>
      <c r="RQF157" s="38"/>
      <c r="RQG157" s="38"/>
      <c r="RQH157" s="38"/>
      <c r="RQI157" s="38"/>
      <c r="RQJ157" s="38"/>
      <c r="RQK157" s="38"/>
      <c r="RQL157" s="38"/>
      <c r="RQM157" s="38"/>
      <c r="RQN157" s="38"/>
      <c r="RQO157" s="38"/>
      <c r="RQP157" s="38"/>
      <c r="RQQ157" s="38"/>
      <c r="RQR157" s="38"/>
      <c r="RQS157" s="38"/>
      <c r="RQT157" s="38"/>
      <c r="RQU157" s="38"/>
      <c r="RQV157" s="38"/>
      <c r="RQW157" s="38"/>
      <c r="RQX157" s="38"/>
      <c r="RQY157" s="38"/>
      <c r="RQZ157" s="38"/>
      <c r="RRA157" s="38"/>
      <c r="RRB157" s="38"/>
      <c r="RRC157" s="38"/>
      <c r="RRD157" s="38"/>
      <c r="RRE157" s="38"/>
      <c r="RRF157" s="38"/>
      <c r="RRG157" s="38"/>
      <c r="RRH157" s="38"/>
      <c r="RRI157" s="38"/>
      <c r="RRJ157" s="38"/>
      <c r="RRK157" s="38"/>
      <c r="RRL157" s="38"/>
      <c r="RRM157" s="38"/>
      <c r="RRN157" s="38"/>
      <c r="RRO157" s="38"/>
      <c r="RRP157" s="38"/>
      <c r="RRQ157" s="38"/>
      <c r="RRR157" s="38"/>
      <c r="RRS157" s="38"/>
      <c r="RRT157" s="38"/>
      <c r="RRU157" s="38"/>
      <c r="RRV157" s="38"/>
      <c r="RRW157" s="38"/>
      <c r="RRX157" s="38"/>
      <c r="RRY157" s="38"/>
      <c r="RRZ157" s="38"/>
      <c r="RSA157" s="38"/>
      <c r="RSB157" s="38"/>
      <c r="RSC157" s="38"/>
      <c r="RSD157" s="38"/>
      <c r="RSE157" s="38"/>
      <c r="RSF157" s="38"/>
      <c r="RSG157" s="38"/>
      <c r="RSH157" s="38"/>
      <c r="RSI157" s="38"/>
      <c r="RSJ157" s="38"/>
      <c r="RSK157" s="38"/>
      <c r="RSL157" s="38"/>
      <c r="RSM157" s="38"/>
      <c r="RSN157" s="38"/>
      <c r="RSO157" s="38"/>
      <c r="RSP157" s="38"/>
      <c r="RSQ157" s="38"/>
      <c r="RSR157" s="38"/>
      <c r="RSS157" s="38"/>
      <c r="RST157" s="38"/>
      <c r="RSU157" s="38"/>
      <c r="RSV157" s="38"/>
      <c r="RSW157" s="38"/>
      <c r="RSX157" s="38"/>
      <c r="RSY157" s="38"/>
      <c r="RSZ157" s="38"/>
      <c r="RTA157" s="38"/>
      <c r="RTB157" s="38"/>
      <c r="RTC157" s="38"/>
      <c r="RTD157" s="38"/>
      <c r="RTE157" s="38"/>
      <c r="RTF157" s="38"/>
      <c r="RTG157" s="38"/>
      <c r="RTH157" s="38"/>
      <c r="RTI157" s="38"/>
      <c r="RTJ157" s="38"/>
      <c r="RTK157" s="38"/>
      <c r="RTL157" s="38"/>
      <c r="RTM157" s="38"/>
      <c r="RTN157" s="38"/>
      <c r="RTO157" s="38"/>
      <c r="RTP157" s="38"/>
      <c r="RTQ157" s="38"/>
      <c r="RTR157" s="38"/>
      <c r="RTS157" s="38"/>
      <c r="RTT157" s="38"/>
      <c r="RTU157" s="38"/>
      <c r="RTV157" s="38"/>
      <c r="RTW157" s="38"/>
      <c r="RTX157" s="38"/>
      <c r="RTY157" s="38"/>
      <c r="RTZ157" s="38"/>
      <c r="RUA157" s="38"/>
      <c r="RUB157" s="38"/>
      <c r="RUC157" s="38"/>
      <c r="RUD157" s="38"/>
      <c r="RUE157" s="38"/>
      <c r="RUF157" s="38"/>
      <c r="RUG157" s="38"/>
      <c r="RUH157" s="38"/>
      <c r="RUI157" s="38"/>
      <c r="RUJ157" s="38"/>
      <c r="RUK157" s="38"/>
      <c r="RUL157" s="38"/>
      <c r="RUM157" s="38"/>
      <c r="RUN157" s="38"/>
      <c r="RUO157" s="38"/>
      <c r="RUP157" s="38"/>
      <c r="RUQ157" s="38"/>
      <c r="RUR157" s="38"/>
      <c r="RUS157" s="38"/>
      <c r="RUT157" s="38"/>
      <c r="RUU157" s="38"/>
      <c r="RUV157" s="38"/>
      <c r="RUW157" s="38"/>
      <c r="RUX157" s="38"/>
      <c r="RUY157" s="38"/>
      <c r="RUZ157" s="38"/>
      <c r="RVA157" s="38"/>
      <c r="RVB157" s="38"/>
      <c r="RVC157" s="38"/>
      <c r="RVD157" s="38"/>
      <c r="RVE157" s="38"/>
      <c r="RVF157" s="38"/>
      <c r="RVG157" s="38"/>
      <c r="RVH157" s="38"/>
      <c r="RVI157" s="38"/>
      <c r="RVJ157" s="38"/>
      <c r="RVK157" s="38"/>
      <c r="RVL157" s="38"/>
      <c r="RVM157" s="38"/>
      <c r="RVN157" s="38"/>
      <c r="RVO157" s="38"/>
      <c r="RVP157" s="38"/>
      <c r="RVQ157" s="38"/>
      <c r="RVR157" s="38"/>
      <c r="RVS157" s="38"/>
      <c r="RVT157" s="38"/>
      <c r="RVU157" s="38"/>
      <c r="RVV157" s="38"/>
      <c r="RVW157" s="38"/>
      <c r="RVX157" s="38"/>
      <c r="RVY157" s="38"/>
      <c r="RVZ157" s="38"/>
      <c r="RWA157" s="38"/>
      <c r="RWB157" s="38"/>
      <c r="RWC157" s="38"/>
      <c r="RWD157" s="38"/>
      <c r="RWE157" s="38"/>
      <c r="RWF157" s="38"/>
      <c r="RWG157" s="38"/>
      <c r="RWH157" s="38"/>
      <c r="RWI157" s="38"/>
      <c r="RWJ157" s="38"/>
      <c r="RWK157" s="38"/>
      <c r="RWL157" s="38"/>
      <c r="RWM157" s="38"/>
      <c r="RWN157" s="38"/>
      <c r="RWO157" s="38"/>
      <c r="RWP157" s="38"/>
      <c r="RWQ157" s="38"/>
      <c r="RWR157" s="38"/>
      <c r="RWS157" s="38"/>
      <c r="RWT157" s="38"/>
      <c r="RWU157" s="38"/>
      <c r="RWV157" s="38"/>
      <c r="RWW157" s="38"/>
      <c r="RWX157" s="38"/>
      <c r="RWY157" s="38"/>
      <c r="RWZ157" s="38"/>
      <c r="RXA157" s="38"/>
      <c r="RXB157" s="38"/>
      <c r="RXC157" s="38"/>
      <c r="RXD157" s="38"/>
      <c r="RXE157" s="38"/>
      <c r="RXF157" s="38"/>
      <c r="RXG157" s="38"/>
      <c r="RXH157" s="38"/>
      <c r="RXI157" s="38"/>
      <c r="RXJ157" s="38"/>
      <c r="RXK157" s="38"/>
      <c r="RXL157" s="38"/>
      <c r="RXM157" s="38"/>
      <c r="RXN157" s="38"/>
      <c r="RXO157" s="38"/>
      <c r="RXP157" s="38"/>
      <c r="RXQ157" s="38"/>
      <c r="RXR157" s="38"/>
      <c r="RXS157" s="38"/>
      <c r="RXT157" s="38"/>
      <c r="RXU157" s="38"/>
      <c r="RXV157" s="38"/>
      <c r="RXW157" s="38"/>
      <c r="RXX157" s="38"/>
      <c r="RXY157" s="38"/>
      <c r="RXZ157" s="38"/>
      <c r="RYA157" s="38"/>
      <c r="RYB157" s="38"/>
      <c r="RYC157" s="38"/>
      <c r="RYD157" s="38"/>
      <c r="RYE157" s="38"/>
      <c r="RYF157" s="38"/>
      <c r="RYG157" s="38"/>
      <c r="RYH157" s="38"/>
      <c r="RYI157" s="38"/>
      <c r="RYJ157" s="38"/>
      <c r="RYK157" s="38"/>
      <c r="RYL157" s="38"/>
      <c r="RYM157" s="38"/>
      <c r="RYN157" s="38"/>
      <c r="RYO157" s="38"/>
      <c r="RYP157" s="38"/>
      <c r="RYQ157" s="38"/>
      <c r="RYR157" s="38"/>
      <c r="RYS157" s="38"/>
      <c r="RYT157" s="38"/>
      <c r="RYU157" s="38"/>
      <c r="RYV157" s="38"/>
      <c r="RYW157" s="38"/>
      <c r="RYX157" s="38"/>
      <c r="RYY157" s="38"/>
      <c r="RYZ157" s="38"/>
      <c r="RZA157" s="38"/>
      <c r="RZB157" s="38"/>
      <c r="RZC157" s="38"/>
      <c r="RZD157" s="38"/>
      <c r="RZE157" s="38"/>
      <c r="RZF157" s="38"/>
      <c r="RZG157" s="38"/>
      <c r="RZH157" s="38"/>
      <c r="RZI157" s="38"/>
      <c r="RZJ157" s="38"/>
      <c r="RZK157" s="38"/>
      <c r="RZL157" s="38"/>
      <c r="RZM157" s="38"/>
      <c r="RZN157" s="38"/>
      <c r="RZO157" s="38"/>
      <c r="RZP157" s="38"/>
      <c r="RZQ157" s="38"/>
      <c r="RZR157" s="38"/>
      <c r="RZS157" s="38"/>
      <c r="RZT157" s="38"/>
      <c r="RZU157" s="38"/>
      <c r="RZV157" s="38"/>
      <c r="RZW157" s="38"/>
      <c r="RZX157" s="38"/>
      <c r="RZY157" s="38"/>
      <c r="RZZ157" s="38"/>
      <c r="SAA157" s="38"/>
      <c r="SAB157" s="38"/>
      <c r="SAC157" s="38"/>
      <c r="SAD157" s="38"/>
      <c r="SAE157" s="38"/>
      <c r="SAF157" s="38"/>
      <c r="SAG157" s="38"/>
      <c r="SAH157" s="38"/>
      <c r="SAI157" s="38"/>
      <c r="SAJ157" s="38"/>
      <c r="SAK157" s="38"/>
      <c r="SAL157" s="38"/>
      <c r="SAM157" s="38"/>
      <c r="SAN157" s="38"/>
      <c r="SAO157" s="38"/>
      <c r="SAP157" s="38"/>
      <c r="SAQ157" s="38"/>
      <c r="SAR157" s="38"/>
      <c r="SAS157" s="38"/>
      <c r="SAT157" s="38"/>
      <c r="SAU157" s="38"/>
      <c r="SAV157" s="38"/>
      <c r="SAW157" s="38"/>
      <c r="SAX157" s="38"/>
      <c r="SAY157" s="38"/>
      <c r="SAZ157" s="38"/>
      <c r="SBA157" s="38"/>
      <c r="SBB157" s="38"/>
      <c r="SBC157" s="38"/>
      <c r="SBD157" s="38"/>
      <c r="SBE157" s="38"/>
      <c r="SBF157" s="38"/>
      <c r="SBG157" s="38"/>
      <c r="SBH157" s="38"/>
      <c r="SBI157" s="38"/>
      <c r="SBJ157" s="38"/>
      <c r="SBK157" s="38"/>
      <c r="SBL157" s="38"/>
      <c r="SBM157" s="38"/>
      <c r="SBN157" s="38"/>
      <c r="SBO157" s="38"/>
      <c r="SBP157" s="38"/>
      <c r="SBQ157" s="38"/>
      <c r="SBR157" s="38"/>
      <c r="SBS157" s="38"/>
      <c r="SBT157" s="38"/>
      <c r="SBU157" s="38"/>
      <c r="SBV157" s="38"/>
      <c r="SBW157" s="38"/>
      <c r="SBX157" s="38"/>
      <c r="SBY157" s="38"/>
      <c r="SBZ157" s="38"/>
      <c r="SCA157" s="38"/>
      <c r="SCB157" s="38"/>
      <c r="SCC157" s="38"/>
      <c r="SCD157" s="38"/>
      <c r="SCE157" s="38"/>
      <c r="SCF157" s="38"/>
      <c r="SCG157" s="38"/>
      <c r="SCH157" s="38"/>
      <c r="SCI157" s="38"/>
      <c r="SCJ157" s="38"/>
      <c r="SCK157" s="38"/>
      <c r="SCL157" s="38"/>
      <c r="SCM157" s="38"/>
      <c r="SCN157" s="38"/>
      <c r="SCO157" s="38"/>
      <c r="SCP157" s="38"/>
      <c r="SCQ157" s="38"/>
      <c r="SCR157" s="38"/>
      <c r="SCS157" s="38"/>
      <c r="SCT157" s="38"/>
      <c r="SCU157" s="38"/>
      <c r="SCV157" s="38"/>
      <c r="SCW157" s="38"/>
      <c r="SCX157" s="38"/>
      <c r="SCY157" s="38"/>
      <c r="SCZ157" s="38"/>
      <c r="SDA157" s="38"/>
      <c r="SDB157" s="38"/>
      <c r="SDC157" s="38"/>
      <c r="SDD157" s="38"/>
      <c r="SDE157" s="38"/>
      <c r="SDF157" s="38"/>
      <c r="SDG157" s="38"/>
      <c r="SDH157" s="38"/>
      <c r="SDI157" s="38"/>
      <c r="SDJ157" s="38"/>
      <c r="SDK157" s="38"/>
      <c r="SDL157" s="38"/>
      <c r="SDM157" s="38"/>
      <c r="SDN157" s="38"/>
      <c r="SDO157" s="38"/>
      <c r="SDP157" s="38"/>
      <c r="SDQ157" s="38"/>
      <c r="SDR157" s="38"/>
      <c r="SDS157" s="38"/>
      <c r="SDT157" s="38"/>
      <c r="SDU157" s="38"/>
      <c r="SDV157" s="38"/>
      <c r="SDW157" s="38"/>
      <c r="SDX157" s="38"/>
      <c r="SDY157" s="38"/>
      <c r="SDZ157" s="38"/>
      <c r="SEA157" s="38"/>
      <c r="SEB157" s="38"/>
      <c r="SEC157" s="38"/>
      <c r="SED157" s="38"/>
      <c r="SEE157" s="38"/>
      <c r="SEF157" s="38"/>
      <c r="SEG157" s="38"/>
      <c r="SEH157" s="38"/>
      <c r="SEI157" s="38"/>
      <c r="SEJ157" s="38"/>
      <c r="SEK157" s="38"/>
      <c r="SEL157" s="38"/>
      <c r="SEM157" s="38"/>
      <c r="SEN157" s="38"/>
      <c r="SEO157" s="38"/>
      <c r="SEP157" s="38"/>
      <c r="SEQ157" s="38"/>
      <c r="SER157" s="38"/>
      <c r="SES157" s="38"/>
      <c r="SET157" s="38"/>
      <c r="SEU157" s="38"/>
      <c r="SEV157" s="38"/>
      <c r="SEW157" s="38"/>
      <c r="SEX157" s="38"/>
      <c r="SEY157" s="38"/>
      <c r="SEZ157" s="38"/>
      <c r="SFA157" s="38"/>
      <c r="SFB157" s="38"/>
      <c r="SFC157" s="38"/>
      <c r="SFD157" s="38"/>
      <c r="SFE157" s="38"/>
      <c r="SFF157" s="38"/>
      <c r="SFG157" s="38"/>
      <c r="SFH157" s="38"/>
      <c r="SFI157" s="38"/>
      <c r="SFJ157" s="38"/>
      <c r="SFK157" s="38"/>
      <c r="SFL157" s="38"/>
      <c r="SFM157" s="38"/>
      <c r="SFN157" s="38"/>
      <c r="SFO157" s="38"/>
      <c r="SFP157" s="38"/>
      <c r="SFQ157" s="38"/>
      <c r="SFR157" s="38"/>
      <c r="SFS157" s="38"/>
      <c r="SFT157" s="38"/>
      <c r="SFU157" s="38"/>
      <c r="SFV157" s="38"/>
      <c r="SFW157" s="38"/>
      <c r="SFX157" s="38"/>
      <c r="SFY157" s="38"/>
      <c r="SFZ157" s="38"/>
      <c r="SGA157" s="38"/>
      <c r="SGB157" s="38"/>
      <c r="SGC157" s="38"/>
      <c r="SGD157" s="38"/>
      <c r="SGE157" s="38"/>
      <c r="SGF157" s="38"/>
      <c r="SGG157" s="38"/>
      <c r="SGH157" s="38"/>
      <c r="SGI157" s="38"/>
      <c r="SGJ157" s="38"/>
      <c r="SGK157" s="38"/>
      <c r="SGL157" s="38"/>
      <c r="SGM157" s="38"/>
      <c r="SGN157" s="38"/>
      <c r="SGO157" s="38"/>
      <c r="SGP157" s="38"/>
      <c r="SGQ157" s="38"/>
      <c r="SGR157" s="38"/>
      <c r="SGS157" s="38"/>
      <c r="SGT157" s="38"/>
      <c r="SGU157" s="38"/>
      <c r="SGV157" s="38"/>
      <c r="SGW157" s="38"/>
      <c r="SGX157" s="38"/>
      <c r="SGY157" s="38"/>
      <c r="SGZ157" s="38"/>
      <c r="SHA157" s="38"/>
      <c r="SHB157" s="38"/>
      <c r="SHC157" s="38"/>
      <c r="SHD157" s="38"/>
      <c r="SHE157" s="38"/>
      <c r="SHF157" s="38"/>
      <c r="SHG157" s="38"/>
      <c r="SHH157" s="38"/>
      <c r="SHI157" s="38"/>
      <c r="SHJ157" s="38"/>
      <c r="SHK157" s="38"/>
      <c r="SHL157" s="38"/>
      <c r="SHM157" s="38"/>
      <c r="SHN157" s="38"/>
      <c r="SHO157" s="38"/>
      <c r="SHP157" s="38"/>
      <c r="SHQ157" s="38"/>
      <c r="SHR157" s="38"/>
      <c r="SHS157" s="38"/>
      <c r="SHT157" s="38"/>
      <c r="SHU157" s="38"/>
      <c r="SHV157" s="38"/>
      <c r="SHW157" s="38"/>
      <c r="SHX157" s="38"/>
      <c r="SHY157" s="38"/>
      <c r="SHZ157" s="38"/>
      <c r="SIA157" s="38"/>
      <c r="SIB157" s="38"/>
      <c r="SIC157" s="38"/>
      <c r="SID157" s="38"/>
      <c r="SIE157" s="38"/>
      <c r="SIF157" s="38"/>
      <c r="SIG157" s="38"/>
      <c r="SIH157" s="38"/>
      <c r="SII157" s="38"/>
      <c r="SIJ157" s="38"/>
      <c r="SIK157" s="38"/>
      <c r="SIL157" s="38"/>
      <c r="SIM157" s="38"/>
      <c r="SIN157" s="38"/>
      <c r="SIO157" s="38"/>
      <c r="SIP157" s="38"/>
      <c r="SIQ157" s="38"/>
      <c r="SIR157" s="38"/>
      <c r="SIS157" s="38"/>
      <c r="SIT157" s="38"/>
      <c r="SIU157" s="38"/>
      <c r="SIV157" s="38"/>
      <c r="SIW157" s="38"/>
      <c r="SIX157" s="38"/>
      <c r="SIY157" s="38"/>
      <c r="SIZ157" s="38"/>
      <c r="SJA157" s="38"/>
      <c r="SJB157" s="38"/>
      <c r="SJC157" s="38"/>
      <c r="SJD157" s="38"/>
      <c r="SJE157" s="38"/>
      <c r="SJF157" s="38"/>
      <c r="SJG157" s="38"/>
      <c r="SJH157" s="38"/>
      <c r="SJI157" s="38"/>
      <c r="SJJ157" s="38"/>
      <c r="SJK157" s="38"/>
      <c r="SJL157" s="38"/>
      <c r="SJM157" s="38"/>
      <c r="SJN157" s="38"/>
      <c r="SJO157" s="38"/>
      <c r="SJP157" s="38"/>
      <c r="SJQ157" s="38"/>
      <c r="SJR157" s="38"/>
      <c r="SJS157" s="38"/>
      <c r="SJT157" s="38"/>
      <c r="SJU157" s="38"/>
      <c r="SJV157" s="38"/>
      <c r="SJW157" s="38"/>
      <c r="SJX157" s="38"/>
      <c r="SJY157" s="38"/>
      <c r="SJZ157" s="38"/>
      <c r="SKA157" s="38"/>
      <c r="SKB157" s="38"/>
      <c r="SKC157" s="38"/>
      <c r="SKD157" s="38"/>
      <c r="SKE157" s="38"/>
      <c r="SKF157" s="38"/>
      <c r="SKG157" s="38"/>
      <c r="SKH157" s="38"/>
      <c r="SKI157" s="38"/>
      <c r="SKJ157" s="38"/>
      <c r="SKK157" s="38"/>
      <c r="SKL157" s="38"/>
      <c r="SKM157" s="38"/>
      <c r="SKN157" s="38"/>
      <c r="SKO157" s="38"/>
      <c r="SKP157" s="38"/>
      <c r="SKQ157" s="38"/>
      <c r="SKR157" s="38"/>
      <c r="SKS157" s="38"/>
      <c r="SKT157" s="38"/>
      <c r="SKU157" s="38"/>
      <c r="SKV157" s="38"/>
      <c r="SKW157" s="38"/>
      <c r="SKX157" s="38"/>
      <c r="SKY157" s="38"/>
      <c r="SKZ157" s="38"/>
      <c r="SLA157" s="38"/>
      <c r="SLB157" s="38"/>
      <c r="SLC157" s="38"/>
      <c r="SLD157" s="38"/>
      <c r="SLE157" s="38"/>
      <c r="SLF157" s="38"/>
      <c r="SLG157" s="38"/>
      <c r="SLH157" s="38"/>
      <c r="SLI157" s="38"/>
      <c r="SLJ157" s="38"/>
      <c r="SLK157" s="38"/>
      <c r="SLL157" s="38"/>
      <c r="SLM157" s="38"/>
      <c r="SLN157" s="38"/>
      <c r="SLO157" s="38"/>
      <c r="SLP157" s="38"/>
      <c r="SLQ157" s="38"/>
      <c r="SLR157" s="38"/>
      <c r="SLS157" s="38"/>
      <c r="SLT157" s="38"/>
      <c r="SLU157" s="38"/>
      <c r="SLV157" s="38"/>
      <c r="SLW157" s="38"/>
      <c r="SLX157" s="38"/>
      <c r="SLY157" s="38"/>
      <c r="SLZ157" s="38"/>
      <c r="SMA157" s="38"/>
      <c r="SMB157" s="38"/>
      <c r="SMC157" s="38"/>
      <c r="SMD157" s="38"/>
      <c r="SME157" s="38"/>
      <c r="SMF157" s="38"/>
      <c r="SMG157" s="38"/>
      <c r="SMH157" s="38"/>
      <c r="SMI157" s="38"/>
      <c r="SMJ157" s="38"/>
      <c r="SMK157" s="38"/>
      <c r="SML157" s="38"/>
      <c r="SMM157" s="38"/>
      <c r="SMN157" s="38"/>
      <c r="SMO157" s="38"/>
      <c r="SMP157" s="38"/>
      <c r="SMQ157" s="38"/>
      <c r="SMR157" s="38"/>
      <c r="SMS157" s="38"/>
      <c r="SMT157" s="38"/>
      <c r="SMU157" s="38"/>
      <c r="SMV157" s="38"/>
      <c r="SMW157" s="38"/>
      <c r="SMX157" s="38"/>
      <c r="SMY157" s="38"/>
      <c r="SMZ157" s="38"/>
      <c r="SNA157" s="38"/>
      <c r="SNB157" s="38"/>
      <c r="SNC157" s="38"/>
      <c r="SND157" s="38"/>
      <c r="SNE157" s="38"/>
      <c r="SNF157" s="38"/>
      <c r="SNG157" s="38"/>
      <c r="SNH157" s="38"/>
      <c r="SNI157" s="38"/>
      <c r="SNJ157" s="38"/>
      <c r="SNK157" s="38"/>
      <c r="SNL157" s="38"/>
      <c r="SNM157" s="38"/>
      <c r="SNN157" s="38"/>
      <c r="SNO157" s="38"/>
      <c r="SNP157" s="38"/>
      <c r="SNQ157" s="38"/>
      <c r="SNR157" s="38"/>
      <c r="SNS157" s="38"/>
      <c r="SNT157" s="38"/>
      <c r="SNU157" s="38"/>
      <c r="SNV157" s="38"/>
      <c r="SNW157" s="38"/>
      <c r="SNX157" s="38"/>
      <c r="SNY157" s="38"/>
      <c r="SNZ157" s="38"/>
      <c r="SOA157" s="38"/>
      <c r="SOB157" s="38"/>
      <c r="SOC157" s="38"/>
      <c r="SOD157" s="38"/>
      <c r="SOE157" s="38"/>
      <c r="SOF157" s="38"/>
      <c r="SOG157" s="38"/>
      <c r="SOH157" s="38"/>
      <c r="SOI157" s="38"/>
      <c r="SOJ157" s="38"/>
      <c r="SOK157" s="38"/>
      <c r="SOL157" s="38"/>
      <c r="SOM157" s="38"/>
      <c r="SON157" s="38"/>
      <c r="SOO157" s="38"/>
      <c r="SOP157" s="38"/>
      <c r="SOQ157" s="38"/>
      <c r="SOR157" s="38"/>
      <c r="SOS157" s="38"/>
      <c r="SOT157" s="38"/>
      <c r="SOU157" s="38"/>
      <c r="SOV157" s="38"/>
      <c r="SOW157" s="38"/>
      <c r="SOX157" s="38"/>
      <c r="SOY157" s="38"/>
      <c r="SOZ157" s="38"/>
      <c r="SPA157" s="38"/>
      <c r="SPB157" s="38"/>
      <c r="SPC157" s="38"/>
      <c r="SPD157" s="38"/>
      <c r="SPE157" s="38"/>
      <c r="SPF157" s="38"/>
      <c r="SPG157" s="38"/>
      <c r="SPH157" s="38"/>
      <c r="SPI157" s="38"/>
      <c r="SPJ157" s="38"/>
      <c r="SPK157" s="38"/>
      <c r="SPL157" s="38"/>
      <c r="SPM157" s="38"/>
      <c r="SPN157" s="38"/>
      <c r="SPO157" s="38"/>
      <c r="SPP157" s="38"/>
      <c r="SPQ157" s="38"/>
      <c r="SPR157" s="38"/>
      <c r="SPS157" s="38"/>
      <c r="SPT157" s="38"/>
      <c r="SPU157" s="38"/>
      <c r="SPV157" s="38"/>
      <c r="SPW157" s="38"/>
      <c r="SPX157" s="38"/>
      <c r="SPY157" s="38"/>
      <c r="SPZ157" s="38"/>
      <c r="SQA157" s="38"/>
      <c r="SQB157" s="38"/>
      <c r="SQC157" s="38"/>
      <c r="SQD157" s="38"/>
      <c r="SQE157" s="38"/>
      <c r="SQF157" s="38"/>
      <c r="SQG157" s="38"/>
      <c r="SQH157" s="38"/>
      <c r="SQI157" s="38"/>
      <c r="SQJ157" s="38"/>
      <c r="SQK157" s="38"/>
      <c r="SQL157" s="38"/>
      <c r="SQM157" s="38"/>
      <c r="SQN157" s="38"/>
      <c r="SQO157" s="38"/>
      <c r="SQP157" s="38"/>
      <c r="SQQ157" s="38"/>
      <c r="SQR157" s="38"/>
      <c r="SQS157" s="38"/>
      <c r="SQT157" s="38"/>
      <c r="SQU157" s="38"/>
      <c r="SQV157" s="38"/>
      <c r="SQW157" s="38"/>
      <c r="SQX157" s="38"/>
      <c r="SQY157" s="38"/>
      <c r="SQZ157" s="38"/>
      <c r="SRA157" s="38"/>
      <c r="SRB157" s="38"/>
      <c r="SRC157" s="38"/>
      <c r="SRD157" s="38"/>
      <c r="SRE157" s="38"/>
      <c r="SRF157" s="38"/>
      <c r="SRG157" s="38"/>
      <c r="SRH157" s="38"/>
      <c r="SRI157" s="38"/>
      <c r="SRJ157" s="38"/>
      <c r="SRK157" s="38"/>
      <c r="SRL157" s="38"/>
      <c r="SRM157" s="38"/>
      <c r="SRN157" s="38"/>
      <c r="SRO157" s="38"/>
      <c r="SRP157" s="38"/>
      <c r="SRQ157" s="38"/>
      <c r="SRR157" s="38"/>
      <c r="SRS157" s="38"/>
      <c r="SRT157" s="38"/>
      <c r="SRU157" s="38"/>
      <c r="SRV157" s="38"/>
      <c r="SRW157" s="38"/>
      <c r="SRX157" s="38"/>
      <c r="SRY157" s="38"/>
      <c r="SRZ157" s="38"/>
      <c r="SSA157" s="38"/>
      <c r="SSB157" s="38"/>
      <c r="SSC157" s="38"/>
      <c r="SSD157" s="38"/>
      <c r="SSE157" s="38"/>
      <c r="SSF157" s="38"/>
      <c r="SSG157" s="38"/>
      <c r="SSH157" s="38"/>
      <c r="SSI157" s="38"/>
      <c r="SSJ157" s="38"/>
      <c r="SSK157" s="38"/>
      <c r="SSL157" s="38"/>
      <c r="SSM157" s="38"/>
      <c r="SSN157" s="38"/>
      <c r="SSO157" s="38"/>
      <c r="SSP157" s="38"/>
      <c r="SSQ157" s="38"/>
      <c r="SSR157" s="38"/>
      <c r="SSS157" s="38"/>
      <c r="SST157" s="38"/>
      <c r="SSU157" s="38"/>
      <c r="SSV157" s="38"/>
      <c r="SSW157" s="38"/>
      <c r="SSX157" s="38"/>
      <c r="SSY157" s="38"/>
      <c r="SSZ157" s="38"/>
      <c r="STA157" s="38"/>
      <c r="STB157" s="38"/>
      <c r="STC157" s="38"/>
      <c r="STD157" s="38"/>
      <c r="STE157" s="38"/>
      <c r="STF157" s="38"/>
      <c r="STG157" s="38"/>
      <c r="STH157" s="38"/>
      <c r="STI157" s="38"/>
      <c r="STJ157" s="38"/>
      <c r="STK157" s="38"/>
      <c r="STL157" s="38"/>
      <c r="STM157" s="38"/>
      <c r="STN157" s="38"/>
      <c r="STO157" s="38"/>
      <c r="STP157" s="38"/>
      <c r="STQ157" s="38"/>
      <c r="STR157" s="38"/>
      <c r="STS157" s="38"/>
      <c r="STT157" s="38"/>
      <c r="STU157" s="38"/>
      <c r="STV157" s="38"/>
      <c r="STW157" s="38"/>
      <c r="STX157" s="38"/>
      <c r="STY157" s="38"/>
      <c r="STZ157" s="38"/>
      <c r="SUA157" s="38"/>
      <c r="SUB157" s="38"/>
      <c r="SUC157" s="38"/>
      <c r="SUD157" s="38"/>
      <c r="SUE157" s="38"/>
      <c r="SUF157" s="38"/>
      <c r="SUG157" s="38"/>
      <c r="SUH157" s="38"/>
      <c r="SUI157" s="38"/>
      <c r="SUJ157" s="38"/>
      <c r="SUK157" s="38"/>
      <c r="SUL157" s="38"/>
      <c r="SUM157" s="38"/>
      <c r="SUN157" s="38"/>
      <c r="SUO157" s="38"/>
      <c r="SUP157" s="38"/>
      <c r="SUQ157" s="38"/>
      <c r="SUR157" s="38"/>
      <c r="SUS157" s="38"/>
      <c r="SUT157" s="38"/>
      <c r="SUU157" s="38"/>
      <c r="SUV157" s="38"/>
      <c r="SUW157" s="38"/>
      <c r="SUX157" s="38"/>
      <c r="SUY157" s="38"/>
      <c r="SUZ157" s="38"/>
      <c r="SVA157" s="38"/>
      <c r="SVB157" s="38"/>
      <c r="SVC157" s="38"/>
      <c r="SVD157" s="38"/>
      <c r="SVE157" s="38"/>
      <c r="SVF157" s="38"/>
      <c r="SVG157" s="38"/>
      <c r="SVH157" s="38"/>
      <c r="SVI157" s="38"/>
      <c r="SVJ157" s="38"/>
      <c r="SVK157" s="38"/>
      <c r="SVL157" s="38"/>
      <c r="SVM157" s="38"/>
      <c r="SVN157" s="38"/>
      <c r="SVO157" s="38"/>
      <c r="SVP157" s="38"/>
      <c r="SVQ157" s="38"/>
      <c r="SVR157" s="38"/>
      <c r="SVS157" s="38"/>
      <c r="SVT157" s="38"/>
      <c r="SVU157" s="38"/>
      <c r="SVV157" s="38"/>
      <c r="SVW157" s="38"/>
      <c r="SVX157" s="38"/>
      <c r="SVY157" s="38"/>
      <c r="SVZ157" s="38"/>
      <c r="SWA157" s="38"/>
      <c r="SWB157" s="38"/>
      <c r="SWC157" s="38"/>
      <c r="SWD157" s="38"/>
      <c r="SWE157" s="38"/>
      <c r="SWF157" s="38"/>
      <c r="SWG157" s="38"/>
      <c r="SWH157" s="38"/>
      <c r="SWI157" s="38"/>
      <c r="SWJ157" s="38"/>
      <c r="SWK157" s="38"/>
      <c r="SWL157" s="38"/>
      <c r="SWM157" s="38"/>
      <c r="SWN157" s="38"/>
      <c r="SWO157" s="38"/>
      <c r="SWP157" s="38"/>
      <c r="SWQ157" s="38"/>
      <c r="SWR157" s="38"/>
      <c r="SWS157" s="38"/>
      <c r="SWT157" s="38"/>
      <c r="SWU157" s="38"/>
      <c r="SWV157" s="38"/>
      <c r="SWW157" s="38"/>
      <c r="SWX157" s="38"/>
      <c r="SWY157" s="38"/>
      <c r="SWZ157" s="38"/>
      <c r="SXA157" s="38"/>
      <c r="SXB157" s="38"/>
      <c r="SXC157" s="38"/>
      <c r="SXD157" s="38"/>
      <c r="SXE157" s="38"/>
      <c r="SXF157" s="38"/>
      <c r="SXG157" s="38"/>
      <c r="SXH157" s="38"/>
      <c r="SXI157" s="38"/>
      <c r="SXJ157" s="38"/>
      <c r="SXK157" s="38"/>
      <c r="SXL157" s="38"/>
      <c r="SXM157" s="38"/>
      <c r="SXN157" s="38"/>
      <c r="SXO157" s="38"/>
      <c r="SXP157" s="38"/>
      <c r="SXQ157" s="38"/>
      <c r="SXR157" s="38"/>
      <c r="SXS157" s="38"/>
      <c r="SXT157" s="38"/>
      <c r="SXU157" s="38"/>
      <c r="SXV157" s="38"/>
      <c r="SXW157" s="38"/>
      <c r="SXX157" s="38"/>
      <c r="SXY157" s="38"/>
      <c r="SXZ157" s="38"/>
      <c r="SYA157" s="38"/>
      <c r="SYB157" s="38"/>
      <c r="SYC157" s="38"/>
      <c r="SYD157" s="38"/>
      <c r="SYE157" s="38"/>
      <c r="SYF157" s="38"/>
      <c r="SYG157" s="38"/>
      <c r="SYH157" s="38"/>
      <c r="SYI157" s="38"/>
      <c r="SYJ157" s="38"/>
      <c r="SYK157" s="38"/>
      <c r="SYL157" s="38"/>
      <c r="SYM157" s="38"/>
      <c r="SYN157" s="38"/>
      <c r="SYO157" s="38"/>
      <c r="SYP157" s="38"/>
      <c r="SYQ157" s="38"/>
      <c r="SYR157" s="38"/>
      <c r="SYS157" s="38"/>
      <c r="SYT157" s="38"/>
      <c r="SYU157" s="38"/>
      <c r="SYV157" s="38"/>
      <c r="SYW157" s="38"/>
      <c r="SYX157" s="38"/>
      <c r="SYY157" s="38"/>
      <c r="SYZ157" s="38"/>
      <c r="SZA157" s="38"/>
      <c r="SZB157" s="38"/>
      <c r="SZC157" s="38"/>
      <c r="SZD157" s="38"/>
      <c r="SZE157" s="38"/>
      <c r="SZF157" s="38"/>
      <c r="SZG157" s="38"/>
      <c r="SZH157" s="38"/>
      <c r="SZI157" s="38"/>
      <c r="SZJ157" s="38"/>
      <c r="SZK157" s="38"/>
      <c r="SZL157" s="38"/>
      <c r="SZM157" s="38"/>
      <c r="SZN157" s="38"/>
      <c r="SZO157" s="38"/>
      <c r="SZP157" s="38"/>
      <c r="SZQ157" s="38"/>
      <c r="SZR157" s="38"/>
      <c r="SZS157" s="38"/>
      <c r="SZT157" s="38"/>
      <c r="SZU157" s="38"/>
      <c r="SZV157" s="38"/>
      <c r="SZW157" s="38"/>
      <c r="SZX157" s="38"/>
      <c r="SZY157" s="38"/>
      <c r="SZZ157" s="38"/>
      <c r="TAA157" s="38"/>
      <c r="TAB157" s="38"/>
      <c r="TAC157" s="38"/>
      <c r="TAD157" s="38"/>
      <c r="TAE157" s="38"/>
      <c r="TAF157" s="38"/>
      <c r="TAG157" s="38"/>
      <c r="TAH157" s="38"/>
      <c r="TAI157" s="38"/>
      <c r="TAJ157" s="38"/>
      <c r="TAK157" s="38"/>
      <c r="TAL157" s="38"/>
      <c r="TAM157" s="38"/>
      <c r="TAN157" s="38"/>
      <c r="TAO157" s="38"/>
      <c r="TAP157" s="38"/>
      <c r="TAQ157" s="38"/>
      <c r="TAR157" s="38"/>
      <c r="TAS157" s="38"/>
      <c r="TAT157" s="38"/>
      <c r="TAU157" s="38"/>
      <c r="TAV157" s="38"/>
      <c r="TAW157" s="38"/>
      <c r="TAX157" s="38"/>
      <c r="TAY157" s="38"/>
      <c r="TAZ157" s="38"/>
      <c r="TBA157" s="38"/>
      <c r="TBB157" s="38"/>
      <c r="TBC157" s="38"/>
      <c r="TBD157" s="38"/>
      <c r="TBE157" s="38"/>
      <c r="TBF157" s="38"/>
      <c r="TBG157" s="38"/>
      <c r="TBH157" s="38"/>
      <c r="TBI157" s="38"/>
      <c r="TBJ157" s="38"/>
      <c r="TBK157" s="38"/>
      <c r="TBL157" s="38"/>
      <c r="TBM157" s="38"/>
      <c r="TBN157" s="38"/>
      <c r="TBO157" s="38"/>
      <c r="TBP157" s="38"/>
      <c r="TBQ157" s="38"/>
      <c r="TBR157" s="38"/>
      <c r="TBS157" s="38"/>
      <c r="TBT157" s="38"/>
      <c r="TBU157" s="38"/>
      <c r="TBV157" s="38"/>
      <c r="TBW157" s="38"/>
      <c r="TBX157" s="38"/>
      <c r="TBY157" s="38"/>
      <c r="TBZ157" s="38"/>
      <c r="TCA157" s="38"/>
      <c r="TCB157" s="38"/>
      <c r="TCC157" s="38"/>
      <c r="TCD157" s="38"/>
      <c r="TCE157" s="38"/>
      <c r="TCF157" s="38"/>
      <c r="TCG157" s="38"/>
      <c r="TCH157" s="38"/>
      <c r="TCI157" s="38"/>
      <c r="TCJ157" s="38"/>
      <c r="TCK157" s="38"/>
      <c r="TCL157" s="38"/>
      <c r="TCM157" s="38"/>
      <c r="TCN157" s="38"/>
      <c r="TCO157" s="38"/>
      <c r="TCP157" s="38"/>
      <c r="TCQ157" s="38"/>
      <c r="TCR157" s="38"/>
      <c r="TCS157" s="38"/>
      <c r="TCT157" s="38"/>
      <c r="TCU157" s="38"/>
      <c r="TCV157" s="38"/>
      <c r="TCW157" s="38"/>
      <c r="TCX157" s="38"/>
      <c r="TCY157" s="38"/>
      <c r="TCZ157" s="38"/>
      <c r="TDA157" s="38"/>
      <c r="TDB157" s="38"/>
      <c r="TDC157" s="38"/>
      <c r="TDD157" s="38"/>
      <c r="TDE157" s="38"/>
      <c r="TDF157" s="38"/>
      <c r="TDG157" s="38"/>
      <c r="TDH157" s="38"/>
      <c r="TDI157" s="38"/>
      <c r="TDJ157" s="38"/>
      <c r="TDK157" s="38"/>
      <c r="TDL157" s="38"/>
      <c r="TDM157" s="38"/>
      <c r="TDN157" s="38"/>
      <c r="TDO157" s="38"/>
      <c r="TDP157" s="38"/>
      <c r="TDQ157" s="38"/>
      <c r="TDR157" s="38"/>
      <c r="TDS157" s="38"/>
      <c r="TDT157" s="38"/>
      <c r="TDU157" s="38"/>
      <c r="TDV157" s="38"/>
      <c r="TDW157" s="38"/>
      <c r="TDX157" s="38"/>
      <c r="TDY157" s="38"/>
      <c r="TDZ157" s="38"/>
      <c r="TEA157" s="38"/>
      <c r="TEB157" s="38"/>
      <c r="TEC157" s="38"/>
      <c r="TED157" s="38"/>
      <c r="TEE157" s="38"/>
      <c r="TEF157" s="38"/>
      <c r="TEG157" s="38"/>
      <c r="TEH157" s="38"/>
      <c r="TEI157" s="38"/>
      <c r="TEJ157" s="38"/>
      <c r="TEK157" s="38"/>
      <c r="TEL157" s="38"/>
      <c r="TEM157" s="38"/>
      <c r="TEN157" s="38"/>
      <c r="TEO157" s="38"/>
      <c r="TEP157" s="38"/>
      <c r="TEQ157" s="38"/>
      <c r="TER157" s="38"/>
      <c r="TES157" s="38"/>
      <c r="TET157" s="38"/>
      <c r="TEU157" s="38"/>
      <c r="TEV157" s="38"/>
      <c r="TEW157" s="38"/>
      <c r="TEX157" s="38"/>
      <c r="TEY157" s="38"/>
      <c r="TEZ157" s="38"/>
      <c r="TFA157" s="38"/>
      <c r="TFB157" s="38"/>
      <c r="TFC157" s="38"/>
      <c r="TFD157" s="38"/>
      <c r="TFE157" s="38"/>
      <c r="TFF157" s="38"/>
      <c r="TFG157" s="38"/>
      <c r="TFH157" s="38"/>
      <c r="TFI157" s="38"/>
      <c r="TFJ157" s="38"/>
      <c r="TFK157" s="38"/>
      <c r="TFL157" s="38"/>
      <c r="TFM157" s="38"/>
      <c r="TFN157" s="38"/>
      <c r="TFO157" s="38"/>
      <c r="TFP157" s="38"/>
      <c r="TFQ157" s="38"/>
      <c r="TFR157" s="38"/>
      <c r="TFS157" s="38"/>
      <c r="TFT157" s="38"/>
      <c r="TFU157" s="38"/>
      <c r="TFV157" s="38"/>
      <c r="TFW157" s="38"/>
      <c r="TFX157" s="38"/>
      <c r="TFY157" s="38"/>
      <c r="TFZ157" s="38"/>
      <c r="TGA157" s="38"/>
      <c r="TGB157" s="38"/>
      <c r="TGC157" s="38"/>
      <c r="TGD157" s="38"/>
      <c r="TGE157" s="38"/>
      <c r="TGF157" s="38"/>
      <c r="TGG157" s="38"/>
      <c r="TGH157" s="38"/>
      <c r="TGI157" s="38"/>
      <c r="TGJ157" s="38"/>
      <c r="TGK157" s="38"/>
      <c r="TGL157" s="38"/>
      <c r="TGM157" s="38"/>
      <c r="TGN157" s="38"/>
      <c r="TGO157" s="38"/>
      <c r="TGP157" s="38"/>
      <c r="TGQ157" s="38"/>
      <c r="TGR157" s="38"/>
      <c r="TGS157" s="38"/>
      <c r="TGT157" s="38"/>
      <c r="TGU157" s="38"/>
      <c r="TGV157" s="38"/>
      <c r="TGW157" s="38"/>
      <c r="TGX157" s="38"/>
      <c r="TGY157" s="38"/>
      <c r="TGZ157" s="38"/>
      <c r="THA157" s="38"/>
      <c r="THB157" s="38"/>
      <c r="THC157" s="38"/>
      <c r="THD157" s="38"/>
      <c r="THE157" s="38"/>
      <c r="THF157" s="38"/>
      <c r="THG157" s="38"/>
      <c r="THH157" s="38"/>
      <c r="THI157" s="38"/>
      <c r="THJ157" s="38"/>
      <c r="THK157" s="38"/>
      <c r="THL157" s="38"/>
      <c r="THM157" s="38"/>
      <c r="THN157" s="38"/>
      <c r="THO157" s="38"/>
      <c r="THP157" s="38"/>
      <c r="THQ157" s="38"/>
      <c r="THR157" s="38"/>
      <c r="THS157" s="38"/>
      <c r="THT157" s="38"/>
      <c r="THU157" s="38"/>
      <c r="THV157" s="38"/>
      <c r="THW157" s="38"/>
      <c r="THX157" s="38"/>
      <c r="THY157" s="38"/>
      <c r="THZ157" s="38"/>
      <c r="TIA157" s="38"/>
      <c r="TIB157" s="38"/>
      <c r="TIC157" s="38"/>
      <c r="TID157" s="38"/>
      <c r="TIE157" s="38"/>
      <c r="TIF157" s="38"/>
      <c r="TIG157" s="38"/>
      <c r="TIH157" s="38"/>
      <c r="TII157" s="38"/>
      <c r="TIJ157" s="38"/>
      <c r="TIK157" s="38"/>
      <c r="TIL157" s="38"/>
      <c r="TIM157" s="38"/>
      <c r="TIN157" s="38"/>
      <c r="TIO157" s="38"/>
      <c r="TIP157" s="38"/>
      <c r="TIQ157" s="38"/>
      <c r="TIR157" s="38"/>
      <c r="TIS157" s="38"/>
      <c r="TIT157" s="38"/>
      <c r="TIU157" s="38"/>
      <c r="TIV157" s="38"/>
      <c r="TIW157" s="38"/>
      <c r="TIX157" s="38"/>
      <c r="TIY157" s="38"/>
      <c r="TIZ157" s="38"/>
      <c r="TJA157" s="38"/>
      <c r="TJB157" s="38"/>
      <c r="TJC157" s="38"/>
      <c r="TJD157" s="38"/>
      <c r="TJE157" s="38"/>
      <c r="TJF157" s="38"/>
      <c r="TJG157" s="38"/>
      <c r="TJH157" s="38"/>
      <c r="TJI157" s="38"/>
      <c r="TJJ157" s="38"/>
      <c r="TJK157" s="38"/>
      <c r="TJL157" s="38"/>
      <c r="TJM157" s="38"/>
      <c r="TJN157" s="38"/>
      <c r="TJO157" s="38"/>
      <c r="TJP157" s="38"/>
      <c r="TJQ157" s="38"/>
      <c r="TJR157" s="38"/>
      <c r="TJS157" s="38"/>
      <c r="TJT157" s="38"/>
      <c r="TJU157" s="38"/>
      <c r="TJV157" s="38"/>
      <c r="TJW157" s="38"/>
      <c r="TJX157" s="38"/>
      <c r="TJY157" s="38"/>
      <c r="TJZ157" s="38"/>
      <c r="TKA157" s="38"/>
      <c r="TKB157" s="38"/>
      <c r="TKC157" s="38"/>
      <c r="TKD157" s="38"/>
      <c r="TKE157" s="38"/>
      <c r="TKF157" s="38"/>
      <c r="TKG157" s="38"/>
      <c r="TKH157" s="38"/>
      <c r="TKI157" s="38"/>
      <c r="TKJ157" s="38"/>
      <c r="TKK157" s="38"/>
      <c r="TKL157" s="38"/>
      <c r="TKM157" s="38"/>
      <c r="TKN157" s="38"/>
      <c r="TKO157" s="38"/>
      <c r="TKP157" s="38"/>
      <c r="TKQ157" s="38"/>
      <c r="TKR157" s="38"/>
      <c r="TKS157" s="38"/>
      <c r="TKT157" s="38"/>
      <c r="TKU157" s="38"/>
      <c r="TKV157" s="38"/>
      <c r="TKW157" s="38"/>
      <c r="TKX157" s="38"/>
      <c r="TKY157" s="38"/>
      <c r="TKZ157" s="38"/>
      <c r="TLA157" s="38"/>
      <c r="TLB157" s="38"/>
      <c r="TLC157" s="38"/>
      <c r="TLD157" s="38"/>
      <c r="TLE157" s="38"/>
      <c r="TLF157" s="38"/>
      <c r="TLG157" s="38"/>
      <c r="TLH157" s="38"/>
      <c r="TLI157" s="38"/>
      <c r="TLJ157" s="38"/>
      <c r="TLK157" s="38"/>
      <c r="TLL157" s="38"/>
      <c r="TLM157" s="38"/>
      <c r="TLN157" s="38"/>
      <c r="TLO157" s="38"/>
      <c r="TLP157" s="38"/>
      <c r="TLQ157" s="38"/>
      <c r="TLR157" s="38"/>
      <c r="TLS157" s="38"/>
      <c r="TLT157" s="38"/>
      <c r="TLU157" s="38"/>
      <c r="TLV157" s="38"/>
      <c r="TLW157" s="38"/>
      <c r="TLX157" s="38"/>
      <c r="TLY157" s="38"/>
      <c r="TLZ157" s="38"/>
      <c r="TMA157" s="38"/>
      <c r="TMB157" s="38"/>
      <c r="TMC157" s="38"/>
      <c r="TMD157" s="38"/>
      <c r="TME157" s="38"/>
      <c r="TMF157" s="38"/>
      <c r="TMG157" s="38"/>
      <c r="TMH157" s="38"/>
      <c r="TMI157" s="38"/>
      <c r="TMJ157" s="38"/>
      <c r="TMK157" s="38"/>
      <c r="TML157" s="38"/>
      <c r="TMM157" s="38"/>
      <c r="TMN157" s="38"/>
      <c r="TMO157" s="38"/>
      <c r="TMP157" s="38"/>
      <c r="TMQ157" s="38"/>
      <c r="TMR157" s="38"/>
      <c r="TMS157" s="38"/>
      <c r="TMT157" s="38"/>
      <c r="TMU157" s="38"/>
      <c r="TMV157" s="38"/>
      <c r="TMW157" s="38"/>
      <c r="TMX157" s="38"/>
      <c r="TMY157" s="38"/>
      <c r="TMZ157" s="38"/>
      <c r="TNA157" s="38"/>
      <c r="TNB157" s="38"/>
      <c r="TNC157" s="38"/>
      <c r="TND157" s="38"/>
      <c r="TNE157" s="38"/>
      <c r="TNF157" s="38"/>
      <c r="TNG157" s="38"/>
      <c r="TNH157" s="38"/>
      <c r="TNI157" s="38"/>
      <c r="TNJ157" s="38"/>
      <c r="TNK157" s="38"/>
      <c r="TNL157" s="38"/>
      <c r="TNM157" s="38"/>
      <c r="TNN157" s="38"/>
      <c r="TNO157" s="38"/>
      <c r="TNP157" s="38"/>
      <c r="TNQ157" s="38"/>
      <c r="TNR157" s="38"/>
      <c r="TNS157" s="38"/>
      <c r="TNT157" s="38"/>
      <c r="TNU157" s="38"/>
      <c r="TNV157" s="38"/>
      <c r="TNW157" s="38"/>
      <c r="TNX157" s="38"/>
      <c r="TNY157" s="38"/>
      <c r="TNZ157" s="38"/>
      <c r="TOA157" s="38"/>
      <c r="TOB157" s="38"/>
      <c r="TOC157" s="38"/>
      <c r="TOD157" s="38"/>
      <c r="TOE157" s="38"/>
      <c r="TOF157" s="38"/>
      <c r="TOG157" s="38"/>
      <c r="TOH157" s="38"/>
      <c r="TOI157" s="38"/>
      <c r="TOJ157" s="38"/>
      <c r="TOK157" s="38"/>
      <c r="TOL157" s="38"/>
      <c r="TOM157" s="38"/>
      <c r="TON157" s="38"/>
      <c r="TOO157" s="38"/>
      <c r="TOP157" s="38"/>
      <c r="TOQ157" s="38"/>
      <c r="TOR157" s="38"/>
      <c r="TOS157" s="38"/>
      <c r="TOT157" s="38"/>
      <c r="TOU157" s="38"/>
      <c r="TOV157" s="38"/>
      <c r="TOW157" s="38"/>
      <c r="TOX157" s="38"/>
      <c r="TOY157" s="38"/>
      <c r="TOZ157" s="38"/>
      <c r="TPA157" s="38"/>
      <c r="TPB157" s="38"/>
      <c r="TPC157" s="38"/>
      <c r="TPD157" s="38"/>
      <c r="TPE157" s="38"/>
      <c r="TPF157" s="38"/>
      <c r="TPG157" s="38"/>
      <c r="TPH157" s="38"/>
      <c r="TPI157" s="38"/>
      <c r="TPJ157" s="38"/>
      <c r="TPK157" s="38"/>
      <c r="TPL157" s="38"/>
      <c r="TPM157" s="38"/>
      <c r="TPN157" s="38"/>
      <c r="TPO157" s="38"/>
      <c r="TPP157" s="38"/>
      <c r="TPQ157" s="38"/>
      <c r="TPR157" s="38"/>
      <c r="TPS157" s="38"/>
      <c r="TPT157" s="38"/>
      <c r="TPU157" s="38"/>
      <c r="TPV157" s="38"/>
      <c r="TPW157" s="38"/>
      <c r="TPX157" s="38"/>
      <c r="TPY157" s="38"/>
      <c r="TPZ157" s="38"/>
      <c r="TQA157" s="38"/>
      <c r="TQB157" s="38"/>
      <c r="TQC157" s="38"/>
      <c r="TQD157" s="38"/>
      <c r="TQE157" s="38"/>
      <c r="TQF157" s="38"/>
      <c r="TQG157" s="38"/>
      <c r="TQH157" s="38"/>
      <c r="TQI157" s="38"/>
      <c r="TQJ157" s="38"/>
      <c r="TQK157" s="38"/>
      <c r="TQL157" s="38"/>
      <c r="TQM157" s="38"/>
      <c r="TQN157" s="38"/>
      <c r="TQO157" s="38"/>
      <c r="TQP157" s="38"/>
      <c r="TQQ157" s="38"/>
      <c r="TQR157" s="38"/>
      <c r="TQS157" s="38"/>
      <c r="TQT157" s="38"/>
      <c r="TQU157" s="38"/>
      <c r="TQV157" s="38"/>
      <c r="TQW157" s="38"/>
      <c r="TQX157" s="38"/>
      <c r="TQY157" s="38"/>
      <c r="TQZ157" s="38"/>
      <c r="TRA157" s="38"/>
      <c r="TRB157" s="38"/>
      <c r="TRC157" s="38"/>
      <c r="TRD157" s="38"/>
      <c r="TRE157" s="38"/>
      <c r="TRF157" s="38"/>
      <c r="TRG157" s="38"/>
      <c r="TRH157" s="38"/>
      <c r="TRI157" s="38"/>
      <c r="TRJ157" s="38"/>
      <c r="TRK157" s="38"/>
      <c r="TRL157" s="38"/>
      <c r="TRM157" s="38"/>
      <c r="TRN157" s="38"/>
      <c r="TRO157" s="38"/>
      <c r="TRP157" s="38"/>
      <c r="TRQ157" s="38"/>
      <c r="TRR157" s="38"/>
      <c r="TRS157" s="38"/>
      <c r="TRT157" s="38"/>
      <c r="TRU157" s="38"/>
      <c r="TRV157" s="38"/>
      <c r="TRW157" s="38"/>
      <c r="TRX157" s="38"/>
      <c r="TRY157" s="38"/>
      <c r="TRZ157" s="38"/>
      <c r="TSA157" s="38"/>
      <c r="TSB157" s="38"/>
      <c r="TSC157" s="38"/>
      <c r="TSD157" s="38"/>
      <c r="TSE157" s="38"/>
      <c r="TSF157" s="38"/>
      <c r="TSG157" s="38"/>
      <c r="TSH157" s="38"/>
      <c r="TSI157" s="38"/>
      <c r="TSJ157" s="38"/>
      <c r="TSK157" s="38"/>
      <c r="TSL157" s="38"/>
      <c r="TSM157" s="38"/>
      <c r="TSN157" s="38"/>
      <c r="TSO157" s="38"/>
      <c r="TSP157" s="38"/>
      <c r="TSQ157" s="38"/>
      <c r="TSR157" s="38"/>
      <c r="TSS157" s="38"/>
      <c r="TST157" s="38"/>
      <c r="TSU157" s="38"/>
      <c r="TSV157" s="38"/>
      <c r="TSW157" s="38"/>
      <c r="TSX157" s="38"/>
      <c r="TSY157" s="38"/>
      <c r="TSZ157" s="38"/>
      <c r="TTA157" s="38"/>
      <c r="TTB157" s="38"/>
      <c r="TTC157" s="38"/>
      <c r="TTD157" s="38"/>
      <c r="TTE157" s="38"/>
      <c r="TTF157" s="38"/>
      <c r="TTG157" s="38"/>
      <c r="TTH157" s="38"/>
      <c r="TTI157" s="38"/>
      <c r="TTJ157" s="38"/>
      <c r="TTK157" s="38"/>
      <c r="TTL157" s="38"/>
      <c r="TTM157" s="38"/>
      <c r="TTN157" s="38"/>
      <c r="TTO157" s="38"/>
      <c r="TTP157" s="38"/>
      <c r="TTQ157" s="38"/>
      <c r="TTR157" s="38"/>
      <c r="TTS157" s="38"/>
      <c r="TTT157" s="38"/>
      <c r="TTU157" s="38"/>
      <c r="TTV157" s="38"/>
      <c r="TTW157" s="38"/>
      <c r="TTX157" s="38"/>
      <c r="TTY157" s="38"/>
      <c r="TTZ157" s="38"/>
      <c r="TUA157" s="38"/>
      <c r="TUB157" s="38"/>
      <c r="TUC157" s="38"/>
      <c r="TUD157" s="38"/>
      <c r="TUE157" s="38"/>
      <c r="TUF157" s="38"/>
      <c r="TUG157" s="38"/>
      <c r="TUH157" s="38"/>
      <c r="TUI157" s="38"/>
      <c r="TUJ157" s="38"/>
      <c r="TUK157" s="38"/>
      <c r="TUL157" s="38"/>
      <c r="TUM157" s="38"/>
      <c r="TUN157" s="38"/>
      <c r="TUO157" s="38"/>
      <c r="TUP157" s="38"/>
      <c r="TUQ157" s="38"/>
      <c r="TUR157" s="38"/>
      <c r="TUS157" s="38"/>
      <c r="TUT157" s="38"/>
      <c r="TUU157" s="38"/>
      <c r="TUV157" s="38"/>
      <c r="TUW157" s="38"/>
      <c r="TUX157" s="38"/>
      <c r="TUY157" s="38"/>
      <c r="TUZ157" s="38"/>
      <c r="TVA157" s="38"/>
      <c r="TVB157" s="38"/>
      <c r="TVC157" s="38"/>
      <c r="TVD157" s="38"/>
      <c r="TVE157" s="38"/>
      <c r="TVF157" s="38"/>
      <c r="TVG157" s="38"/>
      <c r="TVH157" s="38"/>
      <c r="TVI157" s="38"/>
      <c r="TVJ157" s="38"/>
      <c r="TVK157" s="38"/>
      <c r="TVL157" s="38"/>
      <c r="TVM157" s="38"/>
      <c r="TVN157" s="38"/>
      <c r="TVO157" s="38"/>
      <c r="TVP157" s="38"/>
      <c r="TVQ157" s="38"/>
      <c r="TVR157" s="38"/>
      <c r="TVS157" s="38"/>
      <c r="TVT157" s="38"/>
      <c r="TVU157" s="38"/>
      <c r="TVV157" s="38"/>
      <c r="TVW157" s="38"/>
      <c r="TVX157" s="38"/>
      <c r="TVY157" s="38"/>
      <c r="TVZ157" s="38"/>
      <c r="TWA157" s="38"/>
      <c r="TWB157" s="38"/>
      <c r="TWC157" s="38"/>
      <c r="TWD157" s="38"/>
      <c r="TWE157" s="38"/>
      <c r="TWF157" s="38"/>
      <c r="TWG157" s="38"/>
      <c r="TWH157" s="38"/>
      <c r="TWI157" s="38"/>
      <c r="TWJ157" s="38"/>
      <c r="TWK157" s="38"/>
      <c r="TWL157" s="38"/>
      <c r="TWM157" s="38"/>
      <c r="TWN157" s="38"/>
      <c r="TWO157" s="38"/>
      <c r="TWP157" s="38"/>
      <c r="TWQ157" s="38"/>
      <c r="TWR157" s="38"/>
      <c r="TWS157" s="38"/>
      <c r="TWT157" s="38"/>
      <c r="TWU157" s="38"/>
      <c r="TWV157" s="38"/>
      <c r="TWW157" s="38"/>
      <c r="TWX157" s="38"/>
      <c r="TWY157" s="38"/>
      <c r="TWZ157" s="38"/>
      <c r="TXA157" s="38"/>
      <c r="TXB157" s="38"/>
      <c r="TXC157" s="38"/>
      <c r="TXD157" s="38"/>
      <c r="TXE157" s="38"/>
      <c r="TXF157" s="38"/>
      <c r="TXG157" s="38"/>
      <c r="TXH157" s="38"/>
      <c r="TXI157" s="38"/>
      <c r="TXJ157" s="38"/>
      <c r="TXK157" s="38"/>
      <c r="TXL157" s="38"/>
      <c r="TXM157" s="38"/>
      <c r="TXN157" s="38"/>
      <c r="TXO157" s="38"/>
      <c r="TXP157" s="38"/>
      <c r="TXQ157" s="38"/>
      <c r="TXR157" s="38"/>
      <c r="TXS157" s="38"/>
      <c r="TXT157" s="38"/>
      <c r="TXU157" s="38"/>
      <c r="TXV157" s="38"/>
      <c r="TXW157" s="38"/>
      <c r="TXX157" s="38"/>
      <c r="TXY157" s="38"/>
      <c r="TXZ157" s="38"/>
      <c r="TYA157" s="38"/>
      <c r="TYB157" s="38"/>
      <c r="TYC157" s="38"/>
      <c r="TYD157" s="38"/>
      <c r="TYE157" s="38"/>
      <c r="TYF157" s="38"/>
      <c r="TYG157" s="38"/>
      <c r="TYH157" s="38"/>
      <c r="TYI157" s="38"/>
      <c r="TYJ157" s="38"/>
      <c r="TYK157" s="38"/>
      <c r="TYL157" s="38"/>
      <c r="TYM157" s="38"/>
      <c r="TYN157" s="38"/>
      <c r="TYO157" s="38"/>
      <c r="TYP157" s="38"/>
      <c r="TYQ157" s="38"/>
      <c r="TYR157" s="38"/>
      <c r="TYS157" s="38"/>
      <c r="TYT157" s="38"/>
      <c r="TYU157" s="38"/>
      <c r="TYV157" s="38"/>
      <c r="TYW157" s="38"/>
      <c r="TYX157" s="38"/>
      <c r="TYY157" s="38"/>
      <c r="TYZ157" s="38"/>
      <c r="TZA157" s="38"/>
      <c r="TZB157" s="38"/>
      <c r="TZC157" s="38"/>
      <c r="TZD157" s="38"/>
      <c r="TZE157" s="38"/>
      <c r="TZF157" s="38"/>
      <c r="TZG157" s="38"/>
      <c r="TZH157" s="38"/>
      <c r="TZI157" s="38"/>
      <c r="TZJ157" s="38"/>
      <c r="TZK157" s="38"/>
      <c r="TZL157" s="38"/>
      <c r="TZM157" s="38"/>
      <c r="TZN157" s="38"/>
      <c r="TZO157" s="38"/>
      <c r="TZP157" s="38"/>
      <c r="TZQ157" s="38"/>
      <c r="TZR157" s="38"/>
      <c r="TZS157" s="38"/>
      <c r="TZT157" s="38"/>
      <c r="TZU157" s="38"/>
      <c r="TZV157" s="38"/>
      <c r="TZW157" s="38"/>
      <c r="TZX157" s="38"/>
      <c r="TZY157" s="38"/>
      <c r="TZZ157" s="38"/>
      <c r="UAA157" s="38"/>
      <c r="UAB157" s="38"/>
      <c r="UAC157" s="38"/>
      <c r="UAD157" s="38"/>
      <c r="UAE157" s="38"/>
      <c r="UAF157" s="38"/>
      <c r="UAG157" s="38"/>
      <c r="UAH157" s="38"/>
      <c r="UAI157" s="38"/>
      <c r="UAJ157" s="38"/>
      <c r="UAK157" s="38"/>
      <c r="UAL157" s="38"/>
      <c r="UAM157" s="38"/>
      <c r="UAN157" s="38"/>
      <c r="UAO157" s="38"/>
      <c r="UAP157" s="38"/>
      <c r="UAQ157" s="38"/>
      <c r="UAR157" s="38"/>
      <c r="UAS157" s="38"/>
      <c r="UAT157" s="38"/>
      <c r="UAU157" s="38"/>
      <c r="UAV157" s="38"/>
      <c r="UAW157" s="38"/>
      <c r="UAX157" s="38"/>
      <c r="UAY157" s="38"/>
      <c r="UAZ157" s="38"/>
      <c r="UBA157" s="38"/>
      <c r="UBB157" s="38"/>
      <c r="UBC157" s="38"/>
      <c r="UBD157" s="38"/>
      <c r="UBE157" s="38"/>
      <c r="UBF157" s="38"/>
      <c r="UBG157" s="38"/>
      <c r="UBH157" s="38"/>
      <c r="UBI157" s="38"/>
      <c r="UBJ157" s="38"/>
      <c r="UBK157" s="38"/>
      <c r="UBL157" s="38"/>
      <c r="UBM157" s="38"/>
      <c r="UBN157" s="38"/>
      <c r="UBO157" s="38"/>
      <c r="UBP157" s="38"/>
      <c r="UBQ157" s="38"/>
      <c r="UBR157" s="38"/>
      <c r="UBS157" s="38"/>
      <c r="UBT157" s="38"/>
      <c r="UBU157" s="38"/>
      <c r="UBV157" s="38"/>
      <c r="UBW157" s="38"/>
      <c r="UBX157" s="38"/>
      <c r="UBY157" s="38"/>
      <c r="UBZ157" s="38"/>
      <c r="UCA157" s="38"/>
      <c r="UCB157" s="38"/>
      <c r="UCC157" s="38"/>
      <c r="UCD157" s="38"/>
      <c r="UCE157" s="38"/>
      <c r="UCF157" s="38"/>
      <c r="UCG157" s="38"/>
      <c r="UCH157" s="38"/>
      <c r="UCI157" s="38"/>
      <c r="UCJ157" s="38"/>
      <c r="UCK157" s="38"/>
      <c r="UCL157" s="38"/>
      <c r="UCM157" s="38"/>
      <c r="UCN157" s="38"/>
      <c r="UCO157" s="38"/>
      <c r="UCP157" s="38"/>
      <c r="UCQ157" s="38"/>
      <c r="UCR157" s="38"/>
      <c r="UCS157" s="38"/>
      <c r="UCT157" s="38"/>
      <c r="UCU157" s="38"/>
      <c r="UCV157" s="38"/>
      <c r="UCW157" s="38"/>
      <c r="UCX157" s="38"/>
      <c r="UCY157" s="38"/>
      <c r="UCZ157" s="38"/>
      <c r="UDA157" s="38"/>
      <c r="UDB157" s="38"/>
      <c r="UDC157" s="38"/>
      <c r="UDD157" s="38"/>
      <c r="UDE157" s="38"/>
      <c r="UDF157" s="38"/>
      <c r="UDG157" s="38"/>
      <c r="UDH157" s="38"/>
      <c r="UDI157" s="38"/>
      <c r="UDJ157" s="38"/>
      <c r="UDK157" s="38"/>
      <c r="UDL157" s="38"/>
      <c r="UDM157" s="38"/>
      <c r="UDN157" s="38"/>
      <c r="UDO157" s="38"/>
      <c r="UDP157" s="38"/>
      <c r="UDQ157" s="38"/>
      <c r="UDR157" s="38"/>
      <c r="UDS157" s="38"/>
      <c r="UDT157" s="38"/>
      <c r="UDU157" s="38"/>
      <c r="UDV157" s="38"/>
      <c r="UDW157" s="38"/>
      <c r="UDX157" s="38"/>
      <c r="UDY157" s="38"/>
      <c r="UDZ157" s="38"/>
      <c r="UEA157" s="38"/>
      <c r="UEB157" s="38"/>
      <c r="UEC157" s="38"/>
      <c r="UED157" s="38"/>
      <c r="UEE157" s="38"/>
      <c r="UEF157" s="38"/>
      <c r="UEG157" s="38"/>
      <c r="UEH157" s="38"/>
      <c r="UEI157" s="38"/>
      <c r="UEJ157" s="38"/>
      <c r="UEK157" s="38"/>
      <c r="UEL157" s="38"/>
      <c r="UEM157" s="38"/>
      <c r="UEN157" s="38"/>
      <c r="UEO157" s="38"/>
      <c r="UEP157" s="38"/>
      <c r="UEQ157" s="38"/>
      <c r="UER157" s="38"/>
      <c r="UES157" s="38"/>
      <c r="UET157" s="38"/>
      <c r="UEU157" s="38"/>
      <c r="UEV157" s="38"/>
      <c r="UEW157" s="38"/>
      <c r="UEX157" s="38"/>
      <c r="UEY157" s="38"/>
      <c r="UEZ157" s="38"/>
      <c r="UFA157" s="38"/>
      <c r="UFB157" s="38"/>
      <c r="UFC157" s="38"/>
      <c r="UFD157" s="38"/>
      <c r="UFE157" s="38"/>
      <c r="UFF157" s="38"/>
      <c r="UFG157" s="38"/>
      <c r="UFH157" s="38"/>
      <c r="UFI157" s="38"/>
      <c r="UFJ157" s="38"/>
      <c r="UFK157" s="38"/>
      <c r="UFL157" s="38"/>
      <c r="UFM157" s="38"/>
      <c r="UFN157" s="38"/>
      <c r="UFO157" s="38"/>
      <c r="UFP157" s="38"/>
      <c r="UFQ157" s="38"/>
      <c r="UFR157" s="38"/>
      <c r="UFS157" s="38"/>
      <c r="UFT157" s="38"/>
      <c r="UFU157" s="38"/>
      <c r="UFV157" s="38"/>
      <c r="UFW157" s="38"/>
      <c r="UFX157" s="38"/>
      <c r="UFY157" s="38"/>
      <c r="UFZ157" s="38"/>
      <c r="UGA157" s="38"/>
      <c r="UGB157" s="38"/>
      <c r="UGC157" s="38"/>
      <c r="UGD157" s="38"/>
      <c r="UGE157" s="38"/>
      <c r="UGF157" s="38"/>
      <c r="UGG157" s="38"/>
      <c r="UGH157" s="38"/>
      <c r="UGI157" s="38"/>
      <c r="UGJ157" s="38"/>
      <c r="UGK157" s="38"/>
      <c r="UGL157" s="38"/>
      <c r="UGM157" s="38"/>
      <c r="UGN157" s="38"/>
      <c r="UGO157" s="38"/>
      <c r="UGP157" s="38"/>
      <c r="UGQ157" s="38"/>
      <c r="UGR157" s="38"/>
      <c r="UGS157" s="38"/>
      <c r="UGT157" s="38"/>
      <c r="UGU157" s="38"/>
      <c r="UGV157" s="38"/>
      <c r="UGW157" s="38"/>
      <c r="UGX157" s="38"/>
      <c r="UGY157" s="38"/>
      <c r="UGZ157" s="38"/>
      <c r="UHA157" s="38"/>
      <c r="UHB157" s="38"/>
      <c r="UHC157" s="38"/>
      <c r="UHD157" s="38"/>
      <c r="UHE157" s="38"/>
      <c r="UHF157" s="38"/>
      <c r="UHG157" s="38"/>
      <c r="UHH157" s="38"/>
      <c r="UHI157" s="38"/>
      <c r="UHJ157" s="38"/>
      <c r="UHK157" s="38"/>
      <c r="UHL157" s="38"/>
      <c r="UHM157" s="38"/>
      <c r="UHN157" s="38"/>
      <c r="UHO157" s="38"/>
      <c r="UHP157" s="38"/>
      <c r="UHQ157" s="38"/>
      <c r="UHR157" s="38"/>
      <c r="UHS157" s="38"/>
      <c r="UHT157" s="38"/>
      <c r="UHU157" s="38"/>
      <c r="UHV157" s="38"/>
      <c r="UHW157" s="38"/>
      <c r="UHX157" s="38"/>
      <c r="UHY157" s="38"/>
      <c r="UHZ157" s="38"/>
      <c r="UIA157" s="38"/>
      <c r="UIB157" s="38"/>
      <c r="UIC157" s="38"/>
      <c r="UID157" s="38"/>
      <c r="UIE157" s="38"/>
      <c r="UIF157" s="38"/>
      <c r="UIG157" s="38"/>
      <c r="UIH157" s="38"/>
      <c r="UII157" s="38"/>
      <c r="UIJ157" s="38"/>
      <c r="UIK157" s="38"/>
      <c r="UIL157" s="38"/>
      <c r="UIM157" s="38"/>
      <c r="UIN157" s="38"/>
      <c r="UIO157" s="38"/>
      <c r="UIP157" s="38"/>
      <c r="UIQ157" s="38"/>
      <c r="UIR157" s="38"/>
      <c r="UIS157" s="38"/>
      <c r="UIT157" s="38"/>
      <c r="UIU157" s="38"/>
      <c r="UIV157" s="38"/>
      <c r="UIW157" s="38"/>
      <c r="UIX157" s="38"/>
      <c r="UIY157" s="38"/>
      <c r="UIZ157" s="38"/>
      <c r="UJA157" s="38"/>
      <c r="UJB157" s="38"/>
      <c r="UJC157" s="38"/>
      <c r="UJD157" s="38"/>
      <c r="UJE157" s="38"/>
      <c r="UJF157" s="38"/>
      <c r="UJG157" s="38"/>
      <c r="UJH157" s="38"/>
      <c r="UJI157" s="38"/>
      <c r="UJJ157" s="38"/>
      <c r="UJK157" s="38"/>
      <c r="UJL157" s="38"/>
      <c r="UJM157" s="38"/>
      <c r="UJN157" s="38"/>
      <c r="UJO157" s="38"/>
      <c r="UJP157" s="38"/>
      <c r="UJQ157" s="38"/>
      <c r="UJR157" s="38"/>
      <c r="UJS157" s="38"/>
      <c r="UJT157" s="38"/>
      <c r="UJU157" s="38"/>
      <c r="UJV157" s="38"/>
      <c r="UJW157" s="38"/>
      <c r="UJX157" s="38"/>
      <c r="UJY157" s="38"/>
      <c r="UJZ157" s="38"/>
      <c r="UKA157" s="38"/>
      <c r="UKB157" s="38"/>
      <c r="UKC157" s="38"/>
      <c r="UKD157" s="38"/>
      <c r="UKE157" s="38"/>
      <c r="UKF157" s="38"/>
      <c r="UKG157" s="38"/>
      <c r="UKH157" s="38"/>
      <c r="UKI157" s="38"/>
      <c r="UKJ157" s="38"/>
      <c r="UKK157" s="38"/>
      <c r="UKL157" s="38"/>
      <c r="UKM157" s="38"/>
      <c r="UKN157" s="38"/>
      <c r="UKO157" s="38"/>
      <c r="UKP157" s="38"/>
      <c r="UKQ157" s="38"/>
      <c r="UKR157" s="38"/>
      <c r="UKS157" s="38"/>
      <c r="UKT157" s="38"/>
      <c r="UKU157" s="38"/>
      <c r="UKV157" s="38"/>
      <c r="UKW157" s="38"/>
      <c r="UKX157" s="38"/>
      <c r="UKY157" s="38"/>
      <c r="UKZ157" s="38"/>
      <c r="ULA157" s="38"/>
      <c r="ULB157" s="38"/>
      <c r="ULC157" s="38"/>
      <c r="ULD157" s="38"/>
      <c r="ULE157" s="38"/>
      <c r="ULF157" s="38"/>
      <c r="ULG157" s="38"/>
      <c r="ULH157" s="38"/>
      <c r="ULI157" s="38"/>
      <c r="ULJ157" s="38"/>
      <c r="ULK157" s="38"/>
      <c r="ULL157" s="38"/>
      <c r="ULM157" s="38"/>
      <c r="ULN157" s="38"/>
      <c r="ULO157" s="38"/>
      <c r="ULP157" s="38"/>
      <c r="ULQ157" s="38"/>
      <c r="ULR157" s="38"/>
      <c r="ULS157" s="38"/>
      <c r="ULT157" s="38"/>
      <c r="ULU157" s="38"/>
      <c r="ULV157" s="38"/>
      <c r="ULW157" s="38"/>
      <c r="ULX157" s="38"/>
      <c r="ULY157" s="38"/>
      <c r="ULZ157" s="38"/>
      <c r="UMA157" s="38"/>
      <c r="UMB157" s="38"/>
      <c r="UMC157" s="38"/>
      <c r="UMD157" s="38"/>
      <c r="UME157" s="38"/>
      <c r="UMF157" s="38"/>
      <c r="UMG157" s="38"/>
      <c r="UMH157" s="38"/>
      <c r="UMI157" s="38"/>
      <c r="UMJ157" s="38"/>
      <c r="UMK157" s="38"/>
      <c r="UML157" s="38"/>
      <c r="UMM157" s="38"/>
      <c r="UMN157" s="38"/>
      <c r="UMO157" s="38"/>
      <c r="UMP157" s="38"/>
      <c r="UMQ157" s="38"/>
      <c r="UMR157" s="38"/>
      <c r="UMS157" s="38"/>
      <c r="UMT157" s="38"/>
      <c r="UMU157" s="38"/>
      <c r="UMV157" s="38"/>
      <c r="UMW157" s="38"/>
      <c r="UMX157" s="38"/>
      <c r="UMY157" s="38"/>
      <c r="UMZ157" s="38"/>
      <c r="UNA157" s="38"/>
      <c r="UNB157" s="38"/>
      <c r="UNC157" s="38"/>
      <c r="UND157" s="38"/>
      <c r="UNE157" s="38"/>
      <c r="UNF157" s="38"/>
      <c r="UNG157" s="38"/>
      <c r="UNH157" s="38"/>
      <c r="UNI157" s="38"/>
      <c r="UNJ157" s="38"/>
      <c r="UNK157" s="38"/>
      <c r="UNL157" s="38"/>
      <c r="UNM157" s="38"/>
      <c r="UNN157" s="38"/>
      <c r="UNO157" s="38"/>
      <c r="UNP157" s="38"/>
      <c r="UNQ157" s="38"/>
      <c r="UNR157" s="38"/>
      <c r="UNS157" s="38"/>
      <c r="UNT157" s="38"/>
      <c r="UNU157" s="38"/>
      <c r="UNV157" s="38"/>
      <c r="UNW157" s="38"/>
      <c r="UNX157" s="38"/>
      <c r="UNY157" s="38"/>
      <c r="UNZ157" s="38"/>
      <c r="UOA157" s="38"/>
      <c r="UOB157" s="38"/>
      <c r="UOC157" s="38"/>
      <c r="UOD157" s="38"/>
      <c r="UOE157" s="38"/>
      <c r="UOF157" s="38"/>
      <c r="UOG157" s="38"/>
      <c r="UOH157" s="38"/>
      <c r="UOI157" s="38"/>
      <c r="UOJ157" s="38"/>
      <c r="UOK157" s="38"/>
      <c r="UOL157" s="38"/>
      <c r="UOM157" s="38"/>
      <c r="UON157" s="38"/>
      <c r="UOO157" s="38"/>
      <c r="UOP157" s="38"/>
      <c r="UOQ157" s="38"/>
      <c r="UOR157" s="38"/>
      <c r="UOS157" s="38"/>
      <c r="UOT157" s="38"/>
      <c r="UOU157" s="38"/>
      <c r="UOV157" s="38"/>
      <c r="UOW157" s="38"/>
      <c r="UOX157" s="38"/>
      <c r="UOY157" s="38"/>
      <c r="UOZ157" s="38"/>
      <c r="UPA157" s="38"/>
      <c r="UPB157" s="38"/>
      <c r="UPC157" s="38"/>
      <c r="UPD157" s="38"/>
      <c r="UPE157" s="38"/>
      <c r="UPF157" s="38"/>
      <c r="UPG157" s="38"/>
      <c r="UPH157" s="38"/>
      <c r="UPI157" s="38"/>
      <c r="UPJ157" s="38"/>
      <c r="UPK157" s="38"/>
      <c r="UPL157" s="38"/>
      <c r="UPM157" s="38"/>
      <c r="UPN157" s="38"/>
      <c r="UPO157" s="38"/>
      <c r="UPP157" s="38"/>
      <c r="UPQ157" s="38"/>
      <c r="UPR157" s="38"/>
      <c r="UPS157" s="38"/>
      <c r="UPT157" s="38"/>
      <c r="UPU157" s="38"/>
      <c r="UPV157" s="38"/>
      <c r="UPW157" s="38"/>
      <c r="UPX157" s="38"/>
      <c r="UPY157" s="38"/>
      <c r="UPZ157" s="38"/>
      <c r="UQA157" s="38"/>
      <c r="UQB157" s="38"/>
      <c r="UQC157" s="38"/>
      <c r="UQD157" s="38"/>
      <c r="UQE157" s="38"/>
      <c r="UQF157" s="38"/>
      <c r="UQG157" s="38"/>
      <c r="UQH157" s="38"/>
      <c r="UQI157" s="38"/>
      <c r="UQJ157" s="38"/>
      <c r="UQK157" s="38"/>
      <c r="UQL157" s="38"/>
      <c r="UQM157" s="38"/>
      <c r="UQN157" s="38"/>
      <c r="UQO157" s="38"/>
      <c r="UQP157" s="38"/>
      <c r="UQQ157" s="38"/>
      <c r="UQR157" s="38"/>
      <c r="UQS157" s="38"/>
      <c r="UQT157" s="38"/>
      <c r="UQU157" s="38"/>
      <c r="UQV157" s="38"/>
      <c r="UQW157" s="38"/>
      <c r="UQX157" s="38"/>
      <c r="UQY157" s="38"/>
      <c r="UQZ157" s="38"/>
      <c r="URA157" s="38"/>
      <c r="URB157" s="38"/>
      <c r="URC157" s="38"/>
      <c r="URD157" s="38"/>
      <c r="URE157" s="38"/>
      <c r="URF157" s="38"/>
      <c r="URG157" s="38"/>
      <c r="URH157" s="38"/>
      <c r="URI157" s="38"/>
      <c r="URJ157" s="38"/>
      <c r="URK157" s="38"/>
      <c r="URL157" s="38"/>
      <c r="URM157" s="38"/>
      <c r="URN157" s="38"/>
      <c r="URO157" s="38"/>
      <c r="URP157" s="38"/>
      <c r="URQ157" s="38"/>
      <c r="URR157" s="38"/>
      <c r="URS157" s="38"/>
      <c r="URT157" s="38"/>
      <c r="URU157" s="38"/>
      <c r="URV157" s="38"/>
      <c r="URW157" s="38"/>
      <c r="URX157" s="38"/>
      <c r="URY157" s="38"/>
      <c r="URZ157" s="38"/>
      <c r="USA157" s="38"/>
      <c r="USB157" s="38"/>
      <c r="USC157" s="38"/>
      <c r="USD157" s="38"/>
      <c r="USE157" s="38"/>
      <c r="USF157" s="38"/>
      <c r="USG157" s="38"/>
      <c r="USH157" s="38"/>
      <c r="USI157" s="38"/>
      <c r="USJ157" s="38"/>
      <c r="USK157" s="38"/>
      <c r="USL157" s="38"/>
      <c r="USM157" s="38"/>
      <c r="USN157" s="38"/>
      <c r="USO157" s="38"/>
      <c r="USP157" s="38"/>
      <c r="USQ157" s="38"/>
      <c r="USR157" s="38"/>
      <c r="USS157" s="38"/>
      <c r="UST157" s="38"/>
      <c r="USU157" s="38"/>
      <c r="USV157" s="38"/>
      <c r="USW157" s="38"/>
      <c r="USX157" s="38"/>
      <c r="USY157" s="38"/>
      <c r="USZ157" s="38"/>
      <c r="UTA157" s="38"/>
      <c r="UTB157" s="38"/>
      <c r="UTC157" s="38"/>
      <c r="UTD157" s="38"/>
      <c r="UTE157" s="38"/>
      <c r="UTF157" s="38"/>
      <c r="UTG157" s="38"/>
      <c r="UTH157" s="38"/>
      <c r="UTI157" s="38"/>
      <c r="UTJ157" s="38"/>
      <c r="UTK157" s="38"/>
      <c r="UTL157" s="38"/>
      <c r="UTM157" s="38"/>
      <c r="UTN157" s="38"/>
      <c r="UTO157" s="38"/>
      <c r="UTP157" s="38"/>
      <c r="UTQ157" s="38"/>
      <c r="UTR157" s="38"/>
      <c r="UTS157" s="38"/>
      <c r="UTT157" s="38"/>
      <c r="UTU157" s="38"/>
      <c r="UTV157" s="38"/>
      <c r="UTW157" s="38"/>
      <c r="UTX157" s="38"/>
      <c r="UTY157" s="38"/>
      <c r="UTZ157" s="38"/>
      <c r="UUA157" s="38"/>
      <c r="UUB157" s="38"/>
      <c r="UUC157" s="38"/>
      <c r="UUD157" s="38"/>
      <c r="UUE157" s="38"/>
      <c r="UUF157" s="38"/>
      <c r="UUG157" s="38"/>
      <c r="UUH157" s="38"/>
      <c r="UUI157" s="38"/>
      <c r="UUJ157" s="38"/>
      <c r="UUK157" s="38"/>
      <c r="UUL157" s="38"/>
      <c r="UUM157" s="38"/>
      <c r="UUN157" s="38"/>
      <c r="UUO157" s="38"/>
      <c r="UUP157" s="38"/>
      <c r="UUQ157" s="38"/>
      <c r="UUR157" s="38"/>
      <c r="UUS157" s="38"/>
      <c r="UUT157" s="38"/>
      <c r="UUU157" s="38"/>
      <c r="UUV157" s="38"/>
      <c r="UUW157" s="38"/>
      <c r="UUX157" s="38"/>
      <c r="UUY157" s="38"/>
      <c r="UUZ157" s="38"/>
      <c r="UVA157" s="38"/>
      <c r="UVB157" s="38"/>
      <c r="UVC157" s="38"/>
      <c r="UVD157" s="38"/>
      <c r="UVE157" s="38"/>
      <c r="UVF157" s="38"/>
      <c r="UVG157" s="38"/>
      <c r="UVH157" s="38"/>
      <c r="UVI157" s="38"/>
      <c r="UVJ157" s="38"/>
      <c r="UVK157" s="38"/>
      <c r="UVL157" s="38"/>
      <c r="UVM157" s="38"/>
      <c r="UVN157" s="38"/>
      <c r="UVO157" s="38"/>
      <c r="UVP157" s="38"/>
      <c r="UVQ157" s="38"/>
      <c r="UVR157" s="38"/>
      <c r="UVS157" s="38"/>
      <c r="UVT157" s="38"/>
      <c r="UVU157" s="38"/>
      <c r="UVV157" s="38"/>
      <c r="UVW157" s="38"/>
      <c r="UVX157" s="38"/>
      <c r="UVY157" s="38"/>
      <c r="UVZ157" s="38"/>
      <c r="UWA157" s="38"/>
      <c r="UWB157" s="38"/>
      <c r="UWC157" s="38"/>
      <c r="UWD157" s="38"/>
      <c r="UWE157" s="38"/>
      <c r="UWF157" s="38"/>
      <c r="UWG157" s="38"/>
      <c r="UWH157" s="38"/>
      <c r="UWI157" s="38"/>
      <c r="UWJ157" s="38"/>
      <c r="UWK157" s="38"/>
      <c r="UWL157" s="38"/>
      <c r="UWM157" s="38"/>
      <c r="UWN157" s="38"/>
      <c r="UWO157" s="38"/>
      <c r="UWP157" s="38"/>
      <c r="UWQ157" s="38"/>
      <c r="UWR157" s="38"/>
      <c r="UWS157" s="38"/>
      <c r="UWT157" s="38"/>
      <c r="UWU157" s="38"/>
      <c r="UWV157" s="38"/>
      <c r="UWW157" s="38"/>
      <c r="UWX157" s="38"/>
      <c r="UWY157" s="38"/>
      <c r="UWZ157" s="38"/>
      <c r="UXA157" s="38"/>
      <c r="UXB157" s="38"/>
      <c r="UXC157" s="38"/>
      <c r="UXD157" s="38"/>
      <c r="UXE157" s="38"/>
      <c r="UXF157" s="38"/>
      <c r="UXG157" s="38"/>
      <c r="UXH157" s="38"/>
      <c r="UXI157" s="38"/>
      <c r="UXJ157" s="38"/>
      <c r="UXK157" s="38"/>
      <c r="UXL157" s="38"/>
      <c r="UXM157" s="38"/>
      <c r="UXN157" s="38"/>
      <c r="UXO157" s="38"/>
      <c r="UXP157" s="38"/>
      <c r="UXQ157" s="38"/>
      <c r="UXR157" s="38"/>
      <c r="UXS157" s="38"/>
      <c r="UXT157" s="38"/>
      <c r="UXU157" s="38"/>
      <c r="UXV157" s="38"/>
      <c r="UXW157" s="38"/>
      <c r="UXX157" s="38"/>
      <c r="UXY157" s="38"/>
      <c r="UXZ157" s="38"/>
      <c r="UYA157" s="38"/>
      <c r="UYB157" s="38"/>
      <c r="UYC157" s="38"/>
      <c r="UYD157" s="38"/>
      <c r="UYE157" s="38"/>
      <c r="UYF157" s="38"/>
      <c r="UYG157" s="38"/>
      <c r="UYH157" s="38"/>
      <c r="UYI157" s="38"/>
      <c r="UYJ157" s="38"/>
      <c r="UYK157" s="38"/>
      <c r="UYL157" s="38"/>
      <c r="UYM157" s="38"/>
      <c r="UYN157" s="38"/>
      <c r="UYO157" s="38"/>
      <c r="UYP157" s="38"/>
      <c r="UYQ157" s="38"/>
      <c r="UYR157" s="38"/>
      <c r="UYS157" s="38"/>
      <c r="UYT157" s="38"/>
      <c r="UYU157" s="38"/>
      <c r="UYV157" s="38"/>
      <c r="UYW157" s="38"/>
      <c r="UYX157" s="38"/>
      <c r="UYY157" s="38"/>
      <c r="UYZ157" s="38"/>
      <c r="UZA157" s="38"/>
      <c r="UZB157" s="38"/>
      <c r="UZC157" s="38"/>
      <c r="UZD157" s="38"/>
      <c r="UZE157" s="38"/>
      <c r="UZF157" s="38"/>
      <c r="UZG157" s="38"/>
      <c r="UZH157" s="38"/>
      <c r="UZI157" s="38"/>
      <c r="UZJ157" s="38"/>
      <c r="UZK157" s="38"/>
      <c r="UZL157" s="38"/>
      <c r="UZM157" s="38"/>
      <c r="UZN157" s="38"/>
      <c r="UZO157" s="38"/>
      <c r="UZP157" s="38"/>
      <c r="UZQ157" s="38"/>
      <c r="UZR157" s="38"/>
      <c r="UZS157" s="38"/>
      <c r="UZT157" s="38"/>
      <c r="UZU157" s="38"/>
      <c r="UZV157" s="38"/>
      <c r="UZW157" s="38"/>
      <c r="UZX157" s="38"/>
      <c r="UZY157" s="38"/>
      <c r="UZZ157" s="38"/>
      <c r="VAA157" s="38"/>
      <c r="VAB157" s="38"/>
      <c r="VAC157" s="38"/>
      <c r="VAD157" s="38"/>
      <c r="VAE157" s="38"/>
      <c r="VAF157" s="38"/>
      <c r="VAG157" s="38"/>
      <c r="VAH157" s="38"/>
      <c r="VAI157" s="38"/>
      <c r="VAJ157" s="38"/>
      <c r="VAK157" s="38"/>
      <c r="VAL157" s="38"/>
      <c r="VAM157" s="38"/>
      <c r="VAN157" s="38"/>
      <c r="VAO157" s="38"/>
      <c r="VAP157" s="38"/>
      <c r="VAQ157" s="38"/>
      <c r="VAR157" s="38"/>
      <c r="VAS157" s="38"/>
      <c r="VAT157" s="38"/>
      <c r="VAU157" s="38"/>
      <c r="VAV157" s="38"/>
      <c r="VAW157" s="38"/>
      <c r="VAX157" s="38"/>
      <c r="VAY157" s="38"/>
      <c r="VAZ157" s="38"/>
      <c r="VBA157" s="38"/>
      <c r="VBB157" s="38"/>
      <c r="VBC157" s="38"/>
      <c r="VBD157" s="38"/>
      <c r="VBE157" s="38"/>
      <c r="VBF157" s="38"/>
      <c r="VBG157" s="38"/>
      <c r="VBH157" s="38"/>
      <c r="VBI157" s="38"/>
      <c r="VBJ157" s="38"/>
      <c r="VBK157" s="38"/>
      <c r="VBL157" s="38"/>
      <c r="VBM157" s="38"/>
      <c r="VBN157" s="38"/>
      <c r="VBO157" s="38"/>
      <c r="VBP157" s="38"/>
      <c r="VBQ157" s="38"/>
      <c r="VBR157" s="38"/>
      <c r="VBS157" s="38"/>
      <c r="VBT157" s="38"/>
      <c r="VBU157" s="38"/>
      <c r="VBV157" s="38"/>
      <c r="VBW157" s="38"/>
      <c r="VBX157" s="38"/>
      <c r="VBY157" s="38"/>
      <c r="VBZ157" s="38"/>
      <c r="VCA157" s="38"/>
      <c r="VCB157" s="38"/>
      <c r="VCC157" s="38"/>
      <c r="VCD157" s="38"/>
      <c r="VCE157" s="38"/>
      <c r="VCF157" s="38"/>
      <c r="VCG157" s="38"/>
      <c r="VCH157" s="38"/>
      <c r="VCI157" s="38"/>
      <c r="VCJ157" s="38"/>
      <c r="VCK157" s="38"/>
      <c r="VCL157" s="38"/>
      <c r="VCM157" s="38"/>
      <c r="VCN157" s="38"/>
      <c r="VCO157" s="38"/>
      <c r="VCP157" s="38"/>
      <c r="VCQ157" s="38"/>
      <c r="VCR157" s="38"/>
      <c r="VCS157" s="38"/>
      <c r="VCT157" s="38"/>
      <c r="VCU157" s="38"/>
      <c r="VCV157" s="38"/>
      <c r="VCW157" s="38"/>
      <c r="VCX157" s="38"/>
      <c r="VCY157" s="38"/>
      <c r="VCZ157" s="38"/>
      <c r="VDA157" s="38"/>
      <c r="VDB157" s="38"/>
      <c r="VDC157" s="38"/>
      <c r="VDD157" s="38"/>
      <c r="VDE157" s="38"/>
      <c r="VDF157" s="38"/>
      <c r="VDG157" s="38"/>
      <c r="VDH157" s="38"/>
      <c r="VDI157" s="38"/>
      <c r="VDJ157" s="38"/>
      <c r="VDK157" s="38"/>
      <c r="VDL157" s="38"/>
      <c r="VDM157" s="38"/>
      <c r="VDN157" s="38"/>
      <c r="VDO157" s="38"/>
      <c r="VDP157" s="38"/>
      <c r="VDQ157" s="38"/>
      <c r="VDR157" s="38"/>
      <c r="VDS157" s="38"/>
      <c r="VDT157" s="38"/>
      <c r="VDU157" s="38"/>
      <c r="VDV157" s="38"/>
      <c r="VDW157" s="38"/>
      <c r="VDX157" s="38"/>
      <c r="VDY157" s="38"/>
      <c r="VDZ157" s="38"/>
      <c r="VEA157" s="38"/>
      <c r="VEB157" s="38"/>
      <c r="VEC157" s="38"/>
      <c r="VED157" s="38"/>
      <c r="VEE157" s="38"/>
      <c r="VEF157" s="38"/>
      <c r="VEG157" s="38"/>
      <c r="VEH157" s="38"/>
      <c r="VEI157" s="38"/>
      <c r="VEJ157" s="38"/>
      <c r="VEK157" s="38"/>
      <c r="VEL157" s="38"/>
      <c r="VEM157" s="38"/>
      <c r="VEN157" s="38"/>
      <c r="VEO157" s="38"/>
      <c r="VEP157" s="38"/>
      <c r="VEQ157" s="38"/>
      <c r="VER157" s="38"/>
      <c r="VES157" s="38"/>
      <c r="VET157" s="38"/>
      <c r="VEU157" s="38"/>
      <c r="VEV157" s="38"/>
      <c r="VEW157" s="38"/>
      <c r="VEX157" s="38"/>
      <c r="VEY157" s="38"/>
      <c r="VEZ157" s="38"/>
      <c r="VFA157" s="38"/>
      <c r="VFB157" s="38"/>
      <c r="VFC157" s="38"/>
      <c r="VFD157" s="38"/>
      <c r="VFE157" s="38"/>
      <c r="VFF157" s="38"/>
      <c r="VFG157" s="38"/>
      <c r="VFH157" s="38"/>
      <c r="VFI157" s="38"/>
      <c r="VFJ157" s="38"/>
      <c r="VFK157" s="38"/>
      <c r="VFL157" s="38"/>
      <c r="VFM157" s="38"/>
      <c r="VFN157" s="38"/>
      <c r="VFO157" s="38"/>
      <c r="VFP157" s="38"/>
      <c r="VFQ157" s="38"/>
      <c r="VFR157" s="38"/>
      <c r="VFS157" s="38"/>
      <c r="VFT157" s="38"/>
      <c r="VFU157" s="38"/>
      <c r="VFV157" s="38"/>
      <c r="VFW157" s="38"/>
      <c r="VFX157" s="38"/>
      <c r="VFY157" s="38"/>
      <c r="VFZ157" s="38"/>
      <c r="VGA157" s="38"/>
      <c r="VGB157" s="38"/>
      <c r="VGC157" s="38"/>
      <c r="VGD157" s="38"/>
      <c r="VGE157" s="38"/>
      <c r="VGF157" s="38"/>
      <c r="VGG157" s="38"/>
      <c r="VGH157" s="38"/>
      <c r="VGI157" s="38"/>
      <c r="VGJ157" s="38"/>
      <c r="VGK157" s="38"/>
      <c r="VGL157" s="38"/>
      <c r="VGM157" s="38"/>
      <c r="VGN157" s="38"/>
      <c r="VGO157" s="38"/>
      <c r="VGP157" s="38"/>
      <c r="VGQ157" s="38"/>
      <c r="VGR157" s="38"/>
      <c r="VGS157" s="38"/>
      <c r="VGT157" s="38"/>
      <c r="VGU157" s="38"/>
      <c r="VGV157" s="38"/>
      <c r="VGW157" s="38"/>
      <c r="VGX157" s="38"/>
      <c r="VGY157" s="38"/>
      <c r="VGZ157" s="38"/>
      <c r="VHA157" s="38"/>
      <c r="VHB157" s="38"/>
      <c r="VHC157" s="38"/>
      <c r="VHD157" s="38"/>
      <c r="VHE157" s="38"/>
      <c r="VHF157" s="38"/>
      <c r="VHG157" s="38"/>
      <c r="VHH157" s="38"/>
      <c r="VHI157" s="38"/>
      <c r="VHJ157" s="38"/>
      <c r="VHK157" s="38"/>
      <c r="VHL157" s="38"/>
      <c r="VHM157" s="38"/>
      <c r="VHN157" s="38"/>
      <c r="VHO157" s="38"/>
      <c r="VHP157" s="38"/>
      <c r="VHQ157" s="38"/>
      <c r="VHR157" s="38"/>
      <c r="VHS157" s="38"/>
      <c r="VHT157" s="38"/>
      <c r="VHU157" s="38"/>
      <c r="VHV157" s="38"/>
      <c r="VHW157" s="38"/>
      <c r="VHX157" s="38"/>
      <c r="VHY157" s="38"/>
      <c r="VHZ157" s="38"/>
      <c r="VIA157" s="38"/>
      <c r="VIB157" s="38"/>
      <c r="VIC157" s="38"/>
      <c r="VID157" s="38"/>
      <c r="VIE157" s="38"/>
      <c r="VIF157" s="38"/>
      <c r="VIG157" s="38"/>
      <c r="VIH157" s="38"/>
      <c r="VII157" s="38"/>
      <c r="VIJ157" s="38"/>
      <c r="VIK157" s="38"/>
      <c r="VIL157" s="38"/>
      <c r="VIM157" s="38"/>
      <c r="VIN157" s="38"/>
      <c r="VIO157" s="38"/>
      <c r="VIP157" s="38"/>
      <c r="VIQ157" s="38"/>
      <c r="VIR157" s="38"/>
      <c r="VIS157" s="38"/>
      <c r="VIT157" s="38"/>
      <c r="VIU157" s="38"/>
      <c r="VIV157" s="38"/>
      <c r="VIW157" s="38"/>
      <c r="VIX157" s="38"/>
      <c r="VIY157" s="38"/>
      <c r="VIZ157" s="38"/>
      <c r="VJA157" s="38"/>
      <c r="VJB157" s="38"/>
      <c r="VJC157" s="38"/>
      <c r="VJD157" s="38"/>
      <c r="VJE157" s="38"/>
      <c r="VJF157" s="38"/>
      <c r="VJG157" s="38"/>
      <c r="VJH157" s="38"/>
      <c r="VJI157" s="38"/>
      <c r="VJJ157" s="38"/>
      <c r="VJK157" s="38"/>
      <c r="VJL157" s="38"/>
      <c r="VJM157" s="38"/>
      <c r="VJN157" s="38"/>
      <c r="VJO157" s="38"/>
      <c r="VJP157" s="38"/>
      <c r="VJQ157" s="38"/>
      <c r="VJR157" s="38"/>
      <c r="VJS157" s="38"/>
      <c r="VJT157" s="38"/>
      <c r="VJU157" s="38"/>
      <c r="VJV157" s="38"/>
      <c r="VJW157" s="38"/>
      <c r="VJX157" s="38"/>
      <c r="VJY157" s="38"/>
      <c r="VJZ157" s="38"/>
      <c r="VKA157" s="38"/>
      <c r="VKB157" s="38"/>
      <c r="VKC157" s="38"/>
      <c r="VKD157" s="38"/>
      <c r="VKE157" s="38"/>
      <c r="VKF157" s="38"/>
      <c r="VKG157" s="38"/>
      <c r="VKH157" s="38"/>
      <c r="VKI157" s="38"/>
      <c r="VKJ157" s="38"/>
      <c r="VKK157" s="38"/>
      <c r="VKL157" s="38"/>
      <c r="VKM157" s="38"/>
      <c r="VKN157" s="38"/>
      <c r="VKO157" s="38"/>
      <c r="VKP157" s="38"/>
      <c r="VKQ157" s="38"/>
      <c r="VKR157" s="38"/>
      <c r="VKS157" s="38"/>
      <c r="VKT157" s="38"/>
      <c r="VKU157" s="38"/>
      <c r="VKV157" s="38"/>
      <c r="VKW157" s="38"/>
      <c r="VKX157" s="38"/>
      <c r="VKY157" s="38"/>
      <c r="VKZ157" s="38"/>
      <c r="VLA157" s="38"/>
      <c r="VLB157" s="38"/>
      <c r="VLC157" s="38"/>
      <c r="VLD157" s="38"/>
      <c r="VLE157" s="38"/>
      <c r="VLF157" s="38"/>
      <c r="VLG157" s="38"/>
      <c r="VLH157" s="38"/>
      <c r="VLI157" s="38"/>
      <c r="VLJ157" s="38"/>
      <c r="VLK157" s="38"/>
      <c r="VLL157" s="38"/>
      <c r="VLM157" s="38"/>
      <c r="VLN157" s="38"/>
      <c r="VLO157" s="38"/>
      <c r="VLP157" s="38"/>
      <c r="VLQ157" s="38"/>
      <c r="VLR157" s="38"/>
      <c r="VLS157" s="38"/>
      <c r="VLT157" s="38"/>
      <c r="VLU157" s="38"/>
      <c r="VLV157" s="38"/>
      <c r="VLW157" s="38"/>
      <c r="VLX157" s="38"/>
      <c r="VLY157" s="38"/>
      <c r="VLZ157" s="38"/>
      <c r="VMA157" s="38"/>
      <c r="VMB157" s="38"/>
      <c r="VMC157" s="38"/>
      <c r="VMD157" s="38"/>
      <c r="VME157" s="38"/>
      <c r="VMF157" s="38"/>
      <c r="VMG157" s="38"/>
      <c r="VMH157" s="38"/>
      <c r="VMI157" s="38"/>
      <c r="VMJ157" s="38"/>
      <c r="VMK157" s="38"/>
      <c r="VML157" s="38"/>
      <c r="VMM157" s="38"/>
      <c r="VMN157" s="38"/>
      <c r="VMO157" s="38"/>
      <c r="VMP157" s="38"/>
      <c r="VMQ157" s="38"/>
      <c r="VMR157" s="38"/>
      <c r="VMS157" s="38"/>
      <c r="VMT157" s="38"/>
      <c r="VMU157" s="38"/>
      <c r="VMV157" s="38"/>
      <c r="VMW157" s="38"/>
      <c r="VMX157" s="38"/>
      <c r="VMY157" s="38"/>
      <c r="VMZ157" s="38"/>
      <c r="VNA157" s="38"/>
      <c r="VNB157" s="38"/>
      <c r="VNC157" s="38"/>
      <c r="VND157" s="38"/>
      <c r="VNE157" s="38"/>
      <c r="VNF157" s="38"/>
      <c r="VNG157" s="38"/>
      <c r="VNH157" s="38"/>
      <c r="VNI157" s="38"/>
      <c r="VNJ157" s="38"/>
      <c r="VNK157" s="38"/>
      <c r="VNL157" s="38"/>
      <c r="VNM157" s="38"/>
      <c r="VNN157" s="38"/>
      <c r="VNO157" s="38"/>
      <c r="VNP157" s="38"/>
      <c r="VNQ157" s="38"/>
      <c r="VNR157" s="38"/>
      <c r="VNS157" s="38"/>
      <c r="VNT157" s="38"/>
      <c r="VNU157" s="38"/>
      <c r="VNV157" s="38"/>
      <c r="VNW157" s="38"/>
      <c r="VNX157" s="38"/>
      <c r="VNY157" s="38"/>
      <c r="VNZ157" s="38"/>
      <c r="VOA157" s="38"/>
      <c r="VOB157" s="38"/>
      <c r="VOC157" s="38"/>
      <c r="VOD157" s="38"/>
      <c r="VOE157" s="38"/>
      <c r="VOF157" s="38"/>
      <c r="VOG157" s="38"/>
      <c r="VOH157" s="38"/>
      <c r="VOI157" s="38"/>
      <c r="VOJ157" s="38"/>
      <c r="VOK157" s="38"/>
      <c r="VOL157" s="38"/>
      <c r="VOM157" s="38"/>
      <c r="VON157" s="38"/>
      <c r="VOO157" s="38"/>
      <c r="VOP157" s="38"/>
      <c r="VOQ157" s="38"/>
      <c r="VOR157" s="38"/>
      <c r="VOS157" s="38"/>
      <c r="VOT157" s="38"/>
      <c r="VOU157" s="38"/>
      <c r="VOV157" s="38"/>
      <c r="VOW157" s="38"/>
      <c r="VOX157" s="38"/>
      <c r="VOY157" s="38"/>
      <c r="VOZ157" s="38"/>
      <c r="VPA157" s="38"/>
      <c r="VPB157" s="38"/>
      <c r="VPC157" s="38"/>
      <c r="VPD157" s="38"/>
      <c r="VPE157" s="38"/>
      <c r="VPF157" s="38"/>
      <c r="VPG157" s="38"/>
      <c r="VPH157" s="38"/>
      <c r="VPI157" s="38"/>
      <c r="VPJ157" s="38"/>
      <c r="VPK157" s="38"/>
      <c r="VPL157" s="38"/>
      <c r="VPM157" s="38"/>
      <c r="VPN157" s="38"/>
      <c r="VPO157" s="38"/>
      <c r="VPP157" s="38"/>
      <c r="VPQ157" s="38"/>
      <c r="VPR157" s="38"/>
      <c r="VPS157" s="38"/>
      <c r="VPT157" s="38"/>
      <c r="VPU157" s="38"/>
      <c r="VPV157" s="38"/>
      <c r="VPW157" s="38"/>
      <c r="VPX157" s="38"/>
      <c r="VPY157" s="38"/>
      <c r="VPZ157" s="38"/>
      <c r="VQA157" s="38"/>
      <c r="VQB157" s="38"/>
      <c r="VQC157" s="38"/>
      <c r="VQD157" s="38"/>
      <c r="VQE157" s="38"/>
      <c r="VQF157" s="38"/>
      <c r="VQG157" s="38"/>
      <c r="VQH157" s="38"/>
      <c r="VQI157" s="38"/>
      <c r="VQJ157" s="38"/>
      <c r="VQK157" s="38"/>
      <c r="VQL157" s="38"/>
      <c r="VQM157" s="38"/>
      <c r="VQN157" s="38"/>
      <c r="VQO157" s="38"/>
      <c r="VQP157" s="38"/>
      <c r="VQQ157" s="38"/>
      <c r="VQR157" s="38"/>
      <c r="VQS157" s="38"/>
      <c r="VQT157" s="38"/>
      <c r="VQU157" s="38"/>
      <c r="VQV157" s="38"/>
      <c r="VQW157" s="38"/>
      <c r="VQX157" s="38"/>
      <c r="VQY157" s="38"/>
      <c r="VQZ157" s="38"/>
      <c r="VRA157" s="38"/>
      <c r="VRB157" s="38"/>
      <c r="VRC157" s="38"/>
      <c r="VRD157" s="38"/>
      <c r="VRE157" s="38"/>
      <c r="VRF157" s="38"/>
      <c r="VRG157" s="38"/>
      <c r="VRH157" s="38"/>
      <c r="VRI157" s="38"/>
      <c r="VRJ157" s="38"/>
      <c r="VRK157" s="38"/>
      <c r="VRL157" s="38"/>
      <c r="VRM157" s="38"/>
      <c r="VRN157" s="38"/>
      <c r="VRO157" s="38"/>
      <c r="VRP157" s="38"/>
      <c r="VRQ157" s="38"/>
      <c r="VRR157" s="38"/>
      <c r="VRS157" s="38"/>
      <c r="VRT157" s="38"/>
      <c r="VRU157" s="38"/>
      <c r="VRV157" s="38"/>
      <c r="VRW157" s="38"/>
      <c r="VRX157" s="38"/>
      <c r="VRY157" s="38"/>
      <c r="VRZ157" s="38"/>
      <c r="VSA157" s="38"/>
      <c r="VSB157" s="38"/>
      <c r="VSC157" s="38"/>
      <c r="VSD157" s="38"/>
      <c r="VSE157" s="38"/>
      <c r="VSF157" s="38"/>
      <c r="VSG157" s="38"/>
      <c r="VSH157" s="38"/>
      <c r="VSI157" s="38"/>
      <c r="VSJ157" s="38"/>
      <c r="VSK157" s="38"/>
      <c r="VSL157" s="38"/>
      <c r="VSM157" s="38"/>
      <c r="VSN157" s="38"/>
      <c r="VSO157" s="38"/>
      <c r="VSP157" s="38"/>
      <c r="VSQ157" s="38"/>
      <c r="VSR157" s="38"/>
      <c r="VSS157" s="38"/>
      <c r="VST157" s="38"/>
      <c r="VSU157" s="38"/>
      <c r="VSV157" s="38"/>
      <c r="VSW157" s="38"/>
      <c r="VSX157" s="38"/>
      <c r="VSY157" s="38"/>
      <c r="VSZ157" s="38"/>
      <c r="VTA157" s="38"/>
      <c r="VTB157" s="38"/>
      <c r="VTC157" s="38"/>
      <c r="VTD157" s="38"/>
      <c r="VTE157" s="38"/>
      <c r="VTF157" s="38"/>
      <c r="VTG157" s="38"/>
      <c r="VTH157" s="38"/>
      <c r="VTI157" s="38"/>
      <c r="VTJ157" s="38"/>
      <c r="VTK157" s="38"/>
      <c r="VTL157" s="38"/>
      <c r="VTM157" s="38"/>
      <c r="VTN157" s="38"/>
      <c r="VTO157" s="38"/>
      <c r="VTP157" s="38"/>
      <c r="VTQ157" s="38"/>
      <c r="VTR157" s="38"/>
      <c r="VTS157" s="38"/>
      <c r="VTT157" s="38"/>
      <c r="VTU157" s="38"/>
      <c r="VTV157" s="38"/>
      <c r="VTW157" s="38"/>
      <c r="VTX157" s="38"/>
      <c r="VTY157" s="38"/>
      <c r="VTZ157" s="38"/>
      <c r="VUA157" s="38"/>
      <c r="VUB157" s="38"/>
      <c r="VUC157" s="38"/>
      <c r="VUD157" s="38"/>
      <c r="VUE157" s="38"/>
      <c r="VUF157" s="38"/>
      <c r="VUG157" s="38"/>
      <c r="VUH157" s="38"/>
      <c r="VUI157" s="38"/>
      <c r="VUJ157" s="38"/>
      <c r="VUK157" s="38"/>
      <c r="VUL157" s="38"/>
      <c r="VUM157" s="38"/>
      <c r="VUN157" s="38"/>
      <c r="VUO157" s="38"/>
      <c r="VUP157" s="38"/>
      <c r="VUQ157" s="38"/>
      <c r="VUR157" s="38"/>
      <c r="VUS157" s="38"/>
      <c r="VUT157" s="38"/>
      <c r="VUU157" s="38"/>
      <c r="VUV157" s="38"/>
      <c r="VUW157" s="38"/>
      <c r="VUX157" s="38"/>
      <c r="VUY157" s="38"/>
      <c r="VUZ157" s="38"/>
      <c r="VVA157" s="38"/>
      <c r="VVB157" s="38"/>
      <c r="VVC157" s="38"/>
      <c r="VVD157" s="38"/>
      <c r="VVE157" s="38"/>
      <c r="VVF157" s="38"/>
      <c r="VVG157" s="38"/>
      <c r="VVH157" s="38"/>
      <c r="VVI157" s="38"/>
      <c r="VVJ157" s="38"/>
      <c r="VVK157" s="38"/>
      <c r="VVL157" s="38"/>
      <c r="VVM157" s="38"/>
      <c r="VVN157" s="38"/>
      <c r="VVO157" s="38"/>
      <c r="VVP157" s="38"/>
      <c r="VVQ157" s="38"/>
      <c r="VVR157" s="38"/>
      <c r="VVS157" s="38"/>
      <c r="VVT157" s="38"/>
      <c r="VVU157" s="38"/>
      <c r="VVV157" s="38"/>
      <c r="VVW157" s="38"/>
      <c r="VVX157" s="38"/>
      <c r="VVY157" s="38"/>
      <c r="VVZ157" s="38"/>
      <c r="VWA157" s="38"/>
      <c r="VWB157" s="38"/>
      <c r="VWC157" s="38"/>
      <c r="VWD157" s="38"/>
      <c r="VWE157" s="38"/>
      <c r="VWF157" s="38"/>
      <c r="VWG157" s="38"/>
      <c r="VWH157" s="38"/>
      <c r="VWI157" s="38"/>
      <c r="VWJ157" s="38"/>
      <c r="VWK157" s="38"/>
      <c r="VWL157" s="38"/>
      <c r="VWM157" s="38"/>
      <c r="VWN157" s="38"/>
      <c r="VWO157" s="38"/>
      <c r="VWP157" s="38"/>
      <c r="VWQ157" s="38"/>
      <c r="VWR157" s="38"/>
      <c r="VWS157" s="38"/>
      <c r="VWT157" s="38"/>
      <c r="VWU157" s="38"/>
      <c r="VWV157" s="38"/>
      <c r="VWW157" s="38"/>
      <c r="VWX157" s="38"/>
      <c r="VWY157" s="38"/>
      <c r="VWZ157" s="38"/>
      <c r="VXA157" s="38"/>
      <c r="VXB157" s="38"/>
      <c r="VXC157" s="38"/>
      <c r="VXD157" s="38"/>
      <c r="VXE157" s="38"/>
      <c r="VXF157" s="38"/>
      <c r="VXG157" s="38"/>
      <c r="VXH157" s="38"/>
      <c r="VXI157" s="38"/>
      <c r="VXJ157" s="38"/>
      <c r="VXK157" s="38"/>
      <c r="VXL157" s="38"/>
      <c r="VXM157" s="38"/>
      <c r="VXN157" s="38"/>
      <c r="VXO157" s="38"/>
      <c r="VXP157" s="38"/>
      <c r="VXQ157" s="38"/>
      <c r="VXR157" s="38"/>
      <c r="VXS157" s="38"/>
      <c r="VXT157" s="38"/>
      <c r="VXU157" s="38"/>
      <c r="VXV157" s="38"/>
      <c r="VXW157" s="38"/>
      <c r="VXX157" s="38"/>
      <c r="VXY157" s="38"/>
      <c r="VXZ157" s="38"/>
      <c r="VYA157" s="38"/>
      <c r="VYB157" s="38"/>
      <c r="VYC157" s="38"/>
      <c r="VYD157" s="38"/>
      <c r="VYE157" s="38"/>
      <c r="VYF157" s="38"/>
      <c r="VYG157" s="38"/>
      <c r="VYH157" s="38"/>
      <c r="VYI157" s="38"/>
      <c r="VYJ157" s="38"/>
      <c r="VYK157" s="38"/>
      <c r="VYL157" s="38"/>
      <c r="VYM157" s="38"/>
      <c r="VYN157" s="38"/>
      <c r="VYO157" s="38"/>
      <c r="VYP157" s="38"/>
      <c r="VYQ157" s="38"/>
      <c r="VYR157" s="38"/>
      <c r="VYS157" s="38"/>
      <c r="VYT157" s="38"/>
      <c r="VYU157" s="38"/>
      <c r="VYV157" s="38"/>
      <c r="VYW157" s="38"/>
      <c r="VYX157" s="38"/>
      <c r="VYY157" s="38"/>
      <c r="VYZ157" s="38"/>
      <c r="VZA157" s="38"/>
      <c r="VZB157" s="38"/>
      <c r="VZC157" s="38"/>
      <c r="VZD157" s="38"/>
      <c r="VZE157" s="38"/>
      <c r="VZF157" s="38"/>
      <c r="VZG157" s="38"/>
      <c r="VZH157" s="38"/>
      <c r="VZI157" s="38"/>
      <c r="VZJ157" s="38"/>
      <c r="VZK157" s="38"/>
      <c r="VZL157" s="38"/>
      <c r="VZM157" s="38"/>
      <c r="VZN157" s="38"/>
      <c r="VZO157" s="38"/>
      <c r="VZP157" s="38"/>
      <c r="VZQ157" s="38"/>
      <c r="VZR157" s="38"/>
      <c r="VZS157" s="38"/>
      <c r="VZT157" s="38"/>
      <c r="VZU157" s="38"/>
      <c r="VZV157" s="38"/>
      <c r="VZW157" s="38"/>
      <c r="VZX157" s="38"/>
      <c r="VZY157" s="38"/>
      <c r="VZZ157" s="38"/>
      <c r="WAA157" s="38"/>
      <c r="WAB157" s="38"/>
      <c r="WAC157" s="38"/>
      <c r="WAD157" s="38"/>
      <c r="WAE157" s="38"/>
      <c r="WAF157" s="38"/>
      <c r="WAG157" s="38"/>
      <c r="WAH157" s="38"/>
      <c r="WAI157" s="38"/>
      <c r="WAJ157" s="38"/>
      <c r="WAK157" s="38"/>
      <c r="WAL157" s="38"/>
      <c r="WAM157" s="38"/>
      <c r="WAN157" s="38"/>
      <c r="WAO157" s="38"/>
      <c r="WAP157" s="38"/>
      <c r="WAQ157" s="38"/>
      <c r="WAR157" s="38"/>
      <c r="WAS157" s="38"/>
      <c r="WAT157" s="38"/>
      <c r="WAU157" s="38"/>
      <c r="WAV157" s="38"/>
      <c r="WAW157" s="38"/>
      <c r="WAX157" s="38"/>
      <c r="WAY157" s="38"/>
      <c r="WAZ157" s="38"/>
      <c r="WBA157" s="38"/>
      <c r="WBB157" s="38"/>
      <c r="WBC157" s="38"/>
      <c r="WBD157" s="38"/>
      <c r="WBE157" s="38"/>
      <c r="WBF157" s="38"/>
      <c r="WBG157" s="38"/>
      <c r="WBH157" s="38"/>
      <c r="WBI157" s="38"/>
      <c r="WBJ157" s="38"/>
      <c r="WBK157" s="38"/>
      <c r="WBL157" s="38"/>
      <c r="WBM157" s="38"/>
      <c r="WBN157" s="38"/>
      <c r="WBO157" s="38"/>
      <c r="WBP157" s="38"/>
      <c r="WBQ157" s="38"/>
      <c r="WBR157" s="38"/>
      <c r="WBS157" s="38"/>
      <c r="WBT157" s="38"/>
      <c r="WBU157" s="38"/>
      <c r="WBV157" s="38"/>
      <c r="WBW157" s="38"/>
      <c r="WBX157" s="38"/>
      <c r="WBY157" s="38"/>
      <c r="WBZ157" s="38"/>
      <c r="WCA157" s="38"/>
      <c r="WCB157" s="38"/>
      <c r="WCC157" s="38"/>
      <c r="WCD157" s="38"/>
      <c r="WCE157" s="38"/>
      <c r="WCF157" s="38"/>
      <c r="WCG157" s="38"/>
      <c r="WCH157" s="38"/>
      <c r="WCI157" s="38"/>
      <c r="WCJ157" s="38"/>
      <c r="WCK157" s="38"/>
      <c r="WCL157" s="38"/>
      <c r="WCM157" s="38"/>
      <c r="WCN157" s="38"/>
      <c r="WCO157" s="38"/>
      <c r="WCP157" s="38"/>
      <c r="WCQ157" s="38"/>
      <c r="WCR157" s="38"/>
      <c r="WCS157" s="38"/>
      <c r="WCT157" s="38"/>
      <c r="WCU157" s="38"/>
      <c r="WCV157" s="38"/>
      <c r="WCW157" s="38"/>
      <c r="WCX157" s="38"/>
      <c r="WCY157" s="38"/>
      <c r="WCZ157" s="38"/>
      <c r="WDA157" s="38"/>
      <c r="WDB157" s="38"/>
      <c r="WDC157" s="38"/>
      <c r="WDD157" s="38"/>
      <c r="WDE157" s="38"/>
      <c r="WDF157" s="38"/>
      <c r="WDG157" s="38"/>
      <c r="WDH157" s="38"/>
      <c r="WDI157" s="38"/>
      <c r="WDJ157" s="38"/>
      <c r="WDK157" s="38"/>
      <c r="WDL157" s="38"/>
      <c r="WDM157" s="38"/>
      <c r="WDN157" s="38"/>
      <c r="WDO157" s="38"/>
      <c r="WDP157" s="38"/>
      <c r="WDQ157" s="38"/>
      <c r="WDR157" s="38"/>
      <c r="WDS157" s="38"/>
      <c r="WDT157" s="38"/>
      <c r="WDU157" s="38"/>
      <c r="WDV157" s="38"/>
      <c r="WDW157" s="38"/>
      <c r="WDX157" s="38"/>
      <c r="WDY157" s="38"/>
      <c r="WDZ157" s="38"/>
      <c r="WEA157" s="38"/>
      <c r="WEB157" s="38"/>
      <c r="WEC157" s="38"/>
      <c r="WED157" s="38"/>
      <c r="WEE157" s="38"/>
      <c r="WEF157" s="38"/>
      <c r="WEG157" s="38"/>
      <c r="WEH157" s="38"/>
      <c r="WEI157" s="38"/>
      <c r="WEJ157" s="38"/>
      <c r="WEK157" s="38"/>
      <c r="WEL157" s="38"/>
      <c r="WEM157" s="38"/>
      <c r="WEN157" s="38"/>
      <c r="WEO157" s="38"/>
      <c r="WEP157" s="38"/>
      <c r="WEQ157" s="38"/>
      <c r="WER157" s="38"/>
      <c r="WES157" s="38"/>
      <c r="WET157" s="38"/>
      <c r="WEU157" s="38"/>
      <c r="WEV157" s="38"/>
      <c r="WEW157" s="38"/>
      <c r="WEX157" s="38"/>
      <c r="WEY157" s="38"/>
      <c r="WEZ157" s="38"/>
      <c r="WFA157" s="38"/>
      <c r="WFB157" s="38"/>
      <c r="WFC157" s="38"/>
      <c r="WFD157" s="38"/>
      <c r="WFE157" s="38"/>
      <c r="WFF157" s="38"/>
      <c r="WFG157" s="38"/>
      <c r="WFH157" s="38"/>
      <c r="WFI157" s="38"/>
      <c r="WFJ157" s="38"/>
      <c r="WFK157" s="38"/>
      <c r="WFL157" s="38"/>
      <c r="WFM157" s="38"/>
      <c r="WFN157" s="38"/>
      <c r="WFO157" s="38"/>
      <c r="WFP157" s="38"/>
      <c r="WFQ157" s="38"/>
      <c r="WFR157" s="38"/>
      <c r="WFS157" s="38"/>
      <c r="WFT157" s="38"/>
      <c r="WFU157" s="38"/>
      <c r="WFV157" s="38"/>
      <c r="WFW157" s="38"/>
      <c r="WFX157" s="38"/>
      <c r="WFY157" s="38"/>
      <c r="WFZ157" s="38"/>
      <c r="WGA157" s="38"/>
      <c r="WGB157" s="38"/>
      <c r="WGC157" s="38"/>
      <c r="WGD157" s="38"/>
      <c r="WGE157" s="38"/>
      <c r="WGF157" s="38"/>
      <c r="WGG157" s="38"/>
      <c r="WGH157" s="38"/>
      <c r="WGI157" s="38"/>
      <c r="WGJ157" s="38"/>
      <c r="WGK157" s="38"/>
      <c r="WGL157" s="38"/>
      <c r="WGM157" s="38"/>
      <c r="WGN157" s="38"/>
      <c r="WGO157" s="38"/>
      <c r="WGP157" s="38"/>
      <c r="WGQ157" s="38"/>
      <c r="WGR157" s="38"/>
      <c r="WGS157" s="38"/>
      <c r="WGT157" s="38"/>
      <c r="WGU157" s="38"/>
      <c r="WGV157" s="38"/>
      <c r="WGW157" s="38"/>
      <c r="WGX157" s="38"/>
      <c r="WGY157" s="38"/>
      <c r="WGZ157" s="38"/>
      <c r="WHA157" s="38"/>
      <c r="WHB157" s="38"/>
      <c r="WHC157" s="38"/>
      <c r="WHD157" s="38"/>
      <c r="WHE157" s="38"/>
      <c r="WHF157" s="38"/>
      <c r="WHG157" s="38"/>
      <c r="WHH157" s="38"/>
      <c r="WHI157" s="38"/>
      <c r="WHJ157" s="38"/>
      <c r="WHK157" s="38"/>
      <c r="WHL157" s="38"/>
      <c r="WHM157" s="38"/>
      <c r="WHN157" s="38"/>
      <c r="WHO157" s="38"/>
      <c r="WHP157" s="38"/>
      <c r="WHQ157" s="38"/>
      <c r="WHR157" s="38"/>
      <c r="WHS157" s="38"/>
      <c r="WHT157" s="38"/>
      <c r="WHU157" s="38"/>
      <c r="WHV157" s="38"/>
      <c r="WHW157" s="38"/>
      <c r="WHX157" s="38"/>
      <c r="WHY157" s="38"/>
      <c r="WHZ157" s="38"/>
      <c r="WIA157" s="38"/>
      <c r="WIB157" s="38"/>
      <c r="WIC157" s="38"/>
      <c r="WID157" s="38"/>
      <c r="WIE157" s="38"/>
      <c r="WIF157" s="38"/>
      <c r="WIG157" s="38"/>
      <c r="WIH157" s="38"/>
      <c r="WII157" s="38"/>
      <c r="WIJ157" s="38"/>
      <c r="WIK157" s="38"/>
      <c r="WIL157" s="38"/>
      <c r="WIM157" s="38"/>
      <c r="WIN157" s="38"/>
      <c r="WIO157" s="38"/>
      <c r="WIP157" s="38"/>
      <c r="WIQ157" s="38"/>
      <c r="WIR157" s="38"/>
      <c r="WIS157" s="38"/>
      <c r="WIT157" s="38"/>
      <c r="WIU157" s="38"/>
      <c r="WIV157" s="38"/>
      <c r="WIW157" s="38"/>
      <c r="WIX157" s="38"/>
      <c r="WIY157" s="38"/>
      <c r="WIZ157" s="38"/>
      <c r="WJA157" s="38"/>
      <c r="WJB157" s="38"/>
      <c r="WJC157" s="38"/>
      <c r="WJD157" s="38"/>
      <c r="WJE157" s="38"/>
      <c r="WJF157" s="38"/>
      <c r="WJG157" s="38"/>
      <c r="WJH157" s="38"/>
      <c r="WJI157" s="38"/>
      <c r="WJJ157" s="38"/>
      <c r="WJK157" s="38"/>
      <c r="WJL157" s="38"/>
      <c r="WJM157" s="38"/>
      <c r="WJN157" s="38"/>
      <c r="WJO157" s="38"/>
      <c r="WJP157" s="38"/>
      <c r="WJQ157" s="38"/>
      <c r="WJR157" s="38"/>
      <c r="WJS157" s="38"/>
      <c r="WJT157" s="38"/>
      <c r="WJU157" s="38"/>
      <c r="WJV157" s="38"/>
      <c r="WJW157" s="38"/>
      <c r="WJX157" s="38"/>
      <c r="WJY157" s="38"/>
      <c r="WJZ157" s="38"/>
      <c r="WKA157" s="38"/>
      <c r="WKB157" s="38"/>
      <c r="WKC157" s="38"/>
      <c r="WKD157" s="38"/>
      <c r="WKE157" s="38"/>
      <c r="WKF157" s="38"/>
      <c r="WKG157" s="38"/>
      <c r="WKH157" s="38"/>
      <c r="WKI157" s="38"/>
      <c r="WKJ157" s="38"/>
      <c r="WKK157" s="38"/>
      <c r="WKL157" s="38"/>
      <c r="WKM157" s="38"/>
      <c r="WKN157" s="38"/>
      <c r="WKO157" s="38"/>
      <c r="WKP157" s="38"/>
      <c r="WKQ157" s="38"/>
      <c r="WKR157" s="38"/>
      <c r="WKS157" s="38"/>
      <c r="WKT157" s="38"/>
      <c r="WKU157" s="38"/>
      <c r="WKV157" s="38"/>
      <c r="WKW157" s="38"/>
      <c r="WKX157" s="38"/>
      <c r="WKY157" s="38"/>
      <c r="WKZ157" s="38"/>
      <c r="WLA157" s="38"/>
      <c r="WLB157" s="38"/>
      <c r="WLC157" s="38"/>
      <c r="WLD157" s="38"/>
      <c r="WLE157" s="38"/>
      <c r="WLF157" s="38"/>
      <c r="WLG157" s="38"/>
      <c r="WLH157" s="38"/>
      <c r="WLI157" s="38"/>
      <c r="WLJ157" s="38"/>
      <c r="WLK157" s="38"/>
      <c r="WLL157" s="38"/>
      <c r="WLM157" s="38"/>
      <c r="WLN157" s="38"/>
      <c r="WLO157" s="38"/>
      <c r="WLP157" s="38"/>
      <c r="WLQ157" s="38"/>
      <c r="WLR157" s="38"/>
      <c r="WLS157" s="38"/>
      <c r="WLT157" s="38"/>
      <c r="WLU157" s="38"/>
      <c r="WLV157" s="38"/>
      <c r="WLW157" s="38"/>
      <c r="WLX157" s="38"/>
      <c r="WLY157" s="38"/>
      <c r="WLZ157" s="38"/>
      <c r="WMA157" s="38"/>
      <c r="WMB157" s="38"/>
      <c r="WMC157" s="38"/>
      <c r="WMD157" s="38"/>
      <c r="WME157" s="38"/>
      <c r="WMF157" s="38"/>
      <c r="WMG157" s="38"/>
      <c r="WMH157" s="38"/>
      <c r="WMI157" s="38"/>
      <c r="WMJ157" s="38"/>
      <c r="WMK157" s="38"/>
      <c r="WML157" s="38"/>
      <c r="WMM157" s="38"/>
      <c r="WMN157" s="38"/>
      <c r="WMO157" s="38"/>
      <c r="WMP157" s="38"/>
      <c r="WMQ157" s="38"/>
      <c r="WMR157" s="38"/>
      <c r="WMS157" s="38"/>
      <c r="WMT157" s="38"/>
      <c r="WMU157" s="38"/>
      <c r="WMV157" s="38"/>
      <c r="WMW157" s="38"/>
      <c r="WMX157" s="38"/>
      <c r="WMY157" s="38"/>
      <c r="WMZ157" s="38"/>
      <c r="WNA157" s="38"/>
      <c r="WNB157" s="38"/>
      <c r="WNC157" s="38"/>
      <c r="WND157" s="38"/>
      <c r="WNE157" s="38"/>
      <c r="WNF157" s="38"/>
      <c r="WNG157" s="38"/>
      <c r="WNH157" s="38"/>
      <c r="WNI157" s="38"/>
      <c r="WNJ157" s="38"/>
      <c r="WNK157" s="38"/>
      <c r="WNL157" s="38"/>
      <c r="WNM157" s="38"/>
      <c r="WNN157" s="38"/>
      <c r="WNO157" s="38"/>
      <c r="WNP157" s="38"/>
      <c r="WNQ157" s="38"/>
      <c r="WNR157" s="38"/>
      <c r="WNS157" s="38"/>
      <c r="WNT157" s="38"/>
      <c r="WNU157" s="38"/>
      <c r="WNV157" s="38"/>
      <c r="WNW157" s="38"/>
      <c r="WNX157" s="38"/>
      <c r="WNY157" s="38"/>
      <c r="WNZ157" s="38"/>
      <c r="WOA157" s="38"/>
      <c r="WOB157" s="38"/>
      <c r="WOC157" s="38"/>
      <c r="WOD157" s="38"/>
      <c r="WOE157" s="38"/>
      <c r="WOF157" s="38"/>
      <c r="WOG157" s="38"/>
      <c r="WOH157" s="38"/>
      <c r="WOI157" s="38"/>
      <c r="WOJ157" s="38"/>
      <c r="WOK157" s="38"/>
      <c r="WOL157" s="38"/>
      <c r="WOM157" s="38"/>
      <c r="WON157" s="38"/>
      <c r="WOO157" s="38"/>
      <c r="WOP157" s="38"/>
      <c r="WOQ157" s="38"/>
      <c r="WOR157" s="38"/>
      <c r="WOS157" s="38"/>
      <c r="WOT157" s="38"/>
      <c r="WOU157" s="38"/>
      <c r="WOV157" s="38"/>
      <c r="WOW157" s="38"/>
      <c r="WOX157" s="38"/>
      <c r="WOY157" s="38"/>
      <c r="WOZ157" s="38"/>
      <c r="WPA157" s="38"/>
      <c r="WPB157" s="38"/>
      <c r="WPC157" s="38"/>
      <c r="WPD157" s="38"/>
      <c r="WPE157" s="38"/>
      <c r="WPF157" s="38"/>
      <c r="WPG157" s="38"/>
      <c r="WPH157" s="38"/>
      <c r="WPI157" s="38"/>
      <c r="WPJ157" s="38"/>
      <c r="WPK157" s="38"/>
      <c r="WPL157" s="38"/>
      <c r="WPM157" s="38"/>
      <c r="WPN157" s="38"/>
      <c r="WPO157" s="38"/>
      <c r="WPP157" s="38"/>
      <c r="WPQ157" s="38"/>
      <c r="WPR157" s="38"/>
      <c r="WPS157" s="38"/>
      <c r="WPT157" s="38"/>
      <c r="WPU157" s="38"/>
      <c r="WPV157" s="38"/>
      <c r="WPW157" s="38"/>
      <c r="WPX157" s="38"/>
      <c r="WPY157" s="38"/>
      <c r="WPZ157" s="38"/>
      <c r="WQA157" s="38"/>
      <c r="WQB157" s="38"/>
      <c r="WQC157" s="38"/>
      <c r="WQD157" s="38"/>
      <c r="WQE157" s="38"/>
      <c r="WQF157" s="38"/>
      <c r="WQG157" s="38"/>
      <c r="WQH157" s="38"/>
      <c r="WQI157" s="38"/>
      <c r="WQJ157" s="38"/>
      <c r="WQK157" s="38"/>
      <c r="WQL157" s="38"/>
      <c r="WQM157" s="38"/>
      <c r="WQN157" s="38"/>
      <c r="WQO157" s="38"/>
      <c r="WQP157" s="38"/>
      <c r="WQQ157" s="38"/>
      <c r="WQR157" s="38"/>
      <c r="WQS157" s="38"/>
      <c r="WQT157" s="38"/>
      <c r="WQU157" s="38"/>
      <c r="WQV157" s="38"/>
      <c r="WQW157" s="38"/>
      <c r="WQX157" s="38"/>
      <c r="WQY157" s="38"/>
      <c r="WQZ157" s="38"/>
      <c r="WRA157" s="38"/>
      <c r="WRB157" s="38"/>
      <c r="WRC157" s="38"/>
      <c r="WRD157" s="38"/>
      <c r="WRE157" s="38"/>
      <c r="WRF157" s="38"/>
      <c r="WRG157" s="38"/>
      <c r="WRH157" s="38"/>
      <c r="WRI157" s="38"/>
      <c r="WRJ157" s="38"/>
      <c r="WRK157" s="38"/>
      <c r="WRL157" s="38"/>
      <c r="WRM157" s="38"/>
      <c r="WRN157" s="38"/>
      <c r="WRO157" s="38"/>
      <c r="WRP157" s="38"/>
      <c r="WRQ157" s="38"/>
      <c r="WRR157" s="38"/>
      <c r="WRS157" s="38"/>
      <c r="WRT157" s="38"/>
      <c r="WRU157" s="38"/>
      <c r="WRV157" s="38"/>
      <c r="WRW157" s="38"/>
      <c r="WRX157" s="38"/>
      <c r="WRY157" s="38"/>
      <c r="WRZ157" s="38"/>
      <c r="WSA157" s="38"/>
      <c r="WSB157" s="38"/>
      <c r="WSC157" s="38"/>
      <c r="WSD157" s="38"/>
      <c r="WSE157" s="38"/>
      <c r="WSF157" s="38"/>
      <c r="WSG157" s="38"/>
      <c r="WSH157" s="38"/>
      <c r="WSI157" s="38"/>
      <c r="WSJ157" s="38"/>
      <c r="WSK157" s="38"/>
      <c r="WSL157" s="38"/>
      <c r="WSM157" s="38"/>
      <c r="WSN157" s="38"/>
      <c r="WSO157" s="38"/>
      <c r="WSP157" s="38"/>
      <c r="WSQ157" s="38"/>
      <c r="WSR157" s="38"/>
      <c r="WSS157" s="38"/>
      <c r="WST157" s="38"/>
      <c r="WSU157" s="38"/>
      <c r="WSV157" s="38"/>
      <c r="WSW157" s="38"/>
      <c r="WSX157" s="38"/>
      <c r="WSY157" s="38"/>
      <c r="WSZ157" s="38"/>
      <c r="WTA157" s="38"/>
      <c r="WTB157" s="38"/>
      <c r="WTC157" s="38"/>
      <c r="WTD157" s="38"/>
      <c r="WTE157" s="38"/>
      <c r="WTF157" s="38"/>
      <c r="WTG157" s="38"/>
      <c r="WTH157" s="38"/>
      <c r="WTI157" s="38"/>
      <c r="WTJ157" s="38"/>
      <c r="WTK157" s="38"/>
      <c r="WTL157" s="38"/>
      <c r="WTM157" s="38"/>
      <c r="WTN157" s="38"/>
      <c r="WTO157" s="38"/>
      <c r="WTP157" s="38"/>
      <c r="WTQ157" s="38"/>
      <c r="WTR157" s="38"/>
      <c r="WTS157" s="38"/>
      <c r="WTT157" s="38"/>
      <c r="WTU157" s="38"/>
      <c r="WTV157" s="38"/>
      <c r="WTW157" s="38"/>
      <c r="WTX157" s="38"/>
      <c r="WTY157" s="38"/>
      <c r="WTZ157" s="38"/>
      <c r="WUA157" s="38"/>
      <c r="WUB157" s="38"/>
      <c r="WUC157" s="38"/>
      <c r="WUD157" s="38"/>
      <c r="WUE157" s="38"/>
      <c r="WUF157" s="38"/>
      <c r="WUG157" s="38"/>
      <c r="WUH157" s="38"/>
      <c r="WUI157" s="38"/>
      <c r="WUJ157" s="38"/>
      <c r="WUK157" s="38"/>
      <c r="WUL157" s="38"/>
      <c r="WUM157" s="38"/>
      <c r="WUN157" s="38"/>
      <c r="WUO157" s="38"/>
      <c r="WUP157" s="38"/>
      <c r="WUQ157" s="38"/>
      <c r="WUR157" s="38"/>
      <c r="WUS157" s="38"/>
      <c r="WUT157" s="38"/>
      <c r="WUU157" s="38"/>
      <c r="WUV157" s="38"/>
      <c r="WUW157" s="38"/>
      <c r="WUX157" s="38"/>
      <c r="WUY157" s="38"/>
      <c r="WUZ157" s="38"/>
      <c r="WVA157" s="38"/>
      <c r="WVB157" s="38"/>
      <c r="WVC157" s="38"/>
      <c r="WVD157" s="38"/>
      <c r="WVE157" s="38"/>
      <c r="WVF157" s="38"/>
      <c r="WVG157" s="38"/>
      <c r="WVH157" s="38"/>
      <c r="WVI157" s="38"/>
      <c r="WVJ157" s="38"/>
      <c r="WVK157" s="38"/>
      <c r="WVL157" s="38"/>
      <c r="WVM157" s="38"/>
      <c r="WVN157" s="38"/>
      <c r="WVO157" s="38"/>
      <c r="WVP157" s="38"/>
      <c r="WVQ157" s="38"/>
      <c r="WVR157" s="38"/>
      <c r="WVS157" s="38"/>
      <c r="WVT157" s="38"/>
      <c r="WVU157" s="38"/>
      <c r="WVV157" s="38"/>
      <c r="WVW157" s="38"/>
      <c r="WVX157" s="38"/>
      <c r="WVY157" s="38"/>
      <c r="WVZ157" s="38"/>
      <c r="WWA157" s="38"/>
      <c r="WWB157" s="38"/>
      <c r="WWC157" s="38"/>
      <c r="WWD157" s="38"/>
      <c r="WWE157" s="38"/>
      <c r="WWF157" s="38"/>
      <c r="WWG157" s="38"/>
      <c r="WWH157" s="38"/>
      <c r="WWI157" s="38"/>
      <c r="WWJ157" s="38"/>
      <c r="WWK157" s="38"/>
      <c r="WWL157" s="38"/>
      <c r="WWM157" s="38"/>
      <c r="WWN157" s="38"/>
      <c r="WWO157" s="38"/>
      <c r="WWP157" s="38"/>
      <c r="WWQ157" s="38"/>
      <c r="WWR157" s="38"/>
      <c r="WWS157" s="38"/>
      <c r="WWT157" s="38"/>
      <c r="WWU157" s="38"/>
      <c r="WWV157" s="38"/>
      <c r="WWW157" s="38"/>
      <c r="WWX157" s="38"/>
      <c r="WWY157" s="38"/>
      <c r="WWZ157" s="38"/>
      <c r="WXA157" s="38"/>
      <c r="WXB157" s="38"/>
      <c r="WXC157" s="38"/>
      <c r="WXD157" s="38"/>
      <c r="WXE157" s="38"/>
      <c r="WXF157" s="38"/>
      <c r="WXG157" s="38"/>
      <c r="WXH157" s="38"/>
      <c r="WXI157" s="38"/>
      <c r="WXJ157" s="38"/>
      <c r="WXK157" s="38"/>
      <c r="WXL157" s="38"/>
      <c r="WXM157" s="38"/>
      <c r="WXN157" s="38"/>
      <c r="WXO157" s="38"/>
      <c r="WXP157" s="38"/>
      <c r="WXQ157" s="38"/>
      <c r="WXR157" s="38"/>
      <c r="WXS157" s="38"/>
      <c r="WXT157" s="38"/>
      <c r="WXU157" s="38"/>
      <c r="WXV157" s="38"/>
      <c r="WXW157" s="38"/>
      <c r="WXX157" s="38"/>
      <c r="WXY157" s="38"/>
      <c r="WXZ157" s="38"/>
      <c r="WYA157" s="38"/>
      <c r="WYB157" s="38"/>
      <c r="WYC157" s="38"/>
      <c r="WYD157" s="38"/>
      <c r="WYE157" s="38"/>
      <c r="WYF157" s="38"/>
      <c r="WYG157" s="38"/>
      <c r="WYH157" s="38"/>
      <c r="WYI157" s="38"/>
      <c r="WYJ157" s="38"/>
      <c r="WYK157" s="38"/>
      <c r="WYL157" s="38"/>
      <c r="WYM157" s="38"/>
      <c r="WYN157" s="38"/>
      <c r="WYO157" s="38"/>
      <c r="WYP157" s="38"/>
      <c r="WYQ157" s="38"/>
      <c r="WYR157" s="38"/>
      <c r="WYS157" s="38"/>
      <c r="WYT157" s="38"/>
      <c r="WYU157" s="38"/>
      <c r="WYV157" s="38"/>
      <c r="WYW157" s="38"/>
      <c r="WYX157" s="38"/>
      <c r="WYY157" s="38"/>
      <c r="WYZ157" s="38"/>
      <c r="WZA157" s="38"/>
      <c r="WZB157" s="38"/>
      <c r="WZC157" s="38"/>
      <c r="WZD157" s="38"/>
      <c r="WZE157" s="38"/>
      <c r="WZF157" s="38"/>
      <c r="WZG157" s="38"/>
      <c r="WZH157" s="38"/>
      <c r="WZI157" s="38"/>
      <c r="WZJ157" s="38"/>
      <c r="WZK157" s="38"/>
      <c r="WZL157" s="38"/>
      <c r="WZM157" s="38"/>
      <c r="WZN157" s="38"/>
      <c r="WZO157" s="38"/>
      <c r="WZP157" s="38"/>
      <c r="WZQ157" s="38"/>
      <c r="WZR157" s="38"/>
      <c r="WZS157" s="38"/>
      <c r="WZT157" s="38"/>
      <c r="WZU157" s="38"/>
      <c r="WZV157" s="38"/>
      <c r="WZW157" s="38"/>
      <c r="WZX157" s="38"/>
      <c r="WZY157" s="38"/>
      <c r="WZZ157" s="38"/>
      <c r="XAA157" s="38"/>
      <c r="XAB157" s="38"/>
      <c r="XAC157" s="38"/>
      <c r="XAD157" s="38"/>
      <c r="XAE157" s="38"/>
      <c r="XAF157" s="38"/>
      <c r="XAG157" s="38"/>
      <c r="XAH157" s="38"/>
      <c r="XAI157" s="38"/>
      <c r="XAJ157" s="38"/>
      <c r="XAK157" s="38"/>
      <c r="XAL157" s="38"/>
      <c r="XAM157" s="38"/>
      <c r="XAN157" s="38"/>
      <c r="XAO157" s="38"/>
      <c r="XAP157" s="38"/>
      <c r="XAQ157" s="38"/>
      <c r="XAR157" s="38"/>
      <c r="XAS157" s="38"/>
      <c r="XAT157" s="38"/>
      <c r="XAU157" s="38"/>
      <c r="XAV157" s="38"/>
      <c r="XAW157" s="38"/>
      <c r="XAX157" s="38"/>
      <c r="XAY157" s="38"/>
      <c r="XAZ157" s="38"/>
      <c r="XBA157" s="38"/>
      <c r="XBB157" s="38"/>
      <c r="XBC157" s="38"/>
      <c r="XBD157" s="38"/>
      <c r="XBE157" s="38"/>
      <c r="XBF157" s="38"/>
      <c r="XBG157" s="38"/>
      <c r="XBH157" s="38"/>
      <c r="XBI157" s="38"/>
      <c r="XBJ157" s="38"/>
      <c r="XBK157" s="38"/>
      <c r="XBL157" s="38"/>
      <c r="XBM157" s="38"/>
      <c r="XBN157" s="38"/>
      <c r="XBO157" s="38"/>
      <c r="XBP157" s="38"/>
      <c r="XBQ157" s="38"/>
      <c r="XBR157" s="38"/>
      <c r="XBS157" s="38"/>
      <c r="XBT157" s="38"/>
      <c r="XBU157" s="38"/>
      <c r="XBV157" s="38"/>
      <c r="XBW157" s="38"/>
      <c r="XBX157" s="38"/>
      <c r="XBY157" s="38"/>
      <c r="XBZ157" s="38"/>
      <c r="XCA157" s="38"/>
      <c r="XCB157" s="38"/>
      <c r="XCC157" s="38"/>
      <c r="XCD157" s="38"/>
      <c r="XCE157" s="38"/>
      <c r="XCF157" s="38"/>
      <c r="XCG157" s="38"/>
      <c r="XCH157" s="38"/>
      <c r="XCI157" s="38"/>
      <c r="XCJ157" s="38"/>
      <c r="XCK157" s="38"/>
      <c r="XCL157" s="38"/>
      <c r="XCM157" s="38"/>
      <c r="XCN157" s="38"/>
      <c r="XCO157" s="38"/>
      <c r="XCP157" s="38"/>
      <c r="XCQ157" s="38"/>
      <c r="XCR157" s="38"/>
      <c r="XCS157" s="38"/>
      <c r="XCT157" s="38"/>
      <c r="XCU157" s="38"/>
      <c r="XCV157" s="38"/>
      <c r="XCW157" s="38"/>
      <c r="XCX157" s="38"/>
      <c r="XCY157" s="38"/>
      <c r="XCZ157" s="38"/>
      <c r="XDA157" s="38"/>
      <c r="XDB157" s="38"/>
      <c r="XDC157" s="38"/>
      <c r="XDD157" s="38"/>
      <c r="XDE157" s="38"/>
      <c r="XDF157" s="38"/>
      <c r="XDG157" s="38"/>
      <c r="XDH157" s="38"/>
      <c r="XDI157" s="38"/>
      <c r="XDJ157" s="38"/>
      <c r="XDK157" s="38"/>
      <c r="XDL157" s="38"/>
      <c r="XDM157" s="38"/>
      <c r="XDN157" s="38"/>
      <c r="XDO157" s="38"/>
      <c r="XDP157" s="38"/>
      <c r="XDQ157" s="38"/>
      <c r="XDR157" s="38"/>
      <c r="XDS157" s="38"/>
      <c r="XDT157" s="38"/>
      <c r="XDU157" s="38"/>
      <c r="XDV157" s="38"/>
      <c r="XDW157" s="38"/>
      <c r="XDX157" s="38"/>
      <c r="XDY157" s="38"/>
      <c r="XDZ157" s="38"/>
      <c r="XEA157" s="38"/>
      <c r="XEB157" s="38"/>
      <c r="XEC157" s="38"/>
      <c r="XED157" s="38"/>
      <c r="XEE157" s="38"/>
      <c r="XEF157" s="38"/>
      <c r="XEG157" s="38"/>
      <c r="XEH157" s="38"/>
      <c r="XEI157" s="38"/>
      <c r="XEJ157" s="38"/>
      <c r="XEK157" s="38"/>
      <c r="XEL157" s="38"/>
      <c r="XEM157" s="38"/>
      <c r="XEN157" s="38"/>
      <c r="XEO157" s="38"/>
      <c r="XEP157" s="38"/>
      <c r="XEQ157" s="38"/>
      <c r="XER157" s="38"/>
      <c r="XES157" s="38"/>
      <c r="XET157" s="38"/>
      <c r="XEU157" s="38"/>
      <c r="XEV157" s="38"/>
      <c r="XEW157" s="38"/>
      <c r="XEX157" s="38"/>
      <c r="XEY157" s="38"/>
      <c r="XEZ157" s="38"/>
      <c r="XFA157" s="38"/>
      <c r="XFB157" s="38"/>
      <c r="XFC157" s="38"/>
      <c r="XFD157" s="38"/>
    </row>
    <row r="158" spans="1:16384" ht="15" customHeight="1" x14ac:dyDescent="0.2">
      <c r="A158" s="289" t="s">
        <v>856</v>
      </c>
      <c r="B158" s="13"/>
      <c r="C158" s="13"/>
      <c r="D158" s="13"/>
      <c r="E158" s="13"/>
      <c r="F158" s="13"/>
      <c r="G158" s="13"/>
      <c r="H158" s="13"/>
      <c r="I158" s="13"/>
      <c r="J158" s="13"/>
      <c r="K158" s="13"/>
      <c r="L158" s="13"/>
      <c r="M158" s="13"/>
      <c r="N158" s="13"/>
      <c r="O158" s="13"/>
      <c r="P158" s="40"/>
    </row>
    <row r="159" spans="1:16384" x14ac:dyDescent="0.2">
      <c r="A159" s="258" t="s">
        <v>877</v>
      </c>
      <c r="B159" s="13"/>
      <c r="C159" s="13"/>
      <c r="D159" s="13"/>
      <c r="E159" s="13"/>
      <c r="F159" s="13"/>
      <c r="G159" s="13"/>
      <c r="H159" s="13"/>
      <c r="I159" s="13"/>
      <c r="J159" s="13"/>
      <c r="K159" s="13"/>
      <c r="L159" s="13"/>
      <c r="M159" s="13"/>
      <c r="N159" s="13"/>
      <c r="O159" s="13"/>
      <c r="P159" s="40"/>
    </row>
    <row r="160" spans="1:16384" x14ac:dyDescent="0.2">
      <c r="A160" s="289" t="s">
        <v>860</v>
      </c>
      <c r="B160" s="3"/>
      <c r="C160" s="3"/>
      <c r="D160" s="3"/>
      <c r="G160" s="186"/>
      <c r="J160" s="186"/>
    </row>
    <row r="162" spans="1:16" ht="12.75" customHeight="1" x14ac:dyDescent="0.2">
      <c r="A162" s="988" t="s">
        <v>977</v>
      </c>
      <c r="B162" s="988"/>
      <c r="C162" s="988"/>
      <c r="D162" s="988"/>
      <c r="E162" s="988"/>
      <c r="F162" s="988"/>
      <c r="G162" s="988"/>
      <c r="H162" s="988"/>
      <c r="I162" s="988"/>
      <c r="J162" s="988"/>
      <c r="K162" s="988"/>
      <c r="L162" s="988"/>
      <c r="M162" s="988"/>
      <c r="N162" s="988"/>
      <c r="O162" s="988"/>
      <c r="P162" s="988"/>
    </row>
    <row r="163" spans="1:16" ht="13.5" customHeight="1" x14ac:dyDescent="0.2">
      <c r="A163" s="988"/>
      <c r="B163" s="988"/>
      <c r="C163" s="988"/>
      <c r="D163" s="988"/>
      <c r="E163" s="988"/>
      <c r="F163" s="988"/>
      <c r="G163" s="988"/>
      <c r="H163" s="988"/>
      <c r="I163" s="988"/>
      <c r="J163" s="988"/>
      <c r="K163" s="988"/>
      <c r="L163" s="988"/>
      <c r="M163" s="988"/>
      <c r="N163" s="988"/>
      <c r="O163" s="988"/>
      <c r="P163" s="988"/>
    </row>
    <row r="164" spans="1:16" x14ac:dyDescent="0.2">
      <c r="A164" s="988"/>
      <c r="B164" s="988"/>
      <c r="C164" s="988"/>
      <c r="D164" s="988"/>
      <c r="E164" s="988"/>
      <c r="F164" s="988"/>
      <c r="G164" s="988"/>
      <c r="H164" s="988"/>
      <c r="I164" s="988"/>
      <c r="J164" s="988"/>
      <c r="K164" s="988"/>
      <c r="L164" s="988"/>
      <c r="M164" s="988"/>
      <c r="N164" s="988"/>
      <c r="O164" s="988"/>
      <c r="P164" s="988"/>
    </row>
    <row r="165" spans="1:16" x14ac:dyDescent="0.2">
      <c r="A165" s="306"/>
      <c r="B165" s="306"/>
      <c r="C165" s="306"/>
      <c r="D165" s="306"/>
      <c r="E165" s="306"/>
      <c r="F165" s="306"/>
      <c r="G165" s="309"/>
      <c r="H165" s="309"/>
      <c r="I165" s="309"/>
      <c r="J165" s="309"/>
      <c r="K165" s="309"/>
      <c r="L165" s="309"/>
      <c r="M165" s="309"/>
      <c r="N165" s="309"/>
      <c r="O165" s="309"/>
      <c r="P165" s="309"/>
    </row>
    <row r="166" spans="1:16" x14ac:dyDescent="0.2">
      <c r="A166" s="999" t="s">
        <v>343</v>
      </c>
      <c r="B166" s="999"/>
      <c r="C166" s="999"/>
      <c r="D166" s="999"/>
      <c r="E166" s="999"/>
      <c r="F166" s="999"/>
      <c r="G166" s="309"/>
      <c r="H166" s="309"/>
      <c r="I166" s="309"/>
      <c r="J166" s="309"/>
      <c r="K166" s="309"/>
      <c r="L166" s="309"/>
      <c r="M166" s="309"/>
      <c r="N166" s="309"/>
      <c r="O166" s="309"/>
      <c r="P166" s="309"/>
    </row>
    <row r="167" spans="1:16" x14ac:dyDescent="0.2">
      <c r="A167" s="306"/>
      <c r="B167" s="306"/>
      <c r="C167" s="306"/>
      <c r="D167" s="306"/>
      <c r="E167" s="306"/>
      <c r="F167" s="306"/>
      <c r="G167" s="309"/>
      <c r="H167" s="309"/>
      <c r="I167" s="309"/>
      <c r="J167" s="309"/>
      <c r="K167" s="309"/>
      <c r="L167" s="309"/>
      <c r="M167" s="309"/>
      <c r="N167" s="309"/>
      <c r="O167" s="309"/>
      <c r="P167" s="309"/>
    </row>
    <row r="168" spans="1:16" ht="12.75" customHeight="1" x14ac:dyDescent="0.2">
      <c r="A168" s="988" t="s">
        <v>344</v>
      </c>
      <c r="B168" s="988"/>
      <c r="C168" s="988"/>
      <c r="D168" s="988"/>
      <c r="E168" s="988"/>
      <c r="F168" s="988"/>
      <c r="G168" s="988"/>
      <c r="H168" s="988"/>
      <c r="I168" s="988"/>
      <c r="J168" s="988"/>
      <c r="K168" s="988"/>
      <c r="L168" s="988"/>
      <c r="M168" s="988"/>
      <c r="N168" s="988"/>
      <c r="O168" s="988"/>
      <c r="P168" s="988"/>
    </row>
    <row r="169" spans="1:16" x14ac:dyDescent="0.2">
      <c r="A169" s="988"/>
      <c r="B169" s="988"/>
      <c r="C169" s="988"/>
      <c r="D169" s="988"/>
      <c r="E169" s="988"/>
      <c r="F169" s="988"/>
      <c r="G169" s="988"/>
      <c r="H169" s="988"/>
      <c r="I169" s="988"/>
      <c r="J169" s="988"/>
      <c r="K169" s="988"/>
      <c r="L169" s="988"/>
      <c r="M169" s="988"/>
      <c r="N169" s="988"/>
      <c r="O169" s="988"/>
      <c r="P169" s="988"/>
    </row>
    <row r="170" spans="1:16" x14ac:dyDescent="0.2">
      <c r="A170" s="306"/>
      <c r="B170" s="306"/>
      <c r="C170" s="306"/>
      <c r="D170" s="306"/>
      <c r="E170" s="306"/>
      <c r="F170" s="306"/>
      <c r="G170" s="309"/>
      <c r="H170" s="309"/>
      <c r="I170" s="309"/>
      <c r="J170" s="309"/>
      <c r="K170" s="309"/>
      <c r="L170" s="309"/>
      <c r="M170" s="309"/>
      <c r="N170" s="309"/>
      <c r="O170" s="309"/>
      <c r="P170" s="309"/>
    </row>
    <row r="171" spans="1:16" ht="12.75" customHeight="1" x14ac:dyDescent="0.2">
      <c r="A171" s="988" t="s">
        <v>345</v>
      </c>
      <c r="B171" s="988"/>
      <c r="C171" s="988"/>
      <c r="D171" s="988"/>
      <c r="E171" s="988"/>
      <c r="F171" s="988"/>
      <c r="G171" s="988"/>
      <c r="H171" s="988"/>
      <c r="I171" s="988"/>
      <c r="J171" s="988"/>
      <c r="K171" s="988"/>
      <c r="L171" s="988"/>
      <c r="M171" s="988"/>
      <c r="N171" s="988"/>
      <c r="O171" s="988"/>
      <c r="P171" s="988"/>
    </row>
    <row r="172" spans="1:16" x14ac:dyDescent="0.2">
      <c r="A172" s="988"/>
      <c r="B172" s="988"/>
      <c r="C172" s="988"/>
      <c r="D172" s="988"/>
      <c r="E172" s="988"/>
      <c r="F172" s="988"/>
      <c r="G172" s="988"/>
      <c r="H172" s="988"/>
      <c r="I172" s="988"/>
      <c r="J172" s="988"/>
      <c r="K172" s="988"/>
      <c r="L172" s="988"/>
      <c r="M172" s="988"/>
      <c r="N172" s="988"/>
      <c r="O172" s="988"/>
      <c r="P172" s="988"/>
    </row>
    <row r="173" spans="1:16" x14ac:dyDescent="0.2">
      <c r="A173" s="988"/>
      <c r="B173" s="988"/>
      <c r="C173" s="988"/>
      <c r="D173" s="988"/>
      <c r="E173" s="988"/>
      <c r="F173" s="988"/>
      <c r="G173" s="988"/>
      <c r="H173" s="988"/>
      <c r="I173" s="988"/>
      <c r="J173" s="988"/>
      <c r="K173" s="988"/>
      <c r="L173" s="988"/>
      <c r="M173" s="988"/>
      <c r="N173" s="988"/>
      <c r="O173" s="988"/>
      <c r="P173" s="988"/>
    </row>
    <row r="174" spans="1:16" x14ac:dyDescent="0.2">
      <c r="A174" s="306"/>
      <c r="B174" s="306"/>
      <c r="C174" s="306"/>
      <c r="D174" s="306"/>
      <c r="E174" s="306"/>
      <c r="F174" s="306"/>
      <c r="G174" s="309"/>
      <c r="H174" s="309"/>
      <c r="I174" s="309"/>
      <c r="J174" s="309"/>
      <c r="K174" s="309"/>
      <c r="L174" s="309"/>
      <c r="M174" s="309"/>
      <c r="N174" s="309"/>
      <c r="O174" s="309"/>
      <c r="P174" s="309"/>
    </row>
    <row r="175" spans="1:16" ht="12.75" customHeight="1" x14ac:dyDescent="0.2">
      <c r="A175" s="988" t="s">
        <v>346</v>
      </c>
      <c r="B175" s="988"/>
      <c r="C175" s="988"/>
      <c r="D175" s="988"/>
      <c r="E175" s="988"/>
      <c r="F175" s="988"/>
      <c r="G175" s="988"/>
      <c r="H175" s="988"/>
      <c r="I175" s="988"/>
      <c r="J175" s="988"/>
      <c r="K175" s="988"/>
      <c r="L175" s="988"/>
      <c r="M175" s="988"/>
      <c r="N175" s="988"/>
      <c r="O175" s="988"/>
      <c r="P175" s="988"/>
    </row>
    <row r="176" spans="1:16" x14ac:dyDescent="0.2">
      <c r="A176" s="988"/>
      <c r="B176" s="988"/>
      <c r="C176" s="988"/>
      <c r="D176" s="988"/>
      <c r="E176" s="988"/>
      <c r="F176" s="988"/>
      <c r="G176" s="988"/>
      <c r="H176" s="988"/>
      <c r="I176" s="988"/>
      <c r="J176" s="988"/>
      <c r="K176" s="988"/>
      <c r="L176" s="988"/>
      <c r="M176" s="988"/>
      <c r="N176" s="988"/>
      <c r="O176" s="988"/>
      <c r="P176" s="988"/>
    </row>
    <row r="177" spans="1:16" ht="10.5" customHeight="1" x14ac:dyDescent="0.2">
      <c r="A177" s="988"/>
      <c r="B177" s="988"/>
      <c r="C177" s="988"/>
      <c r="D177" s="988"/>
      <c r="E177" s="988"/>
      <c r="F177" s="988"/>
      <c r="G177" s="988"/>
      <c r="H177" s="988"/>
      <c r="I177" s="988"/>
      <c r="J177" s="988"/>
      <c r="K177" s="988"/>
      <c r="L177" s="988"/>
      <c r="M177" s="988"/>
      <c r="N177" s="988"/>
      <c r="O177" s="988"/>
      <c r="P177" s="988"/>
    </row>
    <row r="178" spans="1:16" x14ac:dyDescent="0.2">
      <c r="A178" s="988"/>
      <c r="B178" s="988"/>
      <c r="C178" s="988"/>
      <c r="D178" s="988"/>
      <c r="E178" s="988"/>
      <c r="F178" s="988"/>
      <c r="G178" s="988"/>
      <c r="H178" s="988"/>
      <c r="I178" s="988"/>
      <c r="J178" s="988"/>
      <c r="K178" s="988"/>
      <c r="L178" s="988"/>
      <c r="M178" s="988"/>
      <c r="N178" s="988"/>
      <c r="O178" s="988"/>
      <c r="P178" s="988"/>
    </row>
    <row r="179" spans="1:16" ht="12.75" customHeight="1" x14ac:dyDescent="0.2">
      <c r="A179" s="306"/>
      <c r="B179" s="306"/>
      <c r="C179" s="306"/>
      <c r="D179" s="306"/>
      <c r="E179" s="306"/>
      <c r="F179" s="306"/>
      <c r="G179" s="309"/>
      <c r="H179" s="309"/>
      <c r="I179" s="309"/>
      <c r="J179" s="309"/>
      <c r="K179" s="309"/>
      <c r="L179" s="309"/>
      <c r="M179" s="309"/>
      <c r="N179" s="309"/>
      <c r="O179" s="309"/>
      <c r="P179" s="309"/>
    </row>
    <row r="180" spans="1:16" ht="60.75" customHeight="1" x14ac:dyDescent="0.2">
      <c r="A180" s="988" t="s">
        <v>978</v>
      </c>
      <c r="B180" s="988"/>
      <c r="C180" s="988"/>
      <c r="D180" s="988"/>
      <c r="E180" s="988"/>
      <c r="F180" s="988"/>
      <c r="G180" s="988"/>
      <c r="H180" s="988"/>
      <c r="I180" s="988"/>
      <c r="J180" s="988"/>
      <c r="K180" s="988"/>
      <c r="L180" s="988"/>
      <c r="M180" s="988"/>
      <c r="N180" s="988"/>
      <c r="O180" s="988"/>
      <c r="P180" s="988"/>
    </row>
    <row r="181" spans="1:16" ht="12.75" customHeight="1" x14ac:dyDescent="0.2">
      <c r="A181" s="306"/>
      <c r="B181" s="306"/>
      <c r="C181" s="306"/>
      <c r="D181" s="306"/>
      <c r="E181" s="306"/>
      <c r="F181" s="306"/>
      <c r="G181" s="309"/>
      <c r="H181" s="309"/>
      <c r="I181" s="309"/>
      <c r="J181" s="309"/>
      <c r="K181" s="309"/>
      <c r="L181" s="309"/>
      <c r="M181" s="309"/>
      <c r="N181" s="309"/>
      <c r="O181" s="309"/>
      <c r="P181" s="309"/>
    </row>
    <row r="182" spans="1:16" ht="157.5" customHeight="1" x14ac:dyDescent="0.2">
      <c r="A182" s="988" t="s">
        <v>979</v>
      </c>
      <c r="B182" s="988"/>
      <c r="C182" s="988"/>
      <c r="D182" s="988"/>
      <c r="E182" s="988"/>
      <c r="F182" s="988"/>
      <c r="G182" s="988"/>
      <c r="H182" s="988"/>
      <c r="I182" s="988"/>
      <c r="J182" s="988"/>
      <c r="K182" s="988"/>
      <c r="L182" s="988"/>
      <c r="M182" s="988"/>
      <c r="N182" s="988"/>
      <c r="O182" s="988"/>
      <c r="P182" s="988"/>
    </row>
  </sheetData>
  <mergeCells count="7">
    <mergeCell ref="A180:P180"/>
    <mergeCell ref="A182:P182"/>
    <mergeCell ref="A166:F166"/>
    <mergeCell ref="A162:P164"/>
    <mergeCell ref="A168:P169"/>
    <mergeCell ref="A171:P173"/>
    <mergeCell ref="A175:P178"/>
  </mergeCells>
  <phoneticPr fontId="2" type="noConversion"/>
  <pageMargins left="0.59055118110236227" right="0.59055118110236227" top="0.78740157480314965" bottom="0.78740157480314965" header="0.39370078740157483" footer="0.39370078740157483"/>
  <pageSetup paperSize="9" scale="48" firstPageNumber="26"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3" manualBreakCount="3">
    <brk id="60" max="15" man="1"/>
    <brk id="105" max="15" man="1"/>
    <brk id="160" max="15" man="1"/>
  </rowBreaks>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82"/>
  <sheetViews>
    <sheetView zoomScale="85" zoomScaleNormal="85" zoomScalePageLayoutView="85" workbookViewId="0">
      <selection activeCell="A162" sqref="A162:XFD182"/>
    </sheetView>
  </sheetViews>
  <sheetFormatPr baseColWidth="10" defaultRowHeight="12.75" x14ac:dyDescent="0.2"/>
  <cols>
    <col min="1" max="1" width="89" customWidth="1"/>
    <col min="2" max="2" width="12.140625" bestFit="1" customWidth="1"/>
    <col min="5" max="5" width="12" customWidth="1"/>
    <col min="13" max="14" width="15.5703125" customWidth="1"/>
    <col min="15" max="15" width="14.28515625" customWidth="1"/>
    <col min="16" max="16" width="19.5703125" customWidth="1"/>
  </cols>
  <sheetData>
    <row r="1" spans="1:16" ht="21" x14ac:dyDescent="0.2">
      <c r="A1" s="47" t="s">
        <v>879</v>
      </c>
    </row>
    <row r="2" spans="1:16" ht="18" x14ac:dyDescent="0.2">
      <c r="A2" s="47"/>
    </row>
    <row r="3" spans="1:16" ht="15" customHeight="1" thickBot="1" x14ac:dyDescent="0.25">
      <c r="P3" s="436" t="s">
        <v>230</v>
      </c>
    </row>
    <row r="4" spans="1:16" ht="15.95" customHeight="1"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249</v>
      </c>
      <c r="O4" s="260" t="s">
        <v>77</v>
      </c>
      <c r="P4" s="284" t="s">
        <v>238</v>
      </c>
    </row>
    <row r="5" spans="1:16" ht="15.95" customHeight="1"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302</v>
      </c>
    </row>
    <row r="6" spans="1:16" ht="15.9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257</v>
      </c>
    </row>
    <row r="7" spans="1:16" ht="12.75" customHeight="1" x14ac:dyDescent="0.2">
      <c r="A7" s="228"/>
    </row>
    <row r="8" spans="1:16" ht="15.75" customHeight="1" x14ac:dyDescent="0.25">
      <c r="A8" s="487" t="s">
        <v>177</v>
      </c>
      <c r="B8" s="479">
        <v>991.71792012699996</v>
      </c>
      <c r="C8" s="479">
        <v>981.54018607199998</v>
      </c>
      <c r="D8" s="479">
        <v>950.55332014099997</v>
      </c>
      <c r="E8" s="479">
        <v>1083.7172658239999</v>
      </c>
      <c r="F8" s="479">
        <v>1405.8054991700001</v>
      </c>
      <c r="G8" s="479">
        <v>1063.0240450880001</v>
      </c>
      <c r="H8" s="479">
        <v>1179.054018481</v>
      </c>
      <c r="I8" s="479">
        <v>959.44655086199998</v>
      </c>
      <c r="J8" s="479" t="s">
        <v>102</v>
      </c>
      <c r="K8" s="583" t="s">
        <v>102</v>
      </c>
      <c r="L8" s="583" t="s">
        <v>102</v>
      </c>
      <c r="M8" s="492">
        <v>1140.408134174</v>
      </c>
      <c r="N8" s="492">
        <v>959.44655086199998</v>
      </c>
      <c r="O8" s="492">
        <v>1130.2198677179999</v>
      </c>
      <c r="P8" s="479">
        <v>965.31463450499996</v>
      </c>
    </row>
    <row r="9" spans="1:16" ht="15.75" customHeight="1" x14ac:dyDescent="0.2">
      <c r="A9" s="478" t="s">
        <v>178</v>
      </c>
      <c r="B9" s="480">
        <v>385.44791617200002</v>
      </c>
      <c r="C9" s="480">
        <v>355.24083899700003</v>
      </c>
      <c r="D9" s="480">
        <v>347.50938415299998</v>
      </c>
      <c r="E9" s="480">
        <v>343.54734994199998</v>
      </c>
      <c r="F9" s="480">
        <v>428.87122288</v>
      </c>
      <c r="G9" s="480">
        <v>361.11440527100001</v>
      </c>
      <c r="H9" s="480">
        <v>311.56312284799998</v>
      </c>
      <c r="I9" s="480">
        <v>254.73625366900001</v>
      </c>
      <c r="J9" s="480" t="s">
        <v>102</v>
      </c>
      <c r="K9" s="480" t="s">
        <v>102</v>
      </c>
      <c r="L9" s="480" t="s">
        <v>102</v>
      </c>
      <c r="M9" s="493">
        <v>358.12616096699998</v>
      </c>
      <c r="N9" s="493">
        <v>254.73625366900001</v>
      </c>
      <c r="O9" s="493">
        <v>352.30523530300002</v>
      </c>
      <c r="P9" s="480">
        <v>226.96855749700001</v>
      </c>
    </row>
    <row r="10" spans="1:16" ht="15.75" customHeight="1" x14ac:dyDescent="0.2">
      <c r="A10" s="478" t="s">
        <v>179</v>
      </c>
      <c r="B10" s="480">
        <v>206.864614472</v>
      </c>
      <c r="C10" s="480">
        <v>291.28407353799997</v>
      </c>
      <c r="D10" s="480">
        <v>292.50795057800002</v>
      </c>
      <c r="E10" s="480">
        <v>360.03569851100002</v>
      </c>
      <c r="F10" s="480">
        <v>491.19177380000002</v>
      </c>
      <c r="G10" s="480">
        <v>365.24333031800001</v>
      </c>
      <c r="H10" s="480">
        <v>563.704043136</v>
      </c>
      <c r="I10" s="480">
        <v>518.56547720599997</v>
      </c>
      <c r="J10" s="480" t="s">
        <v>102</v>
      </c>
      <c r="K10" s="480" t="s">
        <v>102</v>
      </c>
      <c r="L10" s="480" t="s">
        <v>102</v>
      </c>
      <c r="M10" s="493">
        <v>404.77034133799998</v>
      </c>
      <c r="N10" s="493">
        <v>518.56547720599997</v>
      </c>
      <c r="O10" s="493">
        <v>411.17708880599997</v>
      </c>
      <c r="P10" s="480">
        <v>528.48908205199996</v>
      </c>
    </row>
    <row r="11" spans="1:16" ht="15.75" customHeight="1" x14ac:dyDescent="0.2">
      <c r="A11" s="478" t="s">
        <v>180</v>
      </c>
      <c r="B11" s="480">
        <v>7.8918900750000001</v>
      </c>
      <c r="C11" s="480">
        <v>81.311868524000005</v>
      </c>
      <c r="D11" s="480">
        <v>36.653203894000001</v>
      </c>
      <c r="E11" s="480">
        <v>45.811380745000001</v>
      </c>
      <c r="F11" s="480">
        <v>35.533992781999999</v>
      </c>
      <c r="G11" s="480">
        <v>27.035330484999999</v>
      </c>
      <c r="H11" s="480">
        <v>49.960490352000001</v>
      </c>
      <c r="I11" s="480">
        <v>32.895644836000002</v>
      </c>
      <c r="J11" s="480" t="s">
        <v>102</v>
      </c>
      <c r="K11" s="480" t="s">
        <v>102</v>
      </c>
      <c r="L11" s="480" t="s">
        <v>102</v>
      </c>
      <c r="M11" s="493">
        <v>41.658512080999998</v>
      </c>
      <c r="N11" s="493">
        <v>32.895644836000002</v>
      </c>
      <c r="O11" s="493">
        <v>41.165156392999997</v>
      </c>
      <c r="P11" s="480">
        <v>21.639263654000001</v>
      </c>
    </row>
    <row r="12" spans="1:16" ht="15.75" customHeight="1" x14ac:dyDescent="0.2">
      <c r="A12" s="478" t="s">
        <v>181</v>
      </c>
      <c r="B12" s="480">
        <v>281.107864769</v>
      </c>
      <c r="C12" s="480">
        <v>156.917935376</v>
      </c>
      <c r="D12" s="480">
        <v>192.037250062</v>
      </c>
      <c r="E12" s="480">
        <v>221.438091157</v>
      </c>
      <c r="F12" s="480">
        <v>343.868439841</v>
      </c>
      <c r="G12" s="480">
        <v>247.63968802400001</v>
      </c>
      <c r="H12" s="480">
        <v>167.06666361000001</v>
      </c>
      <c r="I12" s="480">
        <v>98.840205237999996</v>
      </c>
      <c r="J12" s="480" t="s">
        <v>102</v>
      </c>
      <c r="K12" s="480" t="s">
        <v>102</v>
      </c>
      <c r="L12" s="480" t="s">
        <v>102</v>
      </c>
      <c r="M12" s="493">
        <v>236.85230413400001</v>
      </c>
      <c r="N12" s="493">
        <v>98.840205237999996</v>
      </c>
      <c r="O12" s="493">
        <v>229.08212434199999</v>
      </c>
      <c r="P12" s="480">
        <v>143.044781011</v>
      </c>
    </row>
    <row r="13" spans="1:16" ht="15.75" customHeight="1" x14ac:dyDescent="0.2">
      <c r="A13" s="478" t="s">
        <v>182</v>
      </c>
      <c r="B13" s="480">
        <v>110.405634638</v>
      </c>
      <c r="C13" s="480">
        <v>96.785469637999995</v>
      </c>
      <c r="D13" s="480">
        <v>81.845531453999996</v>
      </c>
      <c r="E13" s="480">
        <v>112.88474546899999</v>
      </c>
      <c r="F13" s="480">
        <v>106.34006986599999</v>
      </c>
      <c r="G13" s="480">
        <v>61.991290991</v>
      </c>
      <c r="H13" s="480">
        <v>86.759698534999998</v>
      </c>
      <c r="I13" s="480">
        <v>54.408969913999996</v>
      </c>
      <c r="J13" s="480" t="s">
        <v>102</v>
      </c>
      <c r="K13" s="480" t="s">
        <v>102</v>
      </c>
      <c r="L13" s="480" t="s">
        <v>102</v>
      </c>
      <c r="M13" s="493">
        <v>99.000815653999993</v>
      </c>
      <c r="N13" s="493">
        <v>54.408969913999996</v>
      </c>
      <c r="O13" s="493">
        <v>96.490262873999995</v>
      </c>
      <c r="P13" s="480">
        <v>45.172950290000003</v>
      </c>
    </row>
    <row r="14" spans="1:16" ht="15.75" customHeight="1" x14ac:dyDescent="0.25">
      <c r="A14" s="487" t="s">
        <v>183</v>
      </c>
      <c r="B14" s="479">
        <v>1318.395314353</v>
      </c>
      <c r="C14" s="479">
        <v>1247.2761348189999</v>
      </c>
      <c r="D14" s="479">
        <v>1238.467521305</v>
      </c>
      <c r="E14" s="479">
        <v>1353.798686053</v>
      </c>
      <c r="F14" s="479">
        <v>1701.971098665</v>
      </c>
      <c r="G14" s="479">
        <v>1375.2049955360001</v>
      </c>
      <c r="H14" s="479">
        <v>1473.1145600790001</v>
      </c>
      <c r="I14" s="479">
        <v>1268.1468684649999</v>
      </c>
      <c r="J14" s="479" t="s">
        <v>102</v>
      </c>
      <c r="K14" s="479" t="s">
        <v>102</v>
      </c>
      <c r="L14" s="479" t="s">
        <v>102</v>
      </c>
      <c r="M14" s="492">
        <v>1425.40424147</v>
      </c>
      <c r="N14" s="492">
        <v>1268.1468684649999</v>
      </c>
      <c r="O14" s="492">
        <v>1416.5505389929999</v>
      </c>
      <c r="P14" s="479">
        <v>1136.1822717110001</v>
      </c>
    </row>
    <row r="15" spans="1:16" ht="15.75" customHeight="1" x14ac:dyDescent="0.2">
      <c r="A15" s="478" t="s">
        <v>79</v>
      </c>
      <c r="B15" s="480">
        <v>650.68567022499997</v>
      </c>
      <c r="C15" s="480">
        <v>720.49859387200001</v>
      </c>
      <c r="D15" s="480">
        <v>728.80050815000004</v>
      </c>
      <c r="E15" s="480">
        <v>854.31715138799996</v>
      </c>
      <c r="F15" s="480">
        <v>1168.7925890290001</v>
      </c>
      <c r="G15" s="480">
        <v>889.65030519100003</v>
      </c>
      <c r="H15" s="480">
        <v>1013.20796045</v>
      </c>
      <c r="I15" s="480">
        <v>757.37705742100002</v>
      </c>
      <c r="J15" s="480" t="s">
        <v>102</v>
      </c>
      <c r="K15" s="480" t="s">
        <v>102</v>
      </c>
      <c r="L15" s="480" t="s">
        <v>102</v>
      </c>
      <c r="M15" s="493">
        <v>924.52273825600003</v>
      </c>
      <c r="N15" s="493">
        <v>757.37705742100002</v>
      </c>
      <c r="O15" s="493">
        <v>915.11231698200004</v>
      </c>
      <c r="P15" s="480">
        <v>765.66352429000005</v>
      </c>
    </row>
    <row r="16" spans="1:16" ht="15.75" customHeight="1" x14ac:dyDescent="0.2">
      <c r="A16" s="478" t="s">
        <v>184</v>
      </c>
      <c r="B16" s="480">
        <v>486.13177145100002</v>
      </c>
      <c r="C16" s="480">
        <v>611.36776935900002</v>
      </c>
      <c r="D16" s="480">
        <v>634.86591066999995</v>
      </c>
      <c r="E16" s="480">
        <v>711.72837241900004</v>
      </c>
      <c r="F16" s="480">
        <v>996.94716282900004</v>
      </c>
      <c r="G16" s="480">
        <v>706.91212359999997</v>
      </c>
      <c r="H16" s="480">
        <v>764.87239348399999</v>
      </c>
      <c r="I16" s="480">
        <v>676.78233351699998</v>
      </c>
      <c r="J16" s="480" t="s">
        <v>102</v>
      </c>
      <c r="K16" s="480" t="s">
        <v>102</v>
      </c>
      <c r="L16" s="480" t="s">
        <v>102</v>
      </c>
      <c r="M16" s="493">
        <v>762.73556162099999</v>
      </c>
      <c r="N16" s="493">
        <v>676.78233351699998</v>
      </c>
      <c r="O16" s="493">
        <v>757.89633345599998</v>
      </c>
      <c r="P16" s="480">
        <v>667.50700325800005</v>
      </c>
    </row>
    <row r="17" spans="1:16" ht="15.75" customHeight="1" x14ac:dyDescent="0.2">
      <c r="A17" s="478" t="s">
        <v>216</v>
      </c>
      <c r="B17" s="480">
        <v>111.467081851</v>
      </c>
      <c r="C17" s="480">
        <v>81.786280779999998</v>
      </c>
      <c r="D17" s="480">
        <v>110.752254475</v>
      </c>
      <c r="E17" s="480">
        <v>85.130786338999997</v>
      </c>
      <c r="F17" s="480">
        <v>100.047264814</v>
      </c>
      <c r="G17" s="480">
        <v>26.287095449999999</v>
      </c>
      <c r="H17" s="480">
        <v>6.0358220759999996</v>
      </c>
      <c r="I17" s="480">
        <v>12.790955788</v>
      </c>
      <c r="J17" s="480" t="s">
        <v>102</v>
      </c>
      <c r="K17" s="480" t="s">
        <v>102</v>
      </c>
      <c r="L17" s="480" t="s">
        <v>102</v>
      </c>
      <c r="M17" s="493">
        <v>73.165706994000004</v>
      </c>
      <c r="N17" s="493">
        <v>12.790955788</v>
      </c>
      <c r="O17" s="493">
        <v>69.766565357000005</v>
      </c>
      <c r="P17" s="480">
        <v>152.91597299099999</v>
      </c>
    </row>
    <row r="18" spans="1:16" ht="15.75" customHeight="1" x14ac:dyDescent="0.2">
      <c r="A18" s="478" t="s">
        <v>185</v>
      </c>
      <c r="B18" s="480">
        <v>164.553898774</v>
      </c>
      <c r="C18" s="480">
        <v>109.13082451299999</v>
      </c>
      <c r="D18" s="480">
        <v>93.934597479000004</v>
      </c>
      <c r="E18" s="480">
        <v>142.588778969</v>
      </c>
      <c r="F18" s="480">
        <v>171.84542619999999</v>
      </c>
      <c r="G18" s="480">
        <v>182.738181591</v>
      </c>
      <c r="H18" s="480">
        <v>248.33556696599999</v>
      </c>
      <c r="I18" s="480">
        <v>80.594723904000006</v>
      </c>
      <c r="J18" s="480" t="s">
        <v>102</v>
      </c>
      <c r="K18" s="480" t="s">
        <v>102</v>
      </c>
      <c r="L18" s="480" t="s">
        <v>102</v>
      </c>
      <c r="M18" s="493">
        <v>161.78717663500001</v>
      </c>
      <c r="N18" s="493">
        <v>80.594723904000006</v>
      </c>
      <c r="O18" s="493">
        <v>157.215983526</v>
      </c>
      <c r="P18" s="480">
        <v>98.156521033000004</v>
      </c>
    </row>
    <row r="19" spans="1:16" ht="15.75" customHeight="1" x14ac:dyDescent="0.2">
      <c r="A19" s="478" t="s">
        <v>186</v>
      </c>
      <c r="B19" s="480">
        <v>291.82992091699998</v>
      </c>
      <c r="C19" s="480">
        <v>216.96011476300001</v>
      </c>
      <c r="D19" s="480">
        <v>221.70291444899999</v>
      </c>
      <c r="E19" s="480">
        <v>211.43454912199999</v>
      </c>
      <c r="F19" s="480">
        <v>199.03156485</v>
      </c>
      <c r="G19" s="480">
        <v>225.84996274400001</v>
      </c>
      <c r="H19" s="480">
        <v>161.341034089</v>
      </c>
      <c r="I19" s="480">
        <v>188.77513300300001</v>
      </c>
      <c r="J19" s="480" t="s">
        <v>102</v>
      </c>
      <c r="K19" s="480" t="s">
        <v>102</v>
      </c>
      <c r="L19" s="480" t="s">
        <v>102</v>
      </c>
      <c r="M19" s="493">
        <v>205.378464294</v>
      </c>
      <c r="N19" s="493">
        <v>188.77513300300001</v>
      </c>
      <c r="O19" s="493">
        <v>204.44368487700001</v>
      </c>
      <c r="P19" s="480">
        <v>199.53894252699999</v>
      </c>
    </row>
    <row r="20" spans="1:16" ht="15.75" customHeight="1" x14ac:dyDescent="0.2">
      <c r="A20" s="478" t="s">
        <v>187</v>
      </c>
      <c r="B20" s="480">
        <v>201.516014235</v>
      </c>
      <c r="C20" s="480">
        <v>170.29704289700001</v>
      </c>
      <c r="D20" s="480">
        <v>176.72146391199999</v>
      </c>
      <c r="E20" s="480">
        <v>183.51018077399999</v>
      </c>
      <c r="F20" s="480">
        <v>160.83270646</v>
      </c>
      <c r="G20" s="480">
        <v>194.56757882700001</v>
      </c>
      <c r="H20" s="480">
        <v>132.78390080899999</v>
      </c>
      <c r="I20" s="480">
        <v>146.46551091500001</v>
      </c>
      <c r="J20" s="480" t="s">
        <v>102</v>
      </c>
      <c r="K20" s="480" t="s">
        <v>102</v>
      </c>
      <c r="L20" s="480" t="s">
        <v>102</v>
      </c>
      <c r="M20" s="493">
        <v>172.897453044</v>
      </c>
      <c r="N20" s="493">
        <v>146.46551091500001</v>
      </c>
      <c r="O20" s="493">
        <v>171.409315814</v>
      </c>
      <c r="P20" s="480">
        <v>162.775936852</v>
      </c>
    </row>
    <row r="21" spans="1:16" ht="15.75" customHeight="1" x14ac:dyDescent="0.2">
      <c r="A21" s="478" t="s">
        <v>188</v>
      </c>
      <c r="B21" s="480">
        <v>31.930751284999999</v>
      </c>
      <c r="C21" s="480">
        <v>12.993562117</v>
      </c>
      <c r="D21" s="480">
        <v>5.0126132820000002</v>
      </c>
      <c r="E21" s="480">
        <v>2.7474305659999998</v>
      </c>
      <c r="F21" s="480">
        <v>4.7292408520000002</v>
      </c>
      <c r="G21" s="480">
        <v>3.2075066950000002</v>
      </c>
      <c r="H21" s="480">
        <v>3.375945046</v>
      </c>
      <c r="I21" s="480">
        <v>1.6438497519999999</v>
      </c>
      <c r="J21" s="480" t="s">
        <v>102</v>
      </c>
      <c r="K21" s="480" t="s">
        <v>102</v>
      </c>
      <c r="L21" s="480" t="s">
        <v>102</v>
      </c>
      <c r="M21" s="493">
        <v>3.7118692599999998</v>
      </c>
      <c r="N21" s="493">
        <v>1.6438497519999999</v>
      </c>
      <c r="O21" s="493">
        <v>3.5954382840000001</v>
      </c>
      <c r="P21" s="480">
        <v>4.8420907270000004</v>
      </c>
    </row>
    <row r="22" spans="1:16" ht="15.75" customHeight="1" x14ac:dyDescent="0.2">
      <c r="A22" s="703" t="s">
        <v>722</v>
      </c>
      <c r="B22" s="480">
        <v>58.383155397000003</v>
      </c>
      <c r="C22" s="480">
        <v>33.669509748999999</v>
      </c>
      <c r="D22" s="480">
        <v>39.968837254</v>
      </c>
      <c r="E22" s="480">
        <v>25.176937782</v>
      </c>
      <c r="F22" s="480">
        <v>33.469617538999998</v>
      </c>
      <c r="G22" s="480">
        <v>28.074877221000001</v>
      </c>
      <c r="H22" s="480">
        <v>25.181188235</v>
      </c>
      <c r="I22" s="480">
        <v>40.665772335</v>
      </c>
      <c r="J22" s="480" t="s">
        <v>102</v>
      </c>
      <c r="K22" s="480" t="s">
        <v>102</v>
      </c>
      <c r="L22" s="480" t="s">
        <v>102</v>
      </c>
      <c r="M22" s="493">
        <v>28.769141990000001</v>
      </c>
      <c r="N22" s="493">
        <v>40.665772335</v>
      </c>
      <c r="O22" s="493">
        <v>29.43893078</v>
      </c>
      <c r="P22" s="480">
        <v>31.920914948</v>
      </c>
    </row>
    <row r="23" spans="1:16" ht="15.75" customHeight="1" x14ac:dyDescent="0.2">
      <c r="A23" s="478" t="s">
        <v>189</v>
      </c>
      <c r="B23" s="480">
        <v>40.593321471000003</v>
      </c>
      <c r="C23" s="480">
        <v>38.559927577000003</v>
      </c>
      <c r="D23" s="480">
        <v>36.632958438000003</v>
      </c>
      <c r="E23" s="480">
        <v>40.906683434999998</v>
      </c>
      <c r="F23" s="480">
        <v>52.473474125000003</v>
      </c>
      <c r="G23" s="480">
        <v>37.895618059</v>
      </c>
      <c r="H23" s="480">
        <v>99.354243127999993</v>
      </c>
      <c r="I23" s="480">
        <v>163.48892978399999</v>
      </c>
      <c r="J23" s="480" t="s">
        <v>102</v>
      </c>
      <c r="K23" s="480" t="s">
        <v>102</v>
      </c>
      <c r="L23" s="480" t="s">
        <v>102</v>
      </c>
      <c r="M23" s="493">
        <v>50.147702787999997</v>
      </c>
      <c r="N23" s="493">
        <v>163.48892978399999</v>
      </c>
      <c r="O23" s="493">
        <v>56.528894862000001</v>
      </c>
      <c r="P23" s="480">
        <v>52.509679546000001</v>
      </c>
    </row>
    <row r="24" spans="1:16" ht="15.75" customHeight="1" x14ac:dyDescent="0.2">
      <c r="A24" s="478" t="s">
        <v>190</v>
      </c>
      <c r="B24" s="480">
        <v>186.089699486</v>
      </c>
      <c r="C24" s="480">
        <v>141.98408133699999</v>
      </c>
      <c r="D24" s="480">
        <v>142.67421385</v>
      </c>
      <c r="E24" s="480">
        <v>116.26495086</v>
      </c>
      <c r="F24" s="480">
        <v>120.43126734000001</v>
      </c>
      <c r="G24" s="480">
        <v>87.628610691000006</v>
      </c>
      <c r="H24" s="480">
        <v>101.653258655</v>
      </c>
      <c r="I24" s="480">
        <v>79.349207942999996</v>
      </c>
      <c r="J24" s="480" t="s">
        <v>102</v>
      </c>
      <c r="K24" s="480" t="s">
        <v>102</v>
      </c>
      <c r="L24" s="480" t="s">
        <v>102</v>
      </c>
      <c r="M24" s="493">
        <v>114.97865401999999</v>
      </c>
      <c r="N24" s="493">
        <v>79.349207942999996</v>
      </c>
      <c r="O24" s="493">
        <v>112.97269074499999</v>
      </c>
      <c r="P24" s="480">
        <v>73.042298759999994</v>
      </c>
    </row>
    <row r="25" spans="1:16" ht="15.75" customHeight="1" x14ac:dyDescent="0.2">
      <c r="A25" s="488" t="s">
        <v>191</v>
      </c>
      <c r="B25" s="481">
        <v>149.196702254</v>
      </c>
      <c r="C25" s="481">
        <v>129.27341727000001</v>
      </c>
      <c r="D25" s="481">
        <v>108.656926418</v>
      </c>
      <c r="E25" s="481">
        <v>130.87535124799999</v>
      </c>
      <c r="F25" s="481">
        <v>161.24220331999999</v>
      </c>
      <c r="G25" s="481">
        <v>134.18049885100001</v>
      </c>
      <c r="H25" s="481">
        <v>97.558063756999999</v>
      </c>
      <c r="I25" s="481">
        <v>79.156540313999997</v>
      </c>
      <c r="J25" s="481" t="s">
        <v>102</v>
      </c>
      <c r="K25" s="481" t="s">
        <v>102</v>
      </c>
      <c r="L25" s="481" t="s">
        <v>102</v>
      </c>
      <c r="M25" s="494">
        <v>130.376682112</v>
      </c>
      <c r="N25" s="494">
        <v>79.156540313999997</v>
      </c>
      <c r="O25" s="494">
        <v>127.492951527</v>
      </c>
      <c r="P25" s="481">
        <v>45.427826588000002</v>
      </c>
    </row>
    <row r="26" spans="1:16" ht="15.75" customHeight="1" x14ac:dyDescent="0.25">
      <c r="A26" s="487" t="s">
        <v>192</v>
      </c>
      <c r="B26" s="479">
        <v>326.67739422699998</v>
      </c>
      <c r="C26" s="479">
        <v>265.73594874700001</v>
      </c>
      <c r="D26" s="479">
        <v>287.91420116400002</v>
      </c>
      <c r="E26" s="479">
        <v>270.081420229</v>
      </c>
      <c r="F26" s="479">
        <v>296.16559949499998</v>
      </c>
      <c r="G26" s="479">
        <v>312.18095044799998</v>
      </c>
      <c r="H26" s="479">
        <v>294.06054159799999</v>
      </c>
      <c r="I26" s="479">
        <v>308.70031760199998</v>
      </c>
      <c r="J26" s="479" t="s">
        <v>102</v>
      </c>
      <c r="K26" s="479" t="s">
        <v>102</v>
      </c>
      <c r="L26" s="479" t="s">
        <v>102</v>
      </c>
      <c r="M26" s="492">
        <v>284.99610729599999</v>
      </c>
      <c r="N26" s="492">
        <v>308.70031760199998</v>
      </c>
      <c r="O26" s="492">
        <v>286.33067127599998</v>
      </c>
      <c r="P26" s="479">
        <v>170.86763720600001</v>
      </c>
    </row>
    <row r="27" spans="1:16" ht="15.75" customHeight="1" x14ac:dyDescent="0.25">
      <c r="A27" s="489" t="s">
        <v>193</v>
      </c>
      <c r="B27" s="482">
        <v>245.34517595899999</v>
      </c>
      <c r="C27" s="482">
        <v>104.917954318</v>
      </c>
      <c r="D27" s="482">
        <v>129.234513362</v>
      </c>
      <c r="E27" s="482">
        <v>124.191211895</v>
      </c>
      <c r="F27" s="482">
        <v>152.430152725</v>
      </c>
      <c r="G27" s="482">
        <v>199.86652732300001</v>
      </c>
      <c r="H27" s="482">
        <v>149.15096450499999</v>
      </c>
      <c r="I27" s="482">
        <v>201.318827279</v>
      </c>
      <c r="J27" s="482" t="s">
        <v>102</v>
      </c>
      <c r="K27" s="482" t="s">
        <v>102</v>
      </c>
      <c r="L27" s="482" t="s">
        <v>102</v>
      </c>
      <c r="M27" s="495">
        <v>142.27633449499999</v>
      </c>
      <c r="N27" s="495">
        <v>201.318827279</v>
      </c>
      <c r="O27" s="495">
        <v>145.60046903099999</v>
      </c>
      <c r="P27" s="482">
        <v>82.797160844000004</v>
      </c>
    </row>
    <row r="28" spans="1:16" ht="15.75" customHeight="1" x14ac:dyDescent="0.25">
      <c r="A28" s="487" t="s">
        <v>194</v>
      </c>
      <c r="B28" s="479">
        <v>567.50768683299998</v>
      </c>
      <c r="C28" s="479">
        <v>354.90994986099997</v>
      </c>
      <c r="D28" s="479">
        <v>412.09983686800001</v>
      </c>
      <c r="E28" s="479">
        <v>411.29249153900003</v>
      </c>
      <c r="F28" s="479">
        <v>563.57673229900001</v>
      </c>
      <c r="G28" s="479">
        <v>433.79710806700001</v>
      </c>
      <c r="H28" s="479">
        <v>431.30194745</v>
      </c>
      <c r="I28" s="479">
        <v>672.605790222</v>
      </c>
      <c r="J28" s="479" t="s">
        <v>102</v>
      </c>
      <c r="K28" s="479" t="s">
        <v>102</v>
      </c>
      <c r="L28" s="479" t="s">
        <v>102</v>
      </c>
      <c r="M28" s="492">
        <v>445.35960177700002</v>
      </c>
      <c r="N28" s="492">
        <v>672.605790222</v>
      </c>
      <c r="O28" s="492">
        <v>458.15372457699999</v>
      </c>
      <c r="P28" s="479">
        <v>297.79236145900001</v>
      </c>
    </row>
    <row r="29" spans="1:16" ht="15.75" customHeight="1" x14ac:dyDescent="0.2">
      <c r="A29" s="478" t="s">
        <v>195</v>
      </c>
      <c r="B29" s="480">
        <v>524.13007908300006</v>
      </c>
      <c r="C29" s="480">
        <v>244.52225960999999</v>
      </c>
      <c r="D29" s="480">
        <v>378.37459072199999</v>
      </c>
      <c r="E29" s="480">
        <v>366.43339688200001</v>
      </c>
      <c r="F29" s="480">
        <v>452.32858238900002</v>
      </c>
      <c r="G29" s="480">
        <v>388.54004035100002</v>
      </c>
      <c r="H29" s="480">
        <v>403.25699625099998</v>
      </c>
      <c r="I29" s="480">
        <v>671.04160475100002</v>
      </c>
      <c r="J29" s="480" t="s">
        <v>102</v>
      </c>
      <c r="K29" s="480" t="s">
        <v>102</v>
      </c>
      <c r="L29" s="480" t="s">
        <v>102</v>
      </c>
      <c r="M29" s="493">
        <v>390.43379760800002</v>
      </c>
      <c r="N29" s="493">
        <v>671.04160475100002</v>
      </c>
      <c r="O29" s="493">
        <v>406.23221767299998</v>
      </c>
      <c r="P29" s="480">
        <v>264.54804171299998</v>
      </c>
    </row>
    <row r="30" spans="1:16" ht="15.75" customHeight="1" x14ac:dyDescent="0.2">
      <c r="A30" s="478" t="s">
        <v>196</v>
      </c>
      <c r="B30" s="480">
        <v>43.377607750000003</v>
      </c>
      <c r="C30" s="480">
        <v>56.081367131</v>
      </c>
      <c r="D30" s="480">
        <v>20.153546429999999</v>
      </c>
      <c r="E30" s="480">
        <v>23.332098476999999</v>
      </c>
      <c r="F30" s="480">
        <v>59.660913532999999</v>
      </c>
      <c r="G30" s="480">
        <v>10.327033910999999</v>
      </c>
      <c r="H30" s="480">
        <v>19.870909591</v>
      </c>
      <c r="I30" s="480">
        <v>1.564185471</v>
      </c>
      <c r="J30" s="480" t="s">
        <v>102</v>
      </c>
      <c r="K30" s="480" t="s">
        <v>102</v>
      </c>
      <c r="L30" s="480" t="s">
        <v>102</v>
      </c>
      <c r="M30" s="493">
        <v>28.414752684</v>
      </c>
      <c r="N30" s="493">
        <v>1.564185471</v>
      </c>
      <c r="O30" s="493">
        <v>26.903046562</v>
      </c>
      <c r="P30" s="480">
        <v>21.222089416999999</v>
      </c>
    </row>
    <row r="31" spans="1:16" ht="15.75" customHeight="1" x14ac:dyDescent="0.2">
      <c r="A31" s="478" t="s">
        <v>197</v>
      </c>
      <c r="B31" s="480">
        <v>0</v>
      </c>
      <c r="C31" s="480">
        <v>54.306323120000002</v>
      </c>
      <c r="D31" s="480">
        <v>13.571699715999999</v>
      </c>
      <c r="E31" s="480">
        <v>21.526996180000001</v>
      </c>
      <c r="F31" s="480">
        <v>51.587236377000004</v>
      </c>
      <c r="G31" s="480">
        <v>34.930033803999997</v>
      </c>
      <c r="H31" s="480">
        <v>8.1740416079999996</v>
      </c>
      <c r="I31" s="480">
        <v>0</v>
      </c>
      <c r="J31" s="480" t="s">
        <v>102</v>
      </c>
      <c r="K31" s="480" t="s">
        <v>102</v>
      </c>
      <c r="L31" s="480" t="s">
        <v>102</v>
      </c>
      <c r="M31" s="493">
        <v>26.511051484999999</v>
      </c>
      <c r="N31" s="493">
        <v>0</v>
      </c>
      <c r="O31" s="493">
        <v>25.018460342000001</v>
      </c>
      <c r="P31" s="480">
        <v>12.022230327999999</v>
      </c>
    </row>
    <row r="32" spans="1:16" ht="15.75" customHeight="1" x14ac:dyDescent="0.25">
      <c r="A32" s="487" t="s">
        <v>198</v>
      </c>
      <c r="B32" s="479">
        <v>188.018869118</v>
      </c>
      <c r="C32" s="479">
        <v>305.25267075199997</v>
      </c>
      <c r="D32" s="479">
        <v>259.63977164300002</v>
      </c>
      <c r="E32" s="479">
        <v>242.828222944</v>
      </c>
      <c r="F32" s="479">
        <v>292.60413706200001</v>
      </c>
      <c r="G32" s="479">
        <v>157.52765369599999</v>
      </c>
      <c r="H32" s="479">
        <v>215.86083348599999</v>
      </c>
      <c r="I32" s="479">
        <v>453.320783801</v>
      </c>
      <c r="J32" s="479" t="s">
        <v>102</v>
      </c>
      <c r="K32" s="479" t="s">
        <v>102</v>
      </c>
      <c r="L32" s="479" t="s">
        <v>102</v>
      </c>
      <c r="M32" s="492">
        <v>241.08244039600001</v>
      </c>
      <c r="N32" s="492">
        <v>453.320783801</v>
      </c>
      <c r="O32" s="492">
        <v>253.031610796</v>
      </c>
      <c r="P32" s="479">
        <v>153.83808557500001</v>
      </c>
    </row>
    <row r="33" spans="1:16" ht="15.75" customHeight="1" x14ac:dyDescent="0.2">
      <c r="A33" s="478" t="s">
        <v>199</v>
      </c>
      <c r="B33" s="480">
        <v>39.719478055000003</v>
      </c>
      <c r="C33" s="480">
        <v>39.017225627000002</v>
      </c>
      <c r="D33" s="480">
        <v>53.306084972000001</v>
      </c>
      <c r="E33" s="480">
        <v>52.740605350000003</v>
      </c>
      <c r="F33" s="480">
        <v>62.916773223</v>
      </c>
      <c r="G33" s="480">
        <v>58.765956697</v>
      </c>
      <c r="H33" s="480">
        <v>69.240583063000003</v>
      </c>
      <c r="I33" s="480">
        <v>84.556434598999999</v>
      </c>
      <c r="J33" s="480" t="s">
        <v>102</v>
      </c>
      <c r="K33" s="480" t="s">
        <v>102</v>
      </c>
      <c r="L33" s="480" t="s">
        <v>102</v>
      </c>
      <c r="M33" s="493">
        <v>57.420239305999999</v>
      </c>
      <c r="N33" s="493">
        <v>84.556434598999999</v>
      </c>
      <c r="O33" s="493">
        <v>58.948026493</v>
      </c>
      <c r="P33" s="480">
        <v>42.435854665000001</v>
      </c>
    </row>
    <row r="34" spans="1:16" ht="15.75" customHeight="1" x14ac:dyDescent="0.2">
      <c r="A34" s="478" t="s">
        <v>200</v>
      </c>
      <c r="B34" s="480">
        <v>140.23454329800001</v>
      </c>
      <c r="C34" s="480">
        <v>78.313826184000007</v>
      </c>
      <c r="D34" s="480">
        <v>168.76886193799999</v>
      </c>
      <c r="E34" s="480">
        <v>115.46123482599999</v>
      </c>
      <c r="F34" s="480">
        <v>133.79868458999999</v>
      </c>
      <c r="G34" s="480">
        <v>62.977759155999998</v>
      </c>
      <c r="H34" s="480">
        <v>102.76332701699999</v>
      </c>
      <c r="I34" s="480">
        <v>241.47655338499999</v>
      </c>
      <c r="J34" s="480" t="s">
        <v>102</v>
      </c>
      <c r="K34" s="480" t="s">
        <v>102</v>
      </c>
      <c r="L34" s="480" t="s">
        <v>102</v>
      </c>
      <c r="M34" s="493">
        <v>116.117951644</v>
      </c>
      <c r="N34" s="493">
        <v>241.47655338499999</v>
      </c>
      <c r="O34" s="493">
        <v>123.175730503</v>
      </c>
      <c r="P34" s="480">
        <v>77.015610052</v>
      </c>
    </row>
    <row r="35" spans="1:16" ht="15.75" customHeight="1" x14ac:dyDescent="0.2">
      <c r="A35" s="488" t="s">
        <v>201</v>
      </c>
      <c r="B35" s="481">
        <v>8.0648477659999998</v>
      </c>
      <c r="C35" s="481">
        <v>187.92161894200001</v>
      </c>
      <c r="D35" s="481">
        <v>37.564824733000002</v>
      </c>
      <c r="E35" s="481">
        <v>74.626382767999999</v>
      </c>
      <c r="F35" s="481">
        <v>95.888679249000006</v>
      </c>
      <c r="G35" s="481">
        <v>35.783937842999997</v>
      </c>
      <c r="H35" s="481">
        <v>43.856923406</v>
      </c>
      <c r="I35" s="481">
        <v>127.287795817</v>
      </c>
      <c r="J35" s="481" t="s">
        <v>102</v>
      </c>
      <c r="K35" s="481" t="s">
        <v>102</v>
      </c>
      <c r="L35" s="481" t="s">
        <v>102</v>
      </c>
      <c r="M35" s="494">
        <v>67.544249445999995</v>
      </c>
      <c r="N35" s="494">
        <v>127.287795817</v>
      </c>
      <c r="O35" s="494">
        <v>70.907853799999998</v>
      </c>
      <c r="P35" s="481">
        <v>34.386620858000001</v>
      </c>
    </row>
    <row r="36" spans="1:16" ht="15.75" customHeight="1" x14ac:dyDescent="0.25">
      <c r="A36" s="490" t="s">
        <v>202</v>
      </c>
      <c r="B36" s="479">
        <v>1559.2256069590001</v>
      </c>
      <c r="C36" s="479">
        <v>1336.450135933</v>
      </c>
      <c r="D36" s="479">
        <v>1362.6531570090001</v>
      </c>
      <c r="E36" s="479">
        <v>1495.0097573630001</v>
      </c>
      <c r="F36" s="479">
        <v>1969.3822314690001</v>
      </c>
      <c r="G36" s="479">
        <v>1496.821153155</v>
      </c>
      <c r="H36" s="479">
        <v>1610.3559659309999</v>
      </c>
      <c r="I36" s="479">
        <v>1632.0523410840001</v>
      </c>
      <c r="J36" s="479" t="s">
        <v>102</v>
      </c>
      <c r="K36" s="479" t="s">
        <v>102</v>
      </c>
      <c r="L36" s="479" t="s">
        <v>102</v>
      </c>
      <c r="M36" s="492">
        <v>1585.7677359510001</v>
      </c>
      <c r="N36" s="492">
        <v>1632.0523410840001</v>
      </c>
      <c r="O36" s="492">
        <v>1588.373592295</v>
      </c>
      <c r="P36" s="479">
        <v>1263.1069959639999</v>
      </c>
    </row>
    <row r="37" spans="1:16" ht="15.75" customHeight="1" x14ac:dyDescent="0.25">
      <c r="A37" s="490" t="s">
        <v>203</v>
      </c>
      <c r="B37" s="479">
        <v>1506.4141834720001</v>
      </c>
      <c r="C37" s="479">
        <v>1552.528805571</v>
      </c>
      <c r="D37" s="479">
        <v>1498.1072929479999</v>
      </c>
      <c r="E37" s="479">
        <v>1596.6269089970001</v>
      </c>
      <c r="F37" s="479">
        <v>1994.5752357270001</v>
      </c>
      <c r="G37" s="479">
        <v>1532.7326492330001</v>
      </c>
      <c r="H37" s="479">
        <v>1688.9753935650001</v>
      </c>
      <c r="I37" s="479">
        <v>1721.467652266</v>
      </c>
      <c r="J37" s="479" t="s">
        <v>102</v>
      </c>
      <c r="K37" s="479" t="s">
        <v>102</v>
      </c>
      <c r="L37" s="479" t="s">
        <v>102</v>
      </c>
      <c r="M37" s="492">
        <v>1666.486681866</v>
      </c>
      <c r="N37" s="492">
        <v>1721.467652266</v>
      </c>
      <c r="O37" s="492">
        <v>1669.5821497889999</v>
      </c>
      <c r="P37" s="479">
        <v>1290.020357286</v>
      </c>
    </row>
    <row r="38" spans="1:16" ht="15.75" customHeight="1" x14ac:dyDescent="0.25">
      <c r="A38" s="489" t="s">
        <v>204</v>
      </c>
      <c r="B38" s="482">
        <v>-52.811423488000003</v>
      </c>
      <c r="C38" s="482">
        <v>216.07866963800001</v>
      </c>
      <c r="D38" s="482">
        <v>135.454135939</v>
      </c>
      <c r="E38" s="482">
        <v>101.61715163300001</v>
      </c>
      <c r="F38" s="482">
        <v>25.193004257999998</v>
      </c>
      <c r="G38" s="482">
        <v>35.911496077999999</v>
      </c>
      <c r="H38" s="482">
        <v>78.619427634000004</v>
      </c>
      <c r="I38" s="482">
        <v>89.415311181000007</v>
      </c>
      <c r="J38" s="482" t="s">
        <v>102</v>
      </c>
      <c r="K38" s="482" t="s">
        <v>102</v>
      </c>
      <c r="L38" s="482" t="s">
        <v>102</v>
      </c>
      <c r="M38" s="495">
        <v>80.718945915000006</v>
      </c>
      <c r="N38" s="495">
        <v>89.415311181000007</v>
      </c>
      <c r="O38" s="495">
        <v>81.208557494000004</v>
      </c>
      <c r="P38" s="482">
        <v>26.913361322</v>
      </c>
    </row>
    <row r="39" spans="1:16" ht="15.75" customHeight="1" x14ac:dyDescent="0.2">
      <c r="A39" s="478" t="s">
        <v>205</v>
      </c>
      <c r="B39" s="480">
        <v>81.332218268000005</v>
      </c>
      <c r="C39" s="480">
        <v>160.81799442900001</v>
      </c>
      <c r="D39" s="480">
        <v>158.67968780199999</v>
      </c>
      <c r="E39" s="480">
        <v>145.890208333</v>
      </c>
      <c r="F39" s="480">
        <v>143.73544677000001</v>
      </c>
      <c r="G39" s="480">
        <v>112.314423125</v>
      </c>
      <c r="H39" s="480">
        <v>144.909577093</v>
      </c>
      <c r="I39" s="480">
        <v>107.38149032299999</v>
      </c>
      <c r="J39" s="480" t="s">
        <v>102</v>
      </c>
      <c r="K39" s="480" t="s">
        <v>102</v>
      </c>
      <c r="L39" s="480" t="s">
        <v>102</v>
      </c>
      <c r="M39" s="493">
        <v>142.71977280199999</v>
      </c>
      <c r="N39" s="493">
        <v>107.38149032299999</v>
      </c>
      <c r="O39" s="493">
        <v>140.73020224499999</v>
      </c>
      <c r="P39" s="480">
        <v>88.070476361999994</v>
      </c>
    </row>
    <row r="40" spans="1:16" ht="15.75" customHeight="1" x14ac:dyDescent="0.2">
      <c r="A40" s="478" t="s">
        <v>206</v>
      </c>
      <c r="B40" s="480">
        <v>1.2197548439999999</v>
      </c>
      <c r="C40" s="480">
        <v>73.475224513000001</v>
      </c>
      <c r="D40" s="480">
        <v>89.133995835999997</v>
      </c>
      <c r="E40" s="480">
        <v>94.223029753999995</v>
      </c>
      <c r="F40" s="480">
        <v>77.518505665999996</v>
      </c>
      <c r="G40" s="480">
        <v>17.397805816000002</v>
      </c>
      <c r="H40" s="480">
        <v>83.953729038000006</v>
      </c>
      <c r="I40" s="480">
        <v>144.64921138299999</v>
      </c>
      <c r="J40" s="480" t="s">
        <v>102</v>
      </c>
      <c r="K40" s="480" t="s">
        <v>102</v>
      </c>
      <c r="L40" s="480" t="s">
        <v>102</v>
      </c>
      <c r="M40" s="493">
        <v>79.766214567999995</v>
      </c>
      <c r="N40" s="493">
        <v>144.64921138299999</v>
      </c>
      <c r="O40" s="493">
        <v>83.419173654999994</v>
      </c>
      <c r="P40" s="480">
        <v>81.762707492999994</v>
      </c>
    </row>
    <row r="41" spans="1:16" ht="15.75" customHeight="1" x14ac:dyDescent="0.2">
      <c r="A41" s="488" t="s">
        <v>207</v>
      </c>
      <c r="B41" s="481">
        <v>-80.112463423999998</v>
      </c>
      <c r="C41" s="481">
        <v>-87.342769915999995</v>
      </c>
      <c r="D41" s="481">
        <v>-69.545691966000007</v>
      </c>
      <c r="E41" s="481">
        <v>-51.667178579000002</v>
      </c>
      <c r="F41" s="481">
        <v>-66.216941104</v>
      </c>
      <c r="G41" s="481">
        <v>-94.916617309000003</v>
      </c>
      <c r="H41" s="481">
        <v>-60.955848054999997</v>
      </c>
      <c r="I41" s="481">
        <v>37.26772106</v>
      </c>
      <c r="J41" s="481" t="s">
        <v>102</v>
      </c>
      <c r="K41" s="481" t="s">
        <v>102</v>
      </c>
      <c r="L41" s="481" t="s">
        <v>102</v>
      </c>
      <c r="M41" s="494">
        <v>-62.953558233000003</v>
      </c>
      <c r="N41" s="494">
        <v>37.26772106</v>
      </c>
      <c r="O41" s="494">
        <v>-57.311028591000003</v>
      </c>
      <c r="P41" s="481">
        <v>-6.3077688700000003</v>
      </c>
    </row>
    <row r="42" spans="1:16" ht="15.75" customHeight="1" x14ac:dyDescent="0.25">
      <c r="A42" s="490" t="s">
        <v>208</v>
      </c>
      <c r="B42" s="479">
        <v>1640.557825227</v>
      </c>
      <c r="C42" s="479">
        <v>1497.268130362</v>
      </c>
      <c r="D42" s="479">
        <v>1521.3328448110001</v>
      </c>
      <c r="E42" s="479">
        <v>1640.899965697</v>
      </c>
      <c r="F42" s="479">
        <v>2113.1176782389998</v>
      </c>
      <c r="G42" s="479">
        <v>1609.1355762799999</v>
      </c>
      <c r="H42" s="479">
        <v>1755.265543024</v>
      </c>
      <c r="I42" s="479">
        <v>1739.4338314070001</v>
      </c>
      <c r="J42" s="479" t="s">
        <v>102</v>
      </c>
      <c r="K42" s="479" t="s">
        <v>102</v>
      </c>
      <c r="L42" s="479" t="s">
        <v>102</v>
      </c>
      <c r="M42" s="492">
        <v>1728.4875087519999</v>
      </c>
      <c r="N42" s="492">
        <v>1739.4338314070001</v>
      </c>
      <c r="O42" s="492">
        <v>1729.1037945400001</v>
      </c>
      <c r="P42" s="479">
        <v>1351.177472327</v>
      </c>
    </row>
    <row r="43" spans="1:16" ht="15.75" customHeight="1" x14ac:dyDescent="0.25">
      <c r="A43" s="490" t="s">
        <v>209</v>
      </c>
      <c r="B43" s="479">
        <v>1507.633938316</v>
      </c>
      <c r="C43" s="479">
        <v>1626.0040300840001</v>
      </c>
      <c r="D43" s="479">
        <v>1587.2412887830001</v>
      </c>
      <c r="E43" s="479">
        <v>1690.8499387510001</v>
      </c>
      <c r="F43" s="479">
        <v>2072.0937413930001</v>
      </c>
      <c r="G43" s="479">
        <v>1550.1304550489999</v>
      </c>
      <c r="H43" s="479">
        <v>1772.929122603</v>
      </c>
      <c r="I43" s="479">
        <v>1866.1168636489999</v>
      </c>
      <c r="J43" s="479" t="s">
        <v>102</v>
      </c>
      <c r="K43" s="479" t="s">
        <v>102</v>
      </c>
      <c r="L43" s="479" t="s">
        <v>102</v>
      </c>
      <c r="M43" s="492">
        <v>1746.2528964339999</v>
      </c>
      <c r="N43" s="492">
        <v>1866.1168636489999</v>
      </c>
      <c r="O43" s="492">
        <v>1753.001323444</v>
      </c>
      <c r="P43" s="479">
        <v>1371.7830647789999</v>
      </c>
    </row>
    <row r="44" spans="1:16" ht="15.75" customHeight="1" x14ac:dyDescent="0.2">
      <c r="A44" s="488" t="s">
        <v>210</v>
      </c>
      <c r="B44" s="481">
        <v>-132.923886912</v>
      </c>
      <c r="C44" s="481">
        <v>128.73589972100001</v>
      </c>
      <c r="D44" s="481">
        <v>65.908443973000004</v>
      </c>
      <c r="E44" s="481">
        <v>49.949973053999997</v>
      </c>
      <c r="F44" s="481">
        <v>-41.023936845999998</v>
      </c>
      <c r="G44" s="481">
        <v>-59.005121230999997</v>
      </c>
      <c r="H44" s="481">
        <v>17.663579579</v>
      </c>
      <c r="I44" s="481">
        <v>126.683032242</v>
      </c>
      <c r="J44" s="481" t="s">
        <v>102</v>
      </c>
      <c r="K44" s="481" t="s">
        <v>102</v>
      </c>
      <c r="L44" s="481" t="s">
        <v>102</v>
      </c>
      <c r="M44" s="494">
        <v>17.765387682</v>
      </c>
      <c r="N44" s="494">
        <v>126.683032242</v>
      </c>
      <c r="O44" s="494">
        <v>23.897528904000001</v>
      </c>
      <c r="P44" s="481">
        <v>20.605592452</v>
      </c>
    </row>
    <row r="45" spans="1:16" s="8" customFormat="1" ht="15.75" customHeight="1" x14ac:dyDescent="0.25">
      <c r="A45" s="491" t="s">
        <v>301</v>
      </c>
      <c r="B45" s="482">
        <v>450.767069988</v>
      </c>
      <c r="C45" s="482">
        <v>2100.5501437329999</v>
      </c>
      <c r="D45" s="482">
        <v>1369.839533909</v>
      </c>
      <c r="E45" s="482">
        <v>1502.6487581240001</v>
      </c>
      <c r="F45" s="482">
        <v>1309.2710275710001</v>
      </c>
      <c r="G45" s="482">
        <v>1062.429991192</v>
      </c>
      <c r="H45" s="482">
        <v>1650.0834333800001</v>
      </c>
      <c r="I45" s="482">
        <v>1115.801074344</v>
      </c>
      <c r="J45" s="482" t="s">
        <v>102</v>
      </c>
      <c r="K45" s="482" t="s">
        <v>102</v>
      </c>
      <c r="L45" s="482" t="s">
        <v>102</v>
      </c>
      <c r="M45" s="495">
        <v>1425.7206307839999</v>
      </c>
      <c r="N45" s="495">
        <v>1115.801074344</v>
      </c>
      <c r="O45" s="495">
        <v>1408.271938287</v>
      </c>
      <c r="P45" s="482">
        <v>906.10763368699997</v>
      </c>
    </row>
    <row r="46" spans="1:16" ht="15.75" customHeight="1" x14ac:dyDescent="0.25">
      <c r="A46" s="487" t="s">
        <v>466</v>
      </c>
      <c r="B46" s="480"/>
      <c r="C46" s="480"/>
      <c r="D46" s="480"/>
      <c r="E46" s="480"/>
      <c r="F46" s="480"/>
      <c r="G46" s="480"/>
      <c r="H46" s="480"/>
      <c r="I46" s="480"/>
      <c r="J46" s="480"/>
      <c r="K46" s="480"/>
      <c r="L46" s="480"/>
      <c r="M46" s="496"/>
      <c r="N46" s="496"/>
      <c r="O46" s="496"/>
      <c r="P46" s="483"/>
    </row>
    <row r="47" spans="1:16" ht="15.75" customHeight="1" x14ac:dyDescent="0.25">
      <c r="A47" s="478" t="s">
        <v>486</v>
      </c>
      <c r="B47" s="480">
        <v>991.71792012699996</v>
      </c>
      <c r="C47" s="480">
        <v>979.07173704700006</v>
      </c>
      <c r="D47" s="480">
        <v>948.94447916399997</v>
      </c>
      <c r="E47" s="480">
        <v>1080.5997875590001</v>
      </c>
      <c r="F47" s="480">
        <v>1399.602438975</v>
      </c>
      <c r="G47" s="480">
        <v>1059.7133691209999</v>
      </c>
      <c r="H47" s="480">
        <v>1174.3591537790001</v>
      </c>
      <c r="I47" s="480">
        <v>950.82425678799996</v>
      </c>
      <c r="J47" s="480" t="s">
        <v>102</v>
      </c>
      <c r="K47" s="480" t="s">
        <v>102</v>
      </c>
      <c r="L47" s="480" t="s">
        <v>102</v>
      </c>
      <c r="M47" s="493">
        <v>1136.640194542</v>
      </c>
      <c r="N47" s="493">
        <v>950.82425678799996</v>
      </c>
      <c r="O47" s="493">
        <v>1126.178624462</v>
      </c>
      <c r="P47" s="480">
        <v>962.32494585100005</v>
      </c>
    </row>
    <row r="48" spans="1:16" ht="15.75" customHeight="1" x14ac:dyDescent="0.25">
      <c r="A48" s="478" t="s">
        <v>432</v>
      </c>
      <c r="B48" s="480">
        <v>408.390668248</v>
      </c>
      <c r="C48" s="480">
        <v>565.04222841199999</v>
      </c>
      <c r="D48" s="480">
        <v>538.46699729700003</v>
      </c>
      <c r="E48" s="480">
        <v>655.22558021299994</v>
      </c>
      <c r="F48" s="480">
        <v>912.63178426599995</v>
      </c>
      <c r="G48" s="480">
        <v>697.49161439299996</v>
      </c>
      <c r="H48" s="480">
        <v>805.71079120599995</v>
      </c>
      <c r="I48" s="480">
        <v>674.78763071000003</v>
      </c>
      <c r="J48" s="480" t="s">
        <v>102</v>
      </c>
      <c r="K48" s="480" t="s">
        <v>102</v>
      </c>
      <c r="L48" s="480" t="s">
        <v>102</v>
      </c>
      <c r="M48" s="493">
        <v>715.53708201799998</v>
      </c>
      <c r="N48" s="493">
        <v>674.78763071000003</v>
      </c>
      <c r="O48" s="493">
        <v>713.24285879000001</v>
      </c>
      <c r="P48" s="480">
        <v>529.43182126399995</v>
      </c>
    </row>
    <row r="49" spans="1:25" ht="15.75" customHeight="1" x14ac:dyDescent="0.25">
      <c r="A49" s="478" t="s">
        <v>433</v>
      </c>
      <c r="B49" s="480">
        <v>486.13177145100002</v>
      </c>
      <c r="C49" s="480">
        <v>611.36776935900002</v>
      </c>
      <c r="D49" s="480">
        <v>634.86591066999995</v>
      </c>
      <c r="E49" s="480">
        <v>711.72837241900004</v>
      </c>
      <c r="F49" s="480">
        <v>996.94716282900004</v>
      </c>
      <c r="G49" s="480">
        <v>706.91212359999997</v>
      </c>
      <c r="H49" s="480">
        <v>764.87239348399999</v>
      </c>
      <c r="I49" s="480">
        <v>676.78233351699998</v>
      </c>
      <c r="J49" s="480" t="s">
        <v>102</v>
      </c>
      <c r="K49" s="480" t="s">
        <v>102</v>
      </c>
      <c r="L49" s="480" t="s">
        <v>102</v>
      </c>
      <c r="M49" s="493">
        <v>762.73556162099999</v>
      </c>
      <c r="N49" s="493">
        <v>676.78233351699998</v>
      </c>
      <c r="O49" s="493">
        <v>757.89633345599998</v>
      </c>
      <c r="P49" s="480">
        <v>667.50700325800005</v>
      </c>
    </row>
    <row r="50" spans="1:25" ht="15.75" customHeight="1" x14ac:dyDescent="0.25">
      <c r="A50" s="478" t="s">
        <v>434</v>
      </c>
      <c r="B50" s="480">
        <v>1318.395314353</v>
      </c>
      <c r="C50" s="480">
        <v>1247.2761348189999</v>
      </c>
      <c r="D50" s="480">
        <v>1238.467521305</v>
      </c>
      <c r="E50" s="480">
        <v>1353.798686053</v>
      </c>
      <c r="F50" s="480">
        <v>1701.971098665</v>
      </c>
      <c r="G50" s="480">
        <v>1375.2049955360001</v>
      </c>
      <c r="H50" s="480">
        <v>1473.1145600790001</v>
      </c>
      <c r="I50" s="480">
        <v>1268.1468684649999</v>
      </c>
      <c r="J50" s="480" t="s">
        <v>102</v>
      </c>
      <c r="K50" s="480" t="s">
        <v>102</v>
      </c>
      <c r="L50" s="480" t="s">
        <v>102</v>
      </c>
      <c r="M50" s="493">
        <v>1425.40424147</v>
      </c>
      <c r="N50" s="493">
        <v>1268.1468684649999</v>
      </c>
      <c r="O50" s="493">
        <v>1416.5505389929999</v>
      </c>
      <c r="P50" s="480">
        <v>1136.1822717110001</v>
      </c>
    </row>
    <row r="51" spans="1:25" ht="15.75" customHeight="1" x14ac:dyDescent="0.25">
      <c r="A51" s="478" t="s">
        <v>494</v>
      </c>
      <c r="B51" s="480">
        <v>524.13007908300006</v>
      </c>
      <c r="C51" s="480">
        <v>246.990708635</v>
      </c>
      <c r="D51" s="480">
        <v>384.04432802899998</v>
      </c>
      <c r="E51" s="480">
        <v>370.500226021</v>
      </c>
      <c r="F51" s="480">
        <v>461.87604857500003</v>
      </c>
      <c r="G51" s="480">
        <v>394.82718614999999</v>
      </c>
      <c r="H51" s="480">
        <v>408.06591437899999</v>
      </c>
      <c r="I51" s="480">
        <v>679.66389882600004</v>
      </c>
      <c r="J51" s="480" t="s">
        <v>102</v>
      </c>
      <c r="K51" s="480" t="s">
        <v>102</v>
      </c>
      <c r="L51" s="480" t="s">
        <v>102</v>
      </c>
      <c r="M51" s="493">
        <v>396.01965063099999</v>
      </c>
      <c r="N51" s="493">
        <v>679.66389882600004</v>
      </c>
      <c r="O51" s="493">
        <v>411.98902449799999</v>
      </c>
      <c r="P51" s="480">
        <v>270.91492067199999</v>
      </c>
    </row>
    <row r="52" spans="1:25" ht="15.75" customHeight="1" x14ac:dyDescent="0.25">
      <c r="A52" s="478" t="s">
        <v>435</v>
      </c>
      <c r="B52" s="480">
        <v>450.767069988</v>
      </c>
      <c r="C52" s="480">
        <v>2100.5501437329999</v>
      </c>
      <c r="D52" s="480">
        <v>1369.839533909</v>
      </c>
      <c r="E52" s="480">
        <v>1502.6487581240001</v>
      </c>
      <c r="F52" s="480">
        <v>1309.2710275710001</v>
      </c>
      <c r="G52" s="480">
        <v>1062.429991192</v>
      </c>
      <c r="H52" s="480">
        <v>1650.0834333800001</v>
      </c>
      <c r="I52" s="480">
        <v>1115.801074344</v>
      </c>
      <c r="J52" s="480" t="s">
        <v>102</v>
      </c>
      <c r="K52" s="480" t="s">
        <v>102</v>
      </c>
      <c r="L52" s="480" t="s">
        <v>102</v>
      </c>
      <c r="M52" s="493">
        <v>1425.7206307839999</v>
      </c>
      <c r="N52" s="493">
        <v>1115.801074344</v>
      </c>
      <c r="O52" s="493">
        <v>1408.271938287</v>
      </c>
      <c r="P52" s="480">
        <v>906.10763368699997</v>
      </c>
    </row>
    <row r="53" spans="1:25" ht="15.75" customHeight="1" x14ac:dyDescent="0.25">
      <c r="A53" s="478" t="s">
        <v>436</v>
      </c>
      <c r="B53" s="480">
        <v>201.516014235</v>
      </c>
      <c r="C53" s="480">
        <v>170.29704289700001</v>
      </c>
      <c r="D53" s="480">
        <v>176.72146391199999</v>
      </c>
      <c r="E53" s="480">
        <v>183.51018077399999</v>
      </c>
      <c r="F53" s="480">
        <v>160.83270646</v>
      </c>
      <c r="G53" s="480">
        <v>194.56757882700001</v>
      </c>
      <c r="H53" s="480">
        <v>132.78390080899999</v>
      </c>
      <c r="I53" s="480">
        <v>146.46551091500001</v>
      </c>
      <c r="J53" s="480" t="s">
        <v>102</v>
      </c>
      <c r="K53" s="480" t="s">
        <v>102</v>
      </c>
      <c r="L53" s="480" t="s">
        <v>102</v>
      </c>
      <c r="M53" s="493">
        <v>172.897453044</v>
      </c>
      <c r="N53" s="493">
        <v>146.46551091500001</v>
      </c>
      <c r="O53" s="493">
        <v>171.409315814</v>
      </c>
      <c r="P53" s="480">
        <v>162.775936852</v>
      </c>
    </row>
    <row r="54" spans="1:25" ht="12.75" customHeight="1" x14ac:dyDescent="0.2">
      <c r="A54" s="236" t="s">
        <v>857</v>
      </c>
      <c r="B54" s="486"/>
      <c r="C54" s="486"/>
      <c r="D54" s="486"/>
      <c r="E54" s="486"/>
      <c r="F54" s="486"/>
      <c r="G54" s="486"/>
      <c r="H54" s="486"/>
      <c r="I54" s="486"/>
      <c r="J54" s="486"/>
      <c r="K54" s="486"/>
      <c r="L54" s="486"/>
      <c r="M54" s="582"/>
      <c r="N54" s="499"/>
      <c r="O54" s="736"/>
      <c r="P54" s="737"/>
      <c r="Q54" s="13"/>
      <c r="R54" s="13"/>
      <c r="S54" s="13"/>
      <c r="T54" s="13"/>
      <c r="U54" s="13"/>
      <c r="V54" s="216"/>
      <c r="W54" s="216"/>
      <c r="X54" s="216"/>
      <c r="Y54" s="40"/>
    </row>
    <row r="55" spans="1:25" ht="15" customHeight="1" x14ac:dyDescent="0.2">
      <c r="A55" s="258" t="s">
        <v>377</v>
      </c>
      <c r="B55" s="13"/>
      <c r="C55" s="13"/>
      <c r="D55" s="13"/>
      <c r="E55" s="13"/>
      <c r="F55" s="13"/>
      <c r="G55" s="13"/>
      <c r="H55" s="13"/>
      <c r="I55" s="13"/>
      <c r="J55" s="13"/>
      <c r="K55" s="13"/>
      <c r="L55" s="13"/>
      <c r="M55" s="216"/>
      <c r="N55" s="216"/>
      <c r="O55" s="216"/>
      <c r="P55" s="40"/>
    </row>
    <row r="56" spans="1:25" ht="15" customHeight="1" x14ac:dyDescent="0.2">
      <c r="A56" s="258" t="s">
        <v>858</v>
      </c>
      <c r="B56" s="13"/>
      <c r="C56" s="13"/>
      <c r="D56" s="13"/>
      <c r="E56" s="13"/>
      <c r="F56" s="13"/>
      <c r="G56" s="13"/>
      <c r="H56" s="13"/>
      <c r="I56" s="13"/>
      <c r="J56" s="13"/>
      <c r="K56" s="13"/>
      <c r="L56" s="13"/>
      <c r="M56" s="216"/>
      <c r="N56" s="216"/>
      <c r="O56" s="216"/>
      <c r="P56" s="40"/>
    </row>
    <row r="57" spans="1:25" ht="15" customHeight="1" x14ac:dyDescent="0.2">
      <c r="A57" s="38" t="s">
        <v>485</v>
      </c>
      <c r="B57" s="13"/>
      <c r="C57" s="13"/>
      <c r="D57" s="13"/>
      <c r="E57" s="13"/>
      <c r="F57" s="13"/>
      <c r="G57" s="13"/>
      <c r="H57" s="13"/>
      <c r="I57" s="13"/>
      <c r="J57" s="13"/>
      <c r="K57" s="13"/>
      <c r="L57" s="13"/>
      <c r="M57" s="216"/>
      <c r="N57" s="216"/>
      <c r="O57" s="216"/>
      <c r="P57" s="40"/>
    </row>
    <row r="58" spans="1:25" ht="15" customHeight="1" x14ac:dyDescent="0.2">
      <c r="A58" s="169" t="s">
        <v>730</v>
      </c>
      <c r="B58" s="13"/>
      <c r="C58" s="13"/>
      <c r="D58" s="13"/>
      <c r="E58" s="13"/>
      <c r="F58" s="13"/>
      <c r="G58" s="13"/>
      <c r="H58" s="13"/>
      <c r="I58" s="13"/>
      <c r="J58" s="13"/>
      <c r="K58" s="13"/>
      <c r="L58" s="13"/>
      <c r="M58" s="216"/>
      <c r="N58" s="216"/>
      <c r="O58" s="216"/>
      <c r="P58" s="40"/>
    </row>
    <row r="59" spans="1:25" ht="15" customHeight="1" x14ac:dyDescent="0.2">
      <c r="A59" s="258" t="s">
        <v>882</v>
      </c>
      <c r="B59" s="13"/>
      <c r="C59" s="13"/>
      <c r="D59" s="13"/>
      <c r="E59" s="13"/>
      <c r="F59" s="13"/>
      <c r="G59" s="13"/>
      <c r="H59" s="13"/>
      <c r="I59" s="13"/>
      <c r="J59" s="13"/>
      <c r="K59" s="13"/>
      <c r="L59" s="13"/>
      <c r="M59" s="216"/>
      <c r="N59" s="216"/>
      <c r="O59" s="216"/>
      <c r="P59" s="40"/>
    </row>
    <row r="60" spans="1:25" x14ac:dyDescent="0.2">
      <c r="A60" s="289" t="s">
        <v>219</v>
      </c>
      <c r="B60" s="3"/>
      <c r="C60" s="3"/>
      <c r="D60" s="3"/>
      <c r="G60" s="186"/>
      <c r="J60" s="186"/>
    </row>
    <row r="61" spans="1:25" ht="15" customHeight="1" x14ac:dyDescent="0.2">
      <c r="B61" s="3"/>
      <c r="C61" s="3"/>
      <c r="D61" s="3"/>
      <c r="G61" s="186"/>
      <c r="J61" s="186"/>
      <c r="M61" s="216"/>
      <c r="N61" s="216"/>
      <c r="O61" s="216"/>
    </row>
    <row r="62" spans="1:25" ht="21" customHeight="1" x14ac:dyDescent="0.2">
      <c r="A62" s="47" t="s">
        <v>880</v>
      </c>
    </row>
    <row r="63" spans="1:25" ht="15" customHeight="1" thickBot="1" x14ac:dyDescent="0.25">
      <c r="P63" s="288" t="s">
        <v>23</v>
      </c>
    </row>
    <row r="64" spans="1:25" ht="15.95" customHeight="1" x14ac:dyDescent="0.2">
      <c r="A64" s="42"/>
      <c r="B64" s="43" t="s">
        <v>35</v>
      </c>
      <c r="C64" s="43" t="s">
        <v>124</v>
      </c>
      <c r="D64" s="43" t="s">
        <v>126</v>
      </c>
      <c r="E64" s="43" t="s">
        <v>36</v>
      </c>
      <c r="F64" s="43" t="s">
        <v>37</v>
      </c>
      <c r="G64" s="43" t="s">
        <v>38</v>
      </c>
      <c r="H64" s="43" t="s">
        <v>39</v>
      </c>
      <c r="I64" s="43" t="s">
        <v>128</v>
      </c>
      <c r="J64" s="43" t="s">
        <v>129</v>
      </c>
      <c r="K64" s="43" t="s">
        <v>130</v>
      </c>
      <c r="L64" s="255">
        <v>100000</v>
      </c>
      <c r="M64" s="253" t="s">
        <v>249</v>
      </c>
      <c r="N64" s="253" t="s">
        <v>249</v>
      </c>
      <c r="O64" s="260" t="s">
        <v>77</v>
      </c>
      <c r="P64" s="284" t="s">
        <v>238</v>
      </c>
    </row>
    <row r="65" spans="1:18" ht="15.95" customHeight="1" x14ac:dyDescent="0.2">
      <c r="A65" s="579" t="s">
        <v>81</v>
      </c>
      <c r="B65" s="44" t="s">
        <v>123</v>
      </c>
      <c r="C65" s="44" t="s">
        <v>40</v>
      </c>
      <c r="D65" s="44" t="s">
        <v>40</v>
      </c>
      <c r="E65" s="44" t="s">
        <v>40</v>
      </c>
      <c r="F65" s="44" t="s">
        <v>40</v>
      </c>
      <c r="G65" s="44" t="s">
        <v>40</v>
      </c>
      <c r="H65" s="44" t="s">
        <v>40</v>
      </c>
      <c r="I65" s="44" t="s">
        <v>40</v>
      </c>
      <c r="J65" s="44" t="s">
        <v>40</v>
      </c>
      <c r="K65" s="44" t="s">
        <v>40</v>
      </c>
      <c r="L65" s="44" t="s">
        <v>43</v>
      </c>
      <c r="M65" s="240" t="s">
        <v>248</v>
      </c>
      <c r="N65" s="240" t="s">
        <v>146</v>
      </c>
      <c r="O65" s="259" t="s">
        <v>145</v>
      </c>
      <c r="P65" s="285" t="s">
        <v>302</v>
      </c>
    </row>
    <row r="66" spans="1:18" ht="15.95" customHeight="1" thickBot="1" x14ac:dyDescent="0.25">
      <c r="A66" s="436" t="s">
        <v>99</v>
      </c>
      <c r="B66" s="45" t="s">
        <v>43</v>
      </c>
      <c r="C66" s="45" t="s">
        <v>125</v>
      </c>
      <c r="D66" s="45" t="s">
        <v>127</v>
      </c>
      <c r="E66" s="45" t="s">
        <v>44</v>
      </c>
      <c r="F66" s="45" t="s">
        <v>45</v>
      </c>
      <c r="G66" s="45" t="s">
        <v>46</v>
      </c>
      <c r="H66" s="45" t="s">
        <v>42</v>
      </c>
      <c r="I66" s="45" t="s">
        <v>131</v>
      </c>
      <c r="J66" s="45" t="s">
        <v>132</v>
      </c>
      <c r="K66" s="45" t="s">
        <v>133</v>
      </c>
      <c r="L66" s="45" t="s">
        <v>134</v>
      </c>
      <c r="M66" s="254" t="s">
        <v>146</v>
      </c>
      <c r="N66" s="254" t="s">
        <v>134</v>
      </c>
      <c r="O66" s="261" t="s">
        <v>41</v>
      </c>
      <c r="P66" s="286" t="s">
        <v>257</v>
      </c>
    </row>
    <row r="67" spans="1:18" ht="15" customHeight="1" x14ac:dyDescent="0.25">
      <c r="A67" s="557" t="s">
        <v>217</v>
      </c>
      <c r="B67" s="193"/>
      <c r="C67" s="193"/>
      <c r="D67" s="193"/>
      <c r="E67" s="193"/>
      <c r="F67" s="193"/>
      <c r="G67" s="193"/>
      <c r="H67" s="193"/>
      <c r="I67" s="193"/>
      <c r="J67" s="193"/>
      <c r="K67" s="193"/>
      <c r="L67" s="193"/>
      <c r="M67" s="193"/>
      <c r="N67" s="193"/>
      <c r="O67" s="193"/>
    </row>
    <row r="68" spans="1:18" ht="15.75" customHeight="1" x14ac:dyDescent="0.25">
      <c r="A68" s="500" t="s">
        <v>304</v>
      </c>
      <c r="B68" s="741">
        <f>B8/B$8</f>
        <v>1</v>
      </c>
      <c r="C68" s="741">
        <f t="shared" ref="C68:I68" si="0">C8/C$8</f>
        <v>1</v>
      </c>
      <c r="D68" s="741">
        <f t="shared" si="0"/>
        <v>1</v>
      </c>
      <c r="E68" s="741">
        <f t="shared" si="0"/>
        <v>1</v>
      </c>
      <c r="F68" s="741">
        <f t="shared" si="0"/>
        <v>1</v>
      </c>
      <c r="G68" s="741">
        <f t="shared" si="0"/>
        <v>1</v>
      </c>
      <c r="H68" s="741">
        <f t="shared" si="0"/>
        <v>1</v>
      </c>
      <c r="I68" s="741">
        <f t="shared" si="0"/>
        <v>1</v>
      </c>
      <c r="J68" s="741" t="s">
        <v>102</v>
      </c>
      <c r="K68" s="741" t="s">
        <v>102</v>
      </c>
      <c r="L68" s="741" t="s">
        <v>102</v>
      </c>
      <c r="M68" s="742">
        <f t="shared" ref="M68:O68" si="1">M8/M$8</f>
        <v>1</v>
      </c>
      <c r="N68" s="742">
        <f t="shared" si="1"/>
        <v>1</v>
      </c>
      <c r="O68" s="742">
        <f t="shared" si="1"/>
        <v>1</v>
      </c>
      <c r="P68" s="741">
        <f>P8/P$8</f>
        <v>1</v>
      </c>
    </row>
    <row r="69" spans="1:18" ht="15.75" customHeight="1" x14ac:dyDescent="0.2">
      <c r="A69" s="503" t="s">
        <v>178</v>
      </c>
      <c r="B69" s="743">
        <f t="shared" ref="B69:I73" si="2">B9/B$8</f>
        <v>0.38866688636889746</v>
      </c>
      <c r="C69" s="743">
        <f t="shared" si="2"/>
        <v>0.3619218489857548</v>
      </c>
      <c r="D69" s="743">
        <f t="shared" si="2"/>
        <v>0.36558641876233972</v>
      </c>
      <c r="E69" s="743">
        <f t="shared" si="2"/>
        <v>0.31700828322670044</v>
      </c>
      <c r="F69" s="743">
        <f t="shared" si="2"/>
        <v>0.30507152172417118</v>
      </c>
      <c r="G69" s="743">
        <f t="shared" si="2"/>
        <v>0.33970483258551876</v>
      </c>
      <c r="H69" s="743">
        <f t="shared" si="2"/>
        <v>0.26424838723622968</v>
      </c>
      <c r="I69" s="743">
        <f t="shared" si="2"/>
        <v>0.26550332943522092</v>
      </c>
      <c r="J69" s="743" t="s">
        <v>102</v>
      </c>
      <c r="K69" s="743" t="s">
        <v>102</v>
      </c>
      <c r="L69" s="743" t="s">
        <v>102</v>
      </c>
      <c r="M69" s="744">
        <f t="shared" ref="M69:P69" si="3">M9/M$8</f>
        <v>0.3140333273985208</v>
      </c>
      <c r="N69" s="744">
        <f t="shared" si="3"/>
        <v>0.26550332943522092</v>
      </c>
      <c r="O69" s="744">
        <f t="shared" si="3"/>
        <v>0.31171389334566479</v>
      </c>
      <c r="P69" s="743">
        <f t="shared" si="3"/>
        <v>0.23512391647660699</v>
      </c>
    </row>
    <row r="70" spans="1:18" ht="15.75" customHeight="1" x14ac:dyDescent="0.2">
      <c r="A70" s="505" t="s">
        <v>179</v>
      </c>
      <c r="B70" s="745">
        <f t="shared" si="2"/>
        <v>0.20859219166424742</v>
      </c>
      <c r="C70" s="745">
        <f t="shared" si="2"/>
        <v>0.29676224944358326</v>
      </c>
      <c r="D70" s="745">
        <f t="shared" si="2"/>
        <v>0.30772387448461175</v>
      </c>
      <c r="E70" s="745">
        <f t="shared" si="2"/>
        <v>0.33222290524018583</v>
      </c>
      <c r="F70" s="745">
        <f t="shared" si="2"/>
        <v>0.34940237044883093</v>
      </c>
      <c r="G70" s="745">
        <f t="shared" si="2"/>
        <v>0.34358896396154814</v>
      </c>
      <c r="H70" s="745">
        <f t="shared" si="2"/>
        <v>0.47809857249986881</v>
      </c>
      <c r="I70" s="745">
        <f t="shared" si="2"/>
        <v>0.54048396624085293</v>
      </c>
      <c r="J70" s="745" t="s">
        <v>102</v>
      </c>
      <c r="K70" s="745" t="s">
        <v>102</v>
      </c>
      <c r="L70" s="745" t="s">
        <v>102</v>
      </c>
      <c r="M70" s="746">
        <f t="shared" ref="M70:P70" si="4">M10/M$8</f>
        <v>0.35493463191682334</v>
      </c>
      <c r="N70" s="746">
        <f t="shared" si="4"/>
        <v>0.54048396624085293</v>
      </c>
      <c r="O70" s="746">
        <f t="shared" si="4"/>
        <v>0.36380274365216908</v>
      </c>
      <c r="P70" s="745">
        <f t="shared" si="4"/>
        <v>0.54747857658140853</v>
      </c>
    </row>
    <row r="71" spans="1:18" ht="15.75" customHeight="1" x14ac:dyDescent="0.2">
      <c r="A71" s="503" t="s">
        <v>180</v>
      </c>
      <c r="B71" s="743">
        <f t="shared" si="2"/>
        <v>7.9577971869151665E-3</v>
      </c>
      <c r="C71" s="743">
        <f t="shared" si="2"/>
        <v>8.2841099812122662E-2</v>
      </c>
      <c r="D71" s="743">
        <f t="shared" si="2"/>
        <v>3.8559860996080747E-2</v>
      </c>
      <c r="E71" s="743">
        <f t="shared" si="2"/>
        <v>4.2272447057644234E-2</v>
      </c>
      <c r="F71" s="743">
        <f t="shared" si="2"/>
        <v>2.5276606758886332E-2</v>
      </c>
      <c r="G71" s="743">
        <f t="shared" si="2"/>
        <v>2.5432473150465696E-2</v>
      </c>
      <c r="H71" s="743">
        <f t="shared" si="2"/>
        <v>4.237336845377547E-2</v>
      </c>
      <c r="I71" s="743">
        <f t="shared" si="2"/>
        <v>3.4286062945815397E-2</v>
      </c>
      <c r="J71" s="743" t="s">
        <v>102</v>
      </c>
      <c r="K71" s="743" t="s">
        <v>102</v>
      </c>
      <c r="L71" s="743" t="s">
        <v>102</v>
      </c>
      <c r="M71" s="744">
        <f t="shared" ref="M71:P71" si="5">M11/M$8</f>
        <v>3.6529476450265191E-2</v>
      </c>
      <c r="N71" s="744">
        <f t="shared" si="5"/>
        <v>3.4286062945815397E-2</v>
      </c>
      <c r="O71" s="744">
        <f t="shared" si="5"/>
        <v>3.6422255145908543E-2</v>
      </c>
      <c r="P71" s="743">
        <f t="shared" si="5"/>
        <v>2.2416798503315259E-2</v>
      </c>
    </row>
    <row r="72" spans="1:18" ht="15.75" customHeight="1" x14ac:dyDescent="0.2">
      <c r="A72" s="505" t="s">
        <v>181</v>
      </c>
      <c r="B72" s="745">
        <f t="shared" si="2"/>
        <v>0.28345546557533335</v>
      </c>
      <c r="C72" s="745">
        <f t="shared" si="2"/>
        <v>0.15986908901200039</v>
      </c>
      <c r="D72" s="745">
        <f t="shared" si="2"/>
        <v>0.20202680480198021</v>
      </c>
      <c r="E72" s="745">
        <f t="shared" si="2"/>
        <v>0.2043319767436117</v>
      </c>
      <c r="F72" s="745">
        <f t="shared" si="2"/>
        <v>0.24460598570998829</v>
      </c>
      <c r="G72" s="745">
        <f t="shared" si="2"/>
        <v>0.23295774838611455</v>
      </c>
      <c r="H72" s="745">
        <f t="shared" si="2"/>
        <v>0.14169551266636238</v>
      </c>
      <c r="I72" s="745">
        <f t="shared" si="2"/>
        <v>0.1030179379447438</v>
      </c>
      <c r="J72" s="745" t="s">
        <v>102</v>
      </c>
      <c r="K72" s="745" t="s">
        <v>102</v>
      </c>
      <c r="L72" s="745" t="s">
        <v>102</v>
      </c>
      <c r="M72" s="746">
        <f t="shared" ref="M72:P72" si="6">M12/M$8</f>
        <v>0.20769082316792895</v>
      </c>
      <c r="N72" s="746">
        <f t="shared" si="6"/>
        <v>0.1030179379447438</v>
      </c>
      <c r="O72" s="746">
        <f t="shared" si="6"/>
        <v>0.20268810599174322</v>
      </c>
      <c r="P72" s="745">
        <f t="shared" si="6"/>
        <v>0.14818461867031715</v>
      </c>
      <c r="R72" s="69"/>
    </row>
    <row r="73" spans="1:18" ht="15.75" customHeight="1" x14ac:dyDescent="0.2">
      <c r="A73" s="508" t="s">
        <v>182</v>
      </c>
      <c r="B73" s="747">
        <f t="shared" si="2"/>
        <v>0.11132765920359833</v>
      </c>
      <c r="C73" s="747">
        <f t="shared" si="2"/>
        <v>9.8605712747557736E-2</v>
      </c>
      <c r="D73" s="747">
        <f t="shared" si="2"/>
        <v>8.6103040954987636E-2</v>
      </c>
      <c r="E73" s="747">
        <f t="shared" si="2"/>
        <v>0.10416438773185785</v>
      </c>
      <c r="F73" s="747">
        <f t="shared" si="2"/>
        <v>7.56435153574119E-2</v>
      </c>
      <c r="G73" s="747">
        <f t="shared" si="2"/>
        <v>5.8315981917293494E-2</v>
      </c>
      <c r="H73" s="747">
        <f t="shared" si="2"/>
        <v>7.3584159143763692E-2</v>
      </c>
      <c r="I73" s="747">
        <f t="shared" si="2"/>
        <v>5.6708703434409237E-2</v>
      </c>
      <c r="J73" s="747" t="s">
        <v>102</v>
      </c>
      <c r="K73" s="747" t="s">
        <v>102</v>
      </c>
      <c r="L73" s="747" t="s">
        <v>102</v>
      </c>
      <c r="M73" s="748">
        <f t="shared" ref="M73:P73" si="7">M13/M$8</f>
        <v>8.6811741066461695E-2</v>
      </c>
      <c r="N73" s="748">
        <f t="shared" si="7"/>
        <v>5.6708703434409237E-2</v>
      </c>
      <c r="O73" s="748">
        <f t="shared" si="7"/>
        <v>8.5373001864514367E-2</v>
      </c>
      <c r="P73" s="747">
        <f t="shared" si="7"/>
        <v>4.6796089767316196E-2</v>
      </c>
    </row>
    <row r="74" spans="1:18" ht="15.75" customHeight="1" x14ac:dyDescent="0.25">
      <c r="A74" s="511" t="s">
        <v>308</v>
      </c>
      <c r="B74" s="749">
        <f>B14/B$14</f>
        <v>1</v>
      </c>
      <c r="C74" s="749">
        <f t="shared" ref="C74:I74" si="8">C14/C$14</f>
        <v>1</v>
      </c>
      <c r="D74" s="749">
        <f t="shared" si="8"/>
        <v>1</v>
      </c>
      <c r="E74" s="749">
        <f t="shared" si="8"/>
        <v>1</v>
      </c>
      <c r="F74" s="749">
        <f t="shared" si="8"/>
        <v>1</v>
      </c>
      <c r="G74" s="749">
        <f t="shared" si="8"/>
        <v>1</v>
      </c>
      <c r="H74" s="749">
        <f t="shared" si="8"/>
        <v>1</v>
      </c>
      <c r="I74" s="749">
        <f t="shared" si="8"/>
        <v>1</v>
      </c>
      <c r="J74" s="749" t="s">
        <v>102</v>
      </c>
      <c r="K74" s="749" t="s">
        <v>102</v>
      </c>
      <c r="L74" s="749" t="s">
        <v>102</v>
      </c>
      <c r="M74" s="750">
        <f t="shared" ref="M74:O74" si="9">M14/M$14</f>
        <v>1</v>
      </c>
      <c r="N74" s="750">
        <f t="shared" si="9"/>
        <v>1</v>
      </c>
      <c r="O74" s="750">
        <f t="shared" si="9"/>
        <v>1</v>
      </c>
      <c r="P74" s="749">
        <f>P14/P$14</f>
        <v>1</v>
      </c>
    </row>
    <row r="75" spans="1:18" ht="15.75" customHeight="1" x14ac:dyDescent="0.2">
      <c r="A75" s="503" t="s">
        <v>79</v>
      </c>
      <c r="B75" s="743">
        <f t="shared" ref="B75:I85" si="10">B15/B$14</f>
        <v>0.49354367627157619</v>
      </c>
      <c r="C75" s="743">
        <f t="shared" si="10"/>
        <v>0.57765764433274924</v>
      </c>
      <c r="D75" s="743">
        <f t="shared" si="10"/>
        <v>0.58846961717821</v>
      </c>
      <c r="E75" s="743">
        <f t="shared" si="10"/>
        <v>0.63105183967843959</v>
      </c>
      <c r="F75" s="743">
        <f t="shared" si="10"/>
        <v>0.68672881105077699</v>
      </c>
      <c r="G75" s="743">
        <f t="shared" si="10"/>
        <v>0.64692195569304911</v>
      </c>
      <c r="H75" s="743">
        <f t="shared" si="10"/>
        <v>0.68779984117166271</v>
      </c>
      <c r="I75" s="743">
        <f t="shared" si="10"/>
        <v>0.59723134303659176</v>
      </c>
      <c r="J75" s="743" t="s">
        <v>102</v>
      </c>
      <c r="K75" s="743" t="s">
        <v>102</v>
      </c>
      <c r="L75" s="743" t="s">
        <v>102</v>
      </c>
      <c r="M75" s="744">
        <f t="shared" ref="M75:P75" si="11">M15/M$14</f>
        <v>0.64860389169499899</v>
      </c>
      <c r="N75" s="744">
        <f t="shared" si="11"/>
        <v>0.59723134303659176</v>
      </c>
      <c r="O75" s="744">
        <f t="shared" si="11"/>
        <v>0.64601459093195279</v>
      </c>
      <c r="P75" s="743">
        <f t="shared" si="11"/>
        <v>0.6738914550541012</v>
      </c>
    </row>
    <row r="76" spans="1:18" ht="15.75" customHeight="1" x14ac:dyDescent="0.2">
      <c r="A76" s="505" t="s">
        <v>184</v>
      </c>
      <c r="B76" s="745">
        <f t="shared" si="10"/>
        <v>0.36872989926361222</v>
      </c>
      <c r="C76" s="745">
        <f t="shared" si="10"/>
        <v>0.4901623243578852</v>
      </c>
      <c r="D76" s="745">
        <f t="shared" si="10"/>
        <v>0.51262217195734616</v>
      </c>
      <c r="E76" s="745">
        <f t="shared" si="10"/>
        <v>0.52572688964120962</v>
      </c>
      <c r="F76" s="745">
        <f t="shared" si="10"/>
        <v>0.58576033612497302</v>
      </c>
      <c r="G76" s="745">
        <f t="shared" si="10"/>
        <v>0.51404127086120266</v>
      </c>
      <c r="H76" s="745">
        <f t="shared" si="10"/>
        <v>0.51922125692857279</v>
      </c>
      <c r="I76" s="745">
        <f t="shared" si="10"/>
        <v>0.53367819638761249</v>
      </c>
      <c r="J76" s="745" t="s">
        <v>102</v>
      </c>
      <c r="K76" s="745" t="s">
        <v>102</v>
      </c>
      <c r="L76" s="745" t="s">
        <v>102</v>
      </c>
      <c r="M76" s="746">
        <f t="shared" ref="M76:P76" si="12">M16/M$14</f>
        <v>0.53510122913230651</v>
      </c>
      <c r="N76" s="746">
        <f t="shared" si="12"/>
        <v>0.53367819638761249</v>
      </c>
      <c r="O76" s="746">
        <f t="shared" si="12"/>
        <v>0.53502950483840461</v>
      </c>
      <c r="P76" s="745">
        <f t="shared" si="12"/>
        <v>0.5874999283810225</v>
      </c>
    </row>
    <row r="77" spans="1:18" ht="15.75" customHeight="1" x14ac:dyDescent="0.2">
      <c r="A77" s="503" t="s">
        <v>341</v>
      </c>
      <c r="B77" s="743">
        <f t="shared" si="10"/>
        <v>8.4547540967029503E-2</v>
      </c>
      <c r="C77" s="743">
        <f t="shared" si="10"/>
        <v>6.557191186205813E-2</v>
      </c>
      <c r="D77" s="743">
        <f t="shared" si="10"/>
        <v>8.9426854212775769E-2</v>
      </c>
      <c r="E77" s="743">
        <f t="shared" si="10"/>
        <v>6.2882899219823291E-2</v>
      </c>
      <c r="F77" s="743">
        <f t="shared" si="10"/>
        <v>5.8783174927280225E-2</v>
      </c>
      <c r="G77" s="743">
        <f t="shared" si="10"/>
        <v>1.9115037783697358E-2</v>
      </c>
      <c r="H77" s="743">
        <f t="shared" si="10"/>
        <v>4.0973202217730511E-3</v>
      </c>
      <c r="I77" s="743">
        <f t="shared" si="10"/>
        <v>1.0086336295954842E-2</v>
      </c>
      <c r="J77" s="743" t="s">
        <v>102</v>
      </c>
      <c r="K77" s="743" t="s">
        <v>102</v>
      </c>
      <c r="L77" s="743" t="s">
        <v>102</v>
      </c>
      <c r="M77" s="744">
        <f t="shared" ref="M77:P77" si="13">M17/M$14</f>
        <v>5.1329794640252516E-2</v>
      </c>
      <c r="N77" s="744">
        <f t="shared" si="13"/>
        <v>1.0086336295954842E-2</v>
      </c>
      <c r="O77" s="744">
        <f t="shared" si="13"/>
        <v>4.9251024539227375E-2</v>
      </c>
      <c r="P77" s="743">
        <f t="shared" si="13"/>
        <v>0.1345875365232734</v>
      </c>
    </row>
    <row r="78" spans="1:18" ht="15.75" customHeight="1" x14ac:dyDescent="0.2">
      <c r="A78" s="505" t="s">
        <v>185</v>
      </c>
      <c r="B78" s="745">
        <f t="shared" si="10"/>
        <v>0.12481377700796405</v>
      </c>
      <c r="C78" s="745">
        <f t="shared" si="10"/>
        <v>8.7495319974863983E-2</v>
      </c>
      <c r="D78" s="745">
        <f t="shared" si="10"/>
        <v>7.5847445220056389E-2</v>
      </c>
      <c r="E78" s="745">
        <f t="shared" si="10"/>
        <v>0.10532495003723012</v>
      </c>
      <c r="F78" s="745">
        <f t="shared" si="10"/>
        <v>0.10096847492580391</v>
      </c>
      <c r="G78" s="745">
        <f t="shared" si="10"/>
        <v>0.13288068483184642</v>
      </c>
      <c r="H78" s="745">
        <f t="shared" si="10"/>
        <v>0.16857858424308989</v>
      </c>
      <c r="I78" s="745">
        <f t="shared" si="10"/>
        <v>6.3553146648979306E-2</v>
      </c>
      <c r="J78" s="745" t="s">
        <v>102</v>
      </c>
      <c r="K78" s="745" t="s">
        <v>102</v>
      </c>
      <c r="L78" s="745" t="s">
        <v>102</v>
      </c>
      <c r="M78" s="746">
        <f t="shared" ref="M78:P78" si="14">M18/M$14</f>
        <v>0.11350266256269245</v>
      </c>
      <c r="N78" s="746">
        <f t="shared" si="14"/>
        <v>6.3553146648979306E-2</v>
      </c>
      <c r="O78" s="746">
        <f t="shared" si="14"/>
        <v>0.11098508609354805</v>
      </c>
      <c r="P78" s="745">
        <f t="shared" si="14"/>
        <v>8.6391526673958829E-2</v>
      </c>
    </row>
    <row r="79" spans="1:18" ht="15.75" customHeight="1" x14ac:dyDescent="0.2">
      <c r="A79" s="503" t="s">
        <v>186</v>
      </c>
      <c r="B79" s="743">
        <f t="shared" si="10"/>
        <v>0.22135236506071396</v>
      </c>
      <c r="C79" s="743">
        <f t="shared" si="10"/>
        <v>0.17394713865385106</v>
      </c>
      <c r="D79" s="743">
        <f t="shared" si="10"/>
        <v>0.17901391084958518</v>
      </c>
      <c r="E79" s="743">
        <f t="shared" si="10"/>
        <v>0.15617872236117869</v>
      </c>
      <c r="F79" s="743">
        <f t="shared" si="10"/>
        <v>0.11694180060173601</v>
      </c>
      <c r="G79" s="743">
        <f t="shared" si="10"/>
        <v>0.1642300336874305</v>
      </c>
      <c r="H79" s="743">
        <f t="shared" si="10"/>
        <v>0.10952375223305622</v>
      </c>
      <c r="I79" s="743">
        <f t="shared" si="10"/>
        <v>0.14885904598061159</v>
      </c>
      <c r="J79" s="743" t="s">
        <v>102</v>
      </c>
      <c r="K79" s="743" t="s">
        <v>102</v>
      </c>
      <c r="L79" s="743" t="s">
        <v>102</v>
      </c>
      <c r="M79" s="744">
        <f t="shared" ref="M79:P79" si="15">M19/M$14</f>
        <v>0.14408436450434298</v>
      </c>
      <c r="N79" s="744">
        <f t="shared" si="15"/>
        <v>0.14885904598061159</v>
      </c>
      <c r="O79" s="744">
        <f t="shared" si="15"/>
        <v>0.14432502000411176</v>
      </c>
      <c r="P79" s="743">
        <f t="shared" si="15"/>
        <v>0.17562229889972691</v>
      </c>
    </row>
    <row r="80" spans="1:18" ht="15.75" customHeight="1" x14ac:dyDescent="0.2">
      <c r="A80" s="505" t="s">
        <v>187</v>
      </c>
      <c r="B80" s="745">
        <f t="shared" si="10"/>
        <v>0.15284946179734687</v>
      </c>
      <c r="C80" s="745">
        <f t="shared" si="10"/>
        <v>0.13653515700572022</v>
      </c>
      <c r="D80" s="745">
        <f t="shared" si="10"/>
        <v>0.14269366040845768</v>
      </c>
      <c r="E80" s="745">
        <f t="shared" si="10"/>
        <v>0.13555204526680692</v>
      </c>
      <c r="F80" s="745">
        <f t="shared" si="10"/>
        <v>9.4497906918721883E-2</v>
      </c>
      <c r="G80" s="745">
        <f t="shared" si="10"/>
        <v>0.1414826003821818</v>
      </c>
      <c r="H80" s="745">
        <f t="shared" si="10"/>
        <v>9.0138204052425536E-2</v>
      </c>
      <c r="I80" s="745">
        <f t="shared" si="10"/>
        <v>0.11549570050374837</v>
      </c>
      <c r="J80" s="745" t="s">
        <v>102</v>
      </c>
      <c r="K80" s="745" t="s">
        <v>102</v>
      </c>
      <c r="L80" s="745" t="s">
        <v>102</v>
      </c>
      <c r="M80" s="746">
        <f t="shared" ref="M80:P80" si="16">M20/M$14</f>
        <v>0.12129713663942322</v>
      </c>
      <c r="N80" s="746">
        <f t="shared" si="16"/>
        <v>0.11549570050374837</v>
      </c>
      <c r="O80" s="746">
        <f t="shared" si="16"/>
        <v>0.12100473022011045</v>
      </c>
      <c r="P80" s="745">
        <f t="shared" si="16"/>
        <v>0.14326568976197138</v>
      </c>
    </row>
    <row r="81" spans="1:16" ht="15.75" customHeight="1" x14ac:dyDescent="0.2">
      <c r="A81" s="503" t="s">
        <v>188</v>
      </c>
      <c r="B81" s="743">
        <f t="shared" si="10"/>
        <v>2.4219405922775109E-2</v>
      </c>
      <c r="C81" s="743">
        <f t="shared" si="10"/>
        <v>1.041755049605401E-2</v>
      </c>
      <c r="D81" s="743">
        <f t="shared" si="10"/>
        <v>4.047432165777025E-3</v>
      </c>
      <c r="E81" s="743">
        <f t="shared" si="10"/>
        <v>2.029423277112296E-3</v>
      </c>
      <c r="F81" s="743">
        <f t="shared" si="10"/>
        <v>2.778684582663915E-3</v>
      </c>
      <c r="G81" s="743">
        <f t="shared" si="10"/>
        <v>2.3323844120780278E-3</v>
      </c>
      <c r="H81" s="743">
        <f t="shared" si="10"/>
        <v>2.2917057080876014E-3</v>
      </c>
      <c r="I81" s="743">
        <f t="shared" si="10"/>
        <v>1.2962613344539196E-3</v>
      </c>
      <c r="J81" s="743" t="s">
        <v>102</v>
      </c>
      <c r="K81" s="743" t="s">
        <v>102</v>
      </c>
      <c r="L81" s="743" t="s">
        <v>102</v>
      </c>
      <c r="M81" s="744">
        <f t="shared" ref="M81:P81" si="17">M21/M$14</f>
        <v>2.6040818120282843E-3</v>
      </c>
      <c r="N81" s="744">
        <f t="shared" si="17"/>
        <v>1.2962613344539196E-3</v>
      </c>
      <c r="O81" s="744">
        <f t="shared" si="17"/>
        <v>2.5381644953916941E-3</v>
      </c>
      <c r="P81" s="743">
        <f t="shared" si="17"/>
        <v>4.2617200140855896E-3</v>
      </c>
    </row>
    <row r="82" spans="1:16" ht="15.75" customHeight="1" x14ac:dyDescent="0.2">
      <c r="A82" s="709" t="s">
        <v>722</v>
      </c>
      <c r="B82" s="745">
        <f t="shared" si="10"/>
        <v>4.4283497340591983E-2</v>
      </c>
      <c r="C82" s="745">
        <f t="shared" si="10"/>
        <v>2.6994431152076837E-2</v>
      </c>
      <c r="D82" s="745">
        <f t="shared" si="10"/>
        <v>3.2272818274543022E-2</v>
      </c>
      <c r="E82" s="745">
        <f t="shared" si="10"/>
        <v>1.8597253817259463E-2</v>
      </c>
      <c r="F82" s="745">
        <f t="shared" si="10"/>
        <v>1.9665209100937761E-2</v>
      </c>
      <c r="G82" s="745">
        <f t="shared" si="10"/>
        <v>2.041504889244351E-2</v>
      </c>
      <c r="H82" s="745">
        <f t="shared" si="10"/>
        <v>1.7093842473221897E-2</v>
      </c>
      <c r="I82" s="745">
        <f t="shared" si="10"/>
        <v>3.2067084141620739E-2</v>
      </c>
      <c r="J82" s="745" t="s">
        <v>102</v>
      </c>
      <c r="K82" s="745" t="s">
        <v>102</v>
      </c>
      <c r="L82" s="745" t="s">
        <v>102</v>
      </c>
      <c r="M82" s="746">
        <f t="shared" ref="M82:P82" si="18">M22/M$14</f>
        <v>2.0183146052891478E-2</v>
      </c>
      <c r="N82" s="746">
        <f t="shared" si="18"/>
        <v>3.2067084141620739E-2</v>
      </c>
      <c r="O82" s="746">
        <f t="shared" si="18"/>
        <v>2.0782125289315553E-2</v>
      </c>
      <c r="P82" s="745">
        <f t="shared" si="18"/>
        <v>2.8094889123669958E-2</v>
      </c>
    </row>
    <row r="83" spans="1:16" ht="15.75" customHeight="1" x14ac:dyDescent="0.2">
      <c r="A83" s="503" t="s">
        <v>189</v>
      </c>
      <c r="B83" s="743">
        <f t="shared" si="10"/>
        <v>3.0789946709512614E-2</v>
      </c>
      <c r="C83" s="743">
        <f t="shared" si="10"/>
        <v>3.0915309369400928E-2</v>
      </c>
      <c r="D83" s="743">
        <f t="shared" si="10"/>
        <v>2.9579264540905412E-2</v>
      </c>
      <c r="E83" s="743">
        <f t="shared" si="10"/>
        <v>3.0216223325096755E-2</v>
      </c>
      <c r="F83" s="743">
        <f t="shared" si="10"/>
        <v>3.083100186963186E-2</v>
      </c>
      <c r="G83" s="743">
        <f t="shared" si="10"/>
        <v>2.7556341186958676E-2</v>
      </c>
      <c r="H83" s="743">
        <f t="shared" si="10"/>
        <v>6.7445021467082533E-2</v>
      </c>
      <c r="I83" s="743">
        <f t="shared" si="10"/>
        <v>0.12891955486346113</v>
      </c>
      <c r="J83" s="743" t="s">
        <v>102</v>
      </c>
      <c r="K83" s="743" t="s">
        <v>102</v>
      </c>
      <c r="L83" s="743" t="s">
        <v>102</v>
      </c>
      <c r="M83" s="744">
        <f t="shared" ref="M83:P83" si="19">M23/M$14</f>
        <v>3.5181390183239077E-2</v>
      </c>
      <c r="N83" s="744">
        <f t="shared" si="19"/>
        <v>0.12891955486346113</v>
      </c>
      <c r="O83" s="744">
        <f t="shared" si="19"/>
        <v>3.9906020509642648E-2</v>
      </c>
      <c r="P83" s="743">
        <f t="shared" si="19"/>
        <v>4.6215894098509916E-2</v>
      </c>
    </row>
    <row r="84" spans="1:16" ht="15.75" customHeight="1" x14ac:dyDescent="0.2">
      <c r="A84" s="505" t="s">
        <v>190</v>
      </c>
      <c r="B84" s="745">
        <f t="shared" si="10"/>
        <v>0.14114863536004235</v>
      </c>
      <c r="C84" s="745">
        <f t="shared" si="10"/>
        <v>0.11383532272715552</v>
      </c>
      <c r="D84" s="745">
        <f t="shared" si="10"/>
        <v>0.11520222484289382</v>
      </c>
      <c r="E84" s="745">
        <f t="shared" si="10"/>
        <v>8.5880531616536318E-2</v>
      </c>
      <c r="F84" s="745">
        <f t="shared" si="10"/>
        <v>7.0759878022878558E-2</v>
      </c>
      <c r="G84" s="745">
        <f t="shared" si="10"/>
        <v>6.372039875905619E-2</v>
      </c>
      <c r="H84" s="745">
        <f t="shared" si="10"/>
        <v>6.9005670984304546E-2</v>
      </c>
      <c r="I84" s="745">
        <f t="shared" si="10"/>
        <v>6.2570992300794367E-2</v>
      </c>
      <c r="J84" s="745" t="s">
        <v>102</v>
      </c>
      <c r="K84" s="745" t="s">
        <v>102</v>
      </c>
      <c r="L84" s="745" t="s">
        <v>102</v>
      </c>
      <c r="M84" s="746">
        <f t="shared" ref="M84:P84" si="20">M24/M$14</f>
        <v>8.0663892161162695E-2</v>
      </c>
      <c r="N84" s="746">
        <f t="shared" si="20"/>
        <v>6.2570992300794367E-2</v>
      </c>
      <c r="O84" s="746">
        <f t="shared" si="20"/>
        <v>7.9751966227276455E-2</v>
      </c>
      <c r="P84" s="745">
        <f t="shared" si="20"/>
        <v>6.4287483248620048E-2</v>
      </c>
    </row>
    <row r="85" spans="1:16" ht="15.75" customHeight="1" x14ac:dyDescent="0.2">
      <c r="A85" s="508" t="s">
        <v>191</v>
      </c>
      <c r="B85" s="747">
        <f t="shared" si="10"/>
        <v>0.11316537659815486</v>
      </c>
      <c r="C85" s="747">
        <f t="shared" si="10"/>
        <v>0.10364458491684336</v>
      </c>
      <c r="D85" s="747">
        <f t="shared" si="10"/>
        <v>8.7734982588405591E-2</v>
      </c>
      <c r="E85" s="747">
        <f t="shared" si="10"/>
        <v>9.6672683018748581E-2</v>
      </c>
      <c r="F85" s="747">
        <f t="shared" si="10"/>
        <v>9.4738508454389095E-2</v>
      </c>
      <c r="G85" s="747">
        <f t="shared" si="10"/>
        <v>9.7571270673505517E-2</v>
      </c>
      <c r="H85" s="747">
        <f t="shared" si="10"/>
        <v>6.6225714143893985E-2</v>
      </c>
      <c r="I85" s="747">
        <f t="shared" si="10"/>
        <v>6.2419063818541197E-2</v>
      </c>
      <c r="J85" s="747" t="s">
        <v>102</v>
      </c>
      <c r="K85" s="747" t="s">
        <v>102</v>
      </c>
      <c r="L85" s="747" t="s">
        <v>102</v>
      </c>
      <c r="M85" s="748">
        <f t="shared" ref="M85:P85" si="21">M25/M$14</f>
        <v>9.1466461456256296E-2</v>
      </c>
      <c r="N85" s="748">
        <f t="shared" si="21"/>
        <v>6.2419063818541197E-2</v>
      </c>
      <c r="O85" s="748">
        <f t="shared" si="21"/>
        <v>9.0002402327016465E-2</v>
      </c>
      <c r="P85" s="747">
        <f t="shared" si="21"/>
        <v>3.9982868699041843E-2</v>
      </c>
    </row>
    <row r="86" spans="1:16" ht="15.75" customHeight="1" x14ac:dyDescent="0.25">
      <c r="A86" s="514" t="s">
        <v>218</v>
      </c>
      <c r="B86" s="751"/>
      <c r="C86" s="751"/>
      <c r="D86" s="751"/>
      <c r="E86" s="751"/>
      <c r="F86" s="751"/>
      <c r="G86" s="751"/>
      <c r="H86" s="751"/>
      <c r="I86" s="751"/>
      <c r="J86" s="751"/>
      <c r="K86" s="751"/>
      <c r="L86" s="751"/>
      <c r="M86" s="752"/>
      <c r="N86" s="752"/>
      <c r="O86" s="752"/>
      <c r="P86" s="753"/>
    </row>
    <row r="87" spans="1:16" ht="15.75" customHeight="1" x14ac:dyDescent="0.25">
      <c r="A87" s="511" t="s">
        <v>310</v>
      </c>
      <c r="B87" s="749">
        <f>B28/B$28</f>
        <v>1</v>
      </c>
      <c r="C87" s="749">
        <f t="shared" ref="C87:I87" si="22">C28/C$28</f>
        <v>1</v>
      </c>
      <c r="D87" s="749">
        <f t="shared" si="22"/>
        <v>1</v>
      </c>
      <c r="E87" s="749">
        <f t="shared" si="22"/>
        <v>1</v>
      </c>
      <c r="F87" s="749">
        <f t="shared" si="22"/>
        <v>1</v>
      </c>
      <c r="G87" s="749">
        <f t="shared" si="22"/>
        <v>1</v>
      </c>
      <c r="H87" s="749">
        <f t="shared" si="22"/>
        <v>1</v>
      </c>
      <c r="I87" s="749">
        <f t="shared" si="22"/>
        <v>1</v>
      </c>
      <c r="J87" s="749" t="s">
        <v>102</v>
      </c>
      <c r="K87" s="749" t="s">
        <v>102</v>
      </c>
      <c r="L87" s="749" t="s">
        <v>102</v>
      </c>
      <c r="M87" s="750">
        <f t="shared" ref="M87:O87" si="23">M28/M$28</f>
        <v>1</v>
      </c>
      <c r="N87" s="750">
        <f t="shared" si="23"/>
        <v>1</v>
      </c>
      <c r="O87" s="750">
        <f t="shared" si="23"/>
        <v>1</v>
      </c>
      <c r="P87" s="749">
        <f>P28/P$28</f>
        <v>1</v>
      </c>
    </row>
    <row r="88" spans="1:16" ht="15.75" customHeight="1" x14ac:dyDescent="0.2">
      <c r="A88" s="503" t="s">
        <v>195</v>
      </c>
      <c r="B88" s="743">
        <f t="shared" ref="B88:I90" si="24">B29/B$28</f>
        <v>0.92356472210610852</v>
      </c>
      <c r="C88" s="743">
        <f t="shared" si="24"/>
        <v>0.68896986321675913</v>
      </c>
      <c r="D88" s="743">
        <f t="shared" si="24"/>
        <v>0.91816243752408333</v>
      </c>
      <c r="E88" s="743">
        <f t="shared" si="24"/>
        <v>0.89093140385533554</v>
      </c>
      <c r="F88" s="743">
        <f t="shared" si="24"/>
        <v>0.80260336608258265</v>
      </c>
      <c r="G88" s="743">
        <f t="shared" si="24"/>
        <v>0.89567226965236002</v>
      </c>
      <c r="H88" s="743">
        <f t="shared" si="24"/>
        <v>0.93497606174789827</v>
      </c>
      <c r="I88" s="743">
        <f t="shared" si="24"/>
        <v>0.99767443948039203</v>
      </c>
      <c r="J88" s="743" t="s">
        <v>102</v>
      </c>
      <c r="K88" s="743" t="s">
        <v>102</v>
      </c>
      <c r="L88" s="743" t="s">
        <v>102</v>
      </c>
      <c r="M88" s="744">
        <f t="shared" ref="M88:P88" si="25">M29/M$28</f>
        <v>0.87667088808719029</v>
      </c>
      <c r="N88" s="744">
        <f t="shared" si="25"/>
        <v>0.99767443948039203</v>
      </c>
      <c r="O88" s="744">
        <f t="shared" si="25"/>
        <v>0.88667230207080028</v>
      </c>
      <c r="P88" s="743">
        <f t="shared" si="25"/>
        <v>0.88836409509255632</v>
      </c>
    </row>
    <row r="89" spans="1:16" ht="15.75" customHeight="1" x14ac:dyDescent="0.2">
      <c r="A89" s="505" t="s">
        <v>196</v>
      </c>
      <c r="B89" s="745">
        <f t="shared" si="24"/>
        <v>7.6435277893891679E-2</v>
      </c>
      <c r="C89" s="745">
        <f t="shared" si="24"/>
        <v>0.15801576471148299</v>
      </c>
      <c r="D89" s="745">
        <f t="shared" si="24"/>
        <v>4.8904524163777809E-2</v>
      </c>
      <c r="E89" s="745">
        <f t="shared" si="24"/>
        <v>5.672872458647249E-2</v>
      </c>
      <c r="F89" s="745">
        <f t="shared" si="24"/>
        <v>0.10586120773585715</v>
      </c>
      <c r="G89" s="745">
        <f t="shared" si="24"/>
        <v>2.3806138212901565E-2</v>
      </c>
      <c r="H89" s="745">
        <f t="shared" si="24"/>
        <v>4.6071921790484374E-2</v>
      </c>
      <c r="I89" s="745">
        <f t="shared" si="24"/>
        <v>2.3255605196079647E-3</v>
      </c>
      <c r="J89" s="745" t="s">
        <v>102</v>
      </c>
      <c r="K89" s="745" t="s">
        <v>102</v>
      </c>
      <c r="L89" s="745" t="s">
        <v>102</v>
      </c>
      <c r="M89" s="746">
        <f t="shared" ref="M89:P89" si="26">M30/M$28</f>
        <v>6.3801818958486953E-2</v>
      </c>
      <c r="N89" s="746">
        <f t="shared" si="26"/>
        <v>2.3255605196079647E-3</v>
      </c>
      <c r="O89" s="746">
        <f t="shared" si="26"/>
        <v>5.8720567178273626E-2</v>
      </c>
      <c r="P89" s="745">
        <f t="shared" si="26"/>
        <v>7.1264720535559642E-2</v>
      </c>
    </row>
    <row r="90" spans="1:16" ht="15.75" customHeight="1" x14ac:dyDescent="0.2">
      <c r="A90" s="508" t="s">
        <v>197</v>
      </c>
      <c r="B90" s="747">
        <f t="shared" si="24"/>
        <v>0</v>
      </c>
      <c r="C90" s="747">
        <f t="shared" si="24"/>
        <v>0.15301437207175794</v>
      </c>
      <c r="D90" s="747">
        <f t="shared" si="24"/>
        <v>3.2933038312138813E-2</v>
      </c>
      <c r="E90" s="747">
        <f t="shared" si="24"/>
        <v>5.2339871558191926E-2</v>
      </c>
      <c r="F90" s="747">
        <f t="shared" si="24"/>
        <v>9.1535426181560159E-2</v>
      </c>
      <c r="G90" s="747">
        <f t="shared" si="24"/>
        <v>8.0521592132433137E-2</v>
      </c>
      <c r="H90" s="747">
        <f t="shared" si="24"/>
        <v>1.8952016461617299E-2</v>
      </c>
      <c r="I90" s="747">
        <f t="shared" si="24"/>
        <v>0</v>
      </c>
      <c r="J90" s="747" t="s">
        <v>102</v>
      </c>
      <c r="K90" s="747" t="s">
        <v>102</v>
      </c>
      <c r="L90" s="747" t="s">
        <v>102</v>
      </c>
      <c r="M90" s="748">
        <f t="shared" ref="M90:P90" si="27">M31/M$28</f>
        <v>5.9527292954322748E-2</v>
      </c>
      <c r="N90" s="748">
        <f t="shared" si="27"/>
        <v>0</v>
      </c>
      <c r="O90" s="748">
        <f t="shared" si="27"/>
        <v>5.4607130750926054E-2</v>
      </c>
      <c r="P90" s="747">
        <f t="shared" si="27"/>
        <v>4.0371184368525909E-2</v>
      </c>
    </row>
    <row r="91" spans="1:16" ht="15.75" customHeight="1" x14ac:dyDescent="0.25">
      <c r="A91" s="511" t="s">
        <v>311</v>
      </c>
      <c r="B91" s="749">
        <f>B32/B$32</f>
        <v>1</v>
      </c>
      <c r="C91" s="749">
        <f t="shared" ref="C91:I91" si="28">C32/C$32</f>
        <v>1</v>
      </c>
      <c r="D91" s="749">
        <f t="shared" si="28"/>
        <v>1</v>
      </c>
      <c r="E91" s="749">
        <f t="shared" si="28"/>
        <v>1</v>
      </c>
      <c r="F91" s="749">
        <f t="shared" si="28"/>
        <v>1</v>
      </c>
      <c r="G91" s="749">
        <f t="shared" si="28"/>
        <v>1</v>
      </c>
      <c r="H91" s="749">
        <f t="shared" si="28"/>
        <v>1</v>
      </c>
      <c r="I91" s="749">
        <f t="shared" si="28"/>
        <v>1</v>
      </c>
      <c r="J91" s="749" t="s">
        <v>102</v>
      </c>
      <c r="K91" s="749" t="s">
        <v>102</v>
      </c>
      <c r="L91" s="749" t="s">
        <v>102</v>
      </c>
      <c r="M91" s="750">
        <f t="shared" ref="M91:O91" si="29">M32/M$32</f>
        <v>1</v>
      </c>
      <c r="N91" s="750">
        <f t="shared" si="29"/>
        <v>1</v>
      </c>
      <c r="O91" s="750">
        <f t="shared" si="29"/>
        <v>1</v>
      </c>
      <c r="P91" s="749">
        <f>P32/P$32</f>
        <v>1</v>
      </c>
    </row>
    <row r="92" spans="1:16" ht="15.75" customHeight="1" x14ac:dyDescent="0.2">
      <c r="A92" s="503" t="s">
        <v>199</v>
      </c>
      <c r="B92" s="743">
        <f t="shared" ref="B92:I94" si="30">B33/B$32</f>
        <v>0.21125261651303837</v>
      </c>
      <c r="C92" s="743">
        <f t="shared" si="30"/>
        <v>0.12781944063218115</v>
      </c>
      <c r="D92" s="743">
        <f t="shared" si="30"/>
        <v>0.2053078564762216</v>
      </c>
      <c r="E92" s="743">
        <f t="shared" si="30"/>
        <v>0.21719306228322074</v>
      </c>
      <c r="F92" s="743">
        <f t="shared" si="30"/>
        <v>0.21502352582823714</v>
      </c>
      <c r="G92" s="743">
        <f t="shared" si="30"/>
        <v>0.37305168532762961</v>
      </c>
      <c r="H92" s="743">
        <f t="shared" si="30"/>
        <v>0.32076492036472526</v>
      </c>
      <c r="I92" s="743">
        <f t="shared" si="30"/>
        <v>0.18652671048967129</v>
      </c>
      <c r="J92" s="743" t="s">
        <v>102</v>
      </c>
      <c r="K92" s="743" t="s">
        <v>102</v>
      </c>
      <c r="L92" s="743" t="s">
        <v>102</v>
      </c>
      <c r="M92" s="744">
        <f t="shared" ref="M92:P92" si="31">M33/M$32</f>
        <v>0.23817677974257268</v>
      </c>
      <c r="N92" s="744">
        <f t="shared" si="31"/>
        <v>0.18652671048967129</v>
      </c>
      <c r="O92" s="744">
        <f t="shared" si="31"/>
        <v>0.2329670443450059</v>
      </c>
      <c r="P92" s="743">
        <f t="shared" si="31"/>
        <v>0.27584752180441974</v>
      </c>
    </row>
    <row r="93" spans="1:16" ht="15.75" customHeight="1" x14ac:dyDescent="0.2">
      <c r="A93" s="505" t="s">
        <v>200</v>
      </c>
      <c r="B93" s="745">
        <f t="shared" si="30"/>
        <v>0.74585356222938071</v>
      </c>
      <c r="C93" s="745">
        <f t="shared" si="30"/>
        <v>0.2565541064426114</v>
      </c>
      <c r="D93" s="745">
        <f t="shared" si="30"/>
        <v>0.6500115944103283</v>
      </c>
      <c r="E93" s="745">
        <f t="shared" si="30"/>
        <v>0.47548523572001417</v>
      </c>
      <c r="F93" s="745">
        <f t="shared" si="30"/>
        <v>0.45726860164540101</v>
      </c>
      <c r="G93" s="745">
        <f t="shared" si="30"/>
        <v>0.3997885938016682</v>
      </c>
      <c r="H93" s="745">
        <f t="shared" si="30"/>
        <v>0.47606286586336599</v>
      </c>
      <c r="I93" s="745">
        <f t="shared" si="30"/>
        <v>0.53268361393066865</v>
      </c>
      <c r="J93" s="745" t="s">
        <v>102</v>
      </c>
      <c r="K93" s="745" t="s">
        <v>102</v>
      </c>
      <c r="L93" s="745" t="s">
        <v>102</v>
      </c>
      <c r="M93" s="746">
        <f t="shared" ref="M93:P93" si="32">M34/M$32</f>
        <v>0.48165246483014534</v>
      </c>
      <c r="N93" s="746">
        <f t="shared" si="32"/>
        <v>0.53268361393066865</v>
      </c>
      <c r="O93" s="746">
        <f t="shared" si="32"/>
        <v>0.48679977223204396</v>
      </c>
      <c r="P93" s="745">
        <f t="shared" si="32"/>
        <v>0.50062772013925583</v>
      </c>
    </row>
    <row r="94" spans="1:16" ht="15.75" customHeight="1" x14ac:dyDescent="0.2">
      <c r="A94" s="503" t="s">
        <v>201</v>
      </c>
      <c r="B94" s="747">
        <f t="shared" si="30"/>
        <v>4.2893821262899569E-2</v>
      </c>
      <c r="C94" s="747">
        <f t="shared" si="30"/>
        <v>0.61562645292848361</v>
      </c>
      <c r="D94" s="747">
        <f t="shared" si="30"/>
        <v>0.14468054911344999</v>
      </c>
      <c r="E94" s="747">
        <f t="shared" si="30"/>
        <v>0.30732170199676506</v>
      </c>
      <c r="F94" s="747">
        <f t="shared" si="30"/>
        <v>0.32770787252636185</v>
      </c>
      <c r="G94" s="747">
        <f t="shared" si="30"/>
        <v>0.22715972087070219</v>
      </c>
      <c r="H94" s="747">
        <f t="shared" si="30"/>
        <v>0.20317221377190881</v>
      </c>
      <c r="I94" s="747">
        <f t="shared" si="30"/>
        <v>0.28078967557966006</v>
      </c>
      <c r="J94" s="747" t="s">
        <v>102</v>
      </c>
      <c r="K94" s="747" t="s">
        <v>102</v>
      </c>
      <c r="L94" s="747" t="s">
        <v>102</v>
      </c>
      <c r="M94" s="748">
        <f t="shared" ref="M94:P94" si="33">M35/M$32</f>
        <v>0.28017075542728193</v>
      </c>
      <c r="N94" s="748">
        <f t="shared" si="33"/>
        <v>0.28078967557966006</v>
      </c>
      <c r="O94" s="748">
        <f t="shared" si="33"/>
        <v>0.28023318342295012</v>
      </c>
      <c r="P94" s="747">
        <f t="shared" si="33"/>
        <v>0.22352475805632438</v>
      </c>
    </row>
    <row r="95" spans="1:16" ht="15.75" customHeight="1" x14ac:dyDescent="0.25">
      <c r="A95" s="557" t="s">
        <v>244</v>
      </c>
      <c r="B95" s="754"/>
      <c r="C95" s="754"/>
      <c r="D95" s="754"/>
      <c r="E95" s="754"/>
      <c r="F95" s="754"/>
      <c r="G95" s="754"/>
      <c r="H95" s="754"/>
      <c r="I95" s="754"/>
      <c r="J95" s="754"/>
      <c r="K95" s="754"/>
      <c r="L95" s="754"/>
      <c r="M95" s="755"/>
      <c r="N95" s="755"/>
      <c r="O95" s="755"/>
      <c r="P95" s="756"/>
    </row>
    <row r="96" spans="1:16" ht="15.75" customHeight="1" x14ac:dyDescent="0.2">
      <c r="A96" s="563" t="s">
        <v>443</v>
      </c>
      <c r="B96" s="757">
        <v>0.24778409800000001</v>
      </c>
      <c r="C96" s="757">
        <v>0.21305302100000001</v>
      </c>
      <c r="D96" s="757">
        <v>0.232476182</v>
      </c>
      <c r="E96" s="757">
        <v>0.19949895300000001</v>
      </c>
      <c r="F96" s="757">
        <v>0.17401329500000001</v>
      </c>
      <c r="G96" s="757">
        <v>0.22700684700000001</v>
      </c>
      <c r="H96" s="757">
        <v>0.199618244</v>
      </c>
      <c r="I96" s="757">
        <v>0.243426314</v>
      </c>
      <c r="J96" s="757" t="s">
        <v>102</v>
      </c>
      <c r="K96" s="757" t="s">
        <v>102</v>
      </c>
      <c r="L96" s="757" t="s">
        <v>102</v>
      </c>
      <c r="M96" s="758">
        <v>0.199940549</v>
      </c>
      <c r="N96" s="758">
        <v>0.243426314</v>
      </c>
      <c r="O96" s="758">
        <v>0.202132337</v>
      </c>
      <c r="P96" s="757">
        <v>0.150387523</v>
      </c>
    </row>
    <row r="97" spans="1:16" s="7" customFormat="1" ht="15.75" customHeight="1" x14ac:dyDescent="0.2">
      <c r="A97" s="575" t="s">
        <v>429</v>
      </c>
      <c r="B97" s="763">
        <v>0.20859219200000001</v>
      </c>
      <c r="C97" s="763">
        <v>0.29676224899999998</v>
      </c>
      <c r="D97" s="763">
        <v>0.30772387400000001</v>
      </c>
      <c r="E97" s="763">
        <v>0.33222290500000001</v>
      </c>
      <c r="F97" s="763">
        <v>0.34940237000000002</v>
      </c>
      <c r="G97" s="763">
        <v>0.343588964</v>
      </c>
      <c r="H97" s="763">
        <v>0.47809857300000003</v>
      </c>
      <c r="I97" s="763">
        <v>0.54048396600000004</v>
      </c>
      <c r="J97" s="743" t="s">
        <v>102</v>
      </c>
      <c r="K97" s="743" t="s">
        <v>102</v>
      </c>
      <c r="L97" s="743" t="s">
        <v>102</v>
      </c>
      <c r="M97" s="764">
        <v>0.35493463200000003</v>
      </c>
      <c r="N97" s="764">
        <v>0.54048396600000004</v>
      </c>
      <c r="O97" s="764">
        <v>0.36380274400000001</v>
      </c>
      <c r="P97" s="743">
        <v>0.54747857700000002</v>
      </c>
    </row>
    <row r="98" spans="1:16" ht="15.75" customHeight="1" x14ac:dyDescent="0.25">
      <c r="A98" s="559" t="s">
        <v>430</v>
      </c>
      <c r="B98" s="759">
        <v>0.81390621399999996</v>
      </c>
      <c r="C98" s="759">
        <v>0.91390326499999996</v>
      </c>
      <c r="D98" s="759">
        <v>0.89435059699999997</v>
      </c>
      <c r="E98" s="759">
        <v>0.90596187500000003</v>
      </c>
      <c r="F98" s="759">
        <v>0.90679441400000005</v>
      </c>
      <c r="G98" s="759">
        <v>0.85225678800000004</v>
      </c>
      <c r="H98" s="759">
        <v>0.89556424599999995</v>
      </c>
      <c r="I98" s="759">
        <v>0.83445046700000003</v>
      </c>
      <c r="J98" s="759" t="s">
        <v>102</v>
      </c>
      <c r="K98" s="759" t="s">
        <v>102</v>
      </c>
      <c r="L98" s="759" t="s">
        <v>102</v>
      </c>
      <c r="M98" s="760">
        <v>0.89754185500000006</v>
      </c>
      <c r="N98" s="760">
        <v>0.83445046700000003</v>
      </c>
      <c r="O98" s="760">
        <v>0.89436189700000002</v>
      </c>
      <c r="P98" s="745">
        <v>0.92449552199999996</v>
      </c>
    </row>
    <row r="99" spans="1:16" ht="16.5" customHeight="1" x14ac:dyDescent="0.2">
      <c r="A99" s="575" t="s">
        <v>492</v>
      </c>
      <c r="B99" s="743">
        <v>0.39755153399999998</v>
      </c>
      <c r="C99" s="743">
        <v>0.19802407999999999</v>
      </c>
      <c r="D99" s="743">
        <v>0.31009640700000002</v>
      </c>
      <c r="E99" s="743">
        <v>0.273674535</v>
      </c>
      <c r="F99" s="743">
        <v>0.27137714000000002</v>
      </c>
      <c r="G99" s="743">
        <v>0.28710424099999998</v>
      </c>
      <c r="H99" s="743">
        <v>0.27700894799999998</v>
      </c>
      <c r="I99" s="743">
        <v>0.53595046099999999</v>
      </c>
      <c r="J99" s="743" t="s">
        <v>102</v>
      </c>
      <c r="K99" s="743" t="s">
        <v>102</v>
      </c>
      <c r="L99" s="743" t="s">
        <v>102</v>
      </c>
      <c r="M99" s="744">
        <v>0.27782971299999998</v>
      </c>
      <c r="N99" s="744">
        <v>0.53595046099999999</v>
      </c>
      <c r="O99" s="744">
        <v>0.29083962299999999</v>
      </c>
      <c r="P99" s="743">
        <v>0.238443186</v>
      </c>
    </row>
    <row r="100" spans="1:16" ht="15.75" customHeight="1" x14ac:dyDescent="0.25">
      <c r="A100" s="505" t="s">
        <v>431</v>
      </c>
      <c r="B100" s="745">
        <v>0.34190585000000001</v>
      </c>
      <c r="C100" s="745">
        <v>1.684109946</v>
      </c>
      <c r="D100" s="745">
        <v>1.106076268</v>
      </c>
      <c r="E100" s="745">
        <v>1.1099499310000001</v>
      </c>
      <c r="F100" s="745">
        <v>0.76926748599999994</v>
      </c>
      <c r="G100" s="745">
        <v>0.77256117800000002</v>
      </c>
      <c r="H100" s="745">
        <v>1.1201324580000001</v>
      </c>
      <c r="I100" s="745">
        <v>0.87986738900000006</v>
      </c>
      <c r="J100" s="745" t="s">
        <v>102</v>
      </c>
      <c r="K100" s="745" t="s">
        <v>102</v>
      </c>
      <c r="L100" s="745" t="s">
        <v>102</v>
      </c>
      <c r="M100" s="746">
        <v>1.0002219649999999</v>
      </c>
      <c r="N100" s="746">
        <v>0.87986738900000006</v>
      </c>
      <c r="O100" s="746">
        <v>0.99415580299999995</v>
      </c>
      <c r="P100" s="759">
        <v>0.79750200000000004</v>
      </c>
    </row>
    <row r="101" spans="1:16" ht="15.75" customHeight="1" x14ac:dyDescent="0.2">
      <c r="A101" s="508" t="s">
        <v>736</v>
      </c>
      <c r="B101" s="761">
        <v>1.37985388</v>
      </c>
      <c r="C101" s="761">
        <v>7.9046517930000002</v>
      </c>
      <c r="D101" s="761">
        <v>4.7578046809999996</v>
      </c>
      <c r="E101" s="761">
        <v>5.5636880050000004</v>
      </c>
      <c r="F101" s="761">
        <v>4.4207397139999998</v>
      </c>
      <c r="G101" s="761">
        <v>3.4032505500000001</v>
      </c>
      <c r="H101" s="761">
        <v>5.6113731700000002</v>
      </c>
      <c r="I101" s="761">
        <v>3.6145122330000001</v>
      </c>
      <c r="J101" s="761" t="s">
        <v>102</v>
      </c>
      <c r="K101" s="761" t="s">
        <v>102</v>
      </c>
      <c r="L101" s="761" t="s">
        <v>102</v>
      </c>
      <c r="M101" s="762">
        <v>5.0025968580000004</v>
      </c>
      <c r="N101" s="762">
        <v>3.6145122330000001</v>
      </c>
      <c r="O101" s="762">
        <v>4.9183412029999998</v>
      </c>
      <c r="P101" s="761">
        <v>5.30297983</v>
      </c>
    </row>
    <row r="102" spans="1:16" ht="15" customHeight="1" x14ac:dyDescent="0.2">
      <c r="A102" s="258" t="s">
        <v>303</v>
      </c>
      <c r="B102" s="40"/>
      <c r="C102" s="40"/>
      <c r="D102" s="40"/>
      <c r="E102" s="40"/>
      <c r="F102" s="40"/>
      <c r="G102" s="40"/>
      <c r="H102" s="40"/>
      <c r="I102" s="13"/>
      <c r="J102" s="13"/>
      <c r="K102" s="13"/>
      <c r="L102" s="13"/>
      <c r="M102" s="216"/>
      <c r="N102" s="216"/>
      <c r="O102" s="216"/>
      <c r="P102" s="40"/>
    </row>
    <row r="103" spans="1:16" ht="15" customHeight="1" x14ac:dyDescent="0.2">
      <c r="A103" s="169" t="s">
        <v>731</v>
      </c>
      <c r="B103" s="40"/>
      <c r="C103" s="40"/>
      <c r="D103" s="40"/>
      <c r="E103" s="40"/>
      <c r="F103" s="40"/>
      <c r="G103" s="40"/>
      <c r="H103" s="40"/>
      <c r="I103" s="13"/>
      <c r="J103" s="13"/>
      <c r="K103" s="13"/>
      <c r="L103" s="13"/>
      <c r="M103" s="216"/>
      <c r="N103" s="216"/>
      <c r="O103" s="216"/>
      <c r="P103" s="40"/>
    </row>
    <row r="104" spans="1:16" ht="15" customHeight="1" x14ac:dyDescent="0.2">
      <c r="A104" s="258" t="s">
        <v>883</v>
      </c>
      <c r="B104" s="40"/>
      <c r="C104" s="40"/>
      <c r="D104" s="40"/>
      <c r="E104" s="40"/>
      <c r="F104" s="40"/>
      <c r="G104" s="40"/>
      <c r="H104" s="40"/>
      <c r="I104" s="13"/>
      <c r="J104" s="13"/>
      <c r="K104" s="13"/>
      <c r="L104" s="13"/>
      <c r="M104" s="216"/>
      <c r="N104" s="216"/>
      <c r="O104" s="216"/>
      <c r="P104" s="40"/>
    </row>
    <row r="105" spans="1:16" ht="15" customHeight="1" x14ac:dyDescent="0.2">
      <c r="A105" s="257" t="s">
        <v>342</v>
      </c>
      <c r="B105" s="438"/>
      <c r="C105" s="438"/>
      <c r="D105" s="438"/>
      <c r="E105" s="7"/>
      <c r="F105" s="7"/>
      <c r="G105" s="439"/>
      <c r="H105" s="7"/>
      <c r="J105" s="186"/>
      <c r="M105" s="216"/>
      <c r="N105" s="216"/>
      <c r="O105" s="216"/>
    </row>
    <row r="106" spans="1:16" ht="15" customHeight="1" x14ac:dyDescent="0.2">
      <c r="A106" s="13"/>
      <c r="B106" s="13"/>
      <c r="C106" s="13"/>
      <c r="D106" s="13"/>
      <c r="E106" s="13"/>
      <c r="F106" s="13"/>
      <c r="G106" s="13"/>
      <c r="H106" s="13"/>
      <c r="I106" s="13"/>
      <c r="J106" s="13"/>
      <c r="K106" s="13"/>
      <c r="L106" s="13"/>
      <c r="M106" s="216"/>
      <c r="N106" s="216"/>
      <c r="O106" s="216"/>
      <c r="P106" s="40"/>
    </row>
    <row r="107" spans="1:16" ht="19.5" customHeight="1" x14ac:dyDescent="0.25">
      <c r="A107" s="283" t="s">
        <v>881</v>
      </c>
      <c r="B107" s="13"/>
      <c r="C107" s="13"/>
      <c r="D107" s="13"/>
      <c r="E107" s="13"/>
      <c r="F107" s="13"/>
      <c r="G107" s="13"/>
      <c r="H107" s="13"/>
      <c r="I107" s="13"/>
      <c r="J107" s="13"/>
      <c r="K107" s="13"/>
      <c r="L107" s="13"/>
      <c r="M107" s="216"/>
      <c r="N107" s="216"/>
      <c r="O107" s="216"/>
      <c r="P107" s="40"/>
    </row>
    <row r="108" spans="1:16" ht="15" customHeight="1" thickBot="1" x14ac:dyDescent="0.25">
      <c r="A108" s="13"/>
      <c r="B108" s="13"/>
      <c r="C108" s="13"/>
      <c r="D108" s="13"/>
      <c r="E108" s="13"/>
      <c r="F108" s="13"/>
      <c r="G108" s="13"/>
      <c r="H108" s="13"/>
      <c r="I108" s="13"/>
      <c r="J108" s="13"/>
      <c r="K108" s="13"/>
      <c r="L108" s="13"/>
      <c r="M108" s="216"/>
      <c r="N108" s="216"/>
      <c r="O108" s="216"/>
      <c r="P108" s="40"/>
    </row>
    <row r="109" spans="1:16" ht="15" customHeight="1" x14ac:dyDescent="0.2">
      <c r="A109" s="578" t="s">
        <v>81</v>
      </c>
      <c r="B109" s="43" t="s">
        <v>35</v>
      </c>
      <c r="C109" s="43" t="s">
        <v>124</v>
      </c>
      <c r="D109" s="43" t="s">
        <v>126</v>
      </c>
      <c r="E109" s="43" t="s">
        <v>36</v>
      </c>
      <c r="F109" s="43" t="s">
        <v>37</v>
      </c>
      <c r="G109" s="43" t="s">
        <v>38</v>
      </c>
      <c r="H109" s="43" t="s">
        <v>39</v>
      </c>
      <c r="I109" s="43" t="s">
        <v>128</v>
      </c>
      <c r="J109" s="43" t="s">
        <v>129</v>
      </c>
      <c r="K109" s="43" t="s">
        <v>130</v>
      </c>
      <c r="L109" s="255">
        <v>100000</v>
      </c>
      <c r="M109" s="253" t="s">
        <v>249</v>
      </c>
      <c r="N109" s="253" t="s">
        <v>247</v>
      </c>
      <c r="O109" s="260" t="s">
        <v>77</v>
      </c>
      <c r="P109" s="284" t="s">
        <v>238</v>
      </c>
    </row>
    <row r="110" spans="1:16" ht="15" customHeight="1" x14ac:dyDescent="0.2">
      <c r="A110" s="230" t="s">
        <v>243</v>
      </c>
      <c r="B110" s="44" t="s">
        <v>123</v>
      </c>
      <c r="C110" s="44" t="s">
        <v>40</v>
      </c>
      <c r="D110" s="44" t="s">
        <v>40</v>
      </c>
      <c r="E110" s="44" t="s">
        <v>40</v>
      </c>
      <c r="F110" s="44" t="s">
        <v>40</v>
      </c>
      <c r="G110" s="44" t="s">
        <v>40</v>
      </c>
      <c r="H110" s="44" t="s">
        <v>40</v>
      </c>
      <c r="I110" s="44" t="s">
        <v>40</v>
      </c>
      <c r="J110" s="44" t="s">
        <v>40</v>
      </c>
      <c r="K110" s="44" t="s">
        <v>40</v>
      </c>
      <c r="L110" s="44" t="s">
        <v>43</v>
      </c>
      <c r="M110" s="240" t="s">
        <v>248</v>
      </c>
      <c r="N110" s="240" t="s">
        <v>146</v>
      </c>
      <c r="O110" s="259" t="s">
        <v>145</v>
      </c>
      <c r="P110" s="285" t="s">
        <v>302</v>
      </c>
    </row>
    <row r="111" spans="1:16" ht="15" customHeight="1" thickBot="1" x14ac:dyDescent="0.25">
      <c r="A111" s="436" t="s">
        <v>82</v>
      </c>
      <c r="B111" s="45" t="s">
        <v>43</v>
      </c>
      <c r="C111" s="45" t="s">
        <v>125</v>
      </c>
      <c r="D111" s="45" t="s">
        <v>127</v>
      </c>
      <c r="E111" s="45" t="s">
        <v>44</v>
      </c>
      <c r="F111" s="45" t="s">
        <v>45</v>
      </c>
      <c r="G111" s="45" t="s">
        <v>46</v>
      </c>
      <c r="H111" s="45" t="s">
        <v>42</v>
      </c>
      <c r="I111" s="45" t="s">
        <v>131</v>
      </c>
      <c r="J111" s="45" t="s">
        <v>132</v>
      </c>
      <c r="K111" s="45" t="s">
        <v>133</v>
      </c>
      <c r="L111" s="45" t="s">
        <v>134</v>
      </c>
      <c r="M111" s="254" t="s">
        <v>146</v>
      </c>
      <c r="N111" s="254" t="s">
        <v>134</v>
      </c>
      <c r="O111" s="261" t="s">
        <v>41</v>
      </c>
      <c r="P111" s="286" t="s">
        <v>257</v>
      </c>
    </row>
    <row r="112" spans="1:16" ht="15" customHeight="1" x14ac:dyDescent="0.25">
      <c r="A112" s="557" t="s">
        <v>241</v>
      </c>
      <c r="B112" s="193"/>
      <c r="C112" s="193"/>
      <c r="D112" s="193"/>
      <c r="E112" s="193"/>
      <c r="F112" s="193"/>
      <c r="G112" s="193"/>
      <c r="H112" s="193"/>
      <c r="I112" s="193"/>
      <c r="J112" s="193"/>
      <c r="K112" s="193"/>
      <c r="L112" s="193"/>
      <c r="M112" s="256"/>
      <c r="N112" s="256"/>
      <c r="O112" s="256"/>
    </row>
    <row r="113" spans="1:16" ht="16.5" customHeight="1" x14ac:dyDescent="0.25">
      <c r="A113" s="500" t="s">
        <v>304</v>
      </c>
      <c r="B113" s="585">
        <v>-4.890038176</v>
      </c>
      <c r="C113" s="585">
        <v>-0.38703300800000001</v>
      </c>
      <c r="D113" s="585">
        <v>-2.7825536409999998</v>
      </c>
      <c r="E113" s="585">
        <v>-2.4534556869999999</v>
      </c>
      <c r="F113" s="585">
        <v>0.89611078300000002</v>
      </c>
      <c r="G113" s="585">
        <v>0.365785578</v>
      </c>
      <c r="H113" s="585">
        <v>-1.140129685</v>
      </c>
      <c r="I113" s="585">
        <v>4.0717604789999999</v>
      </c>
      <c r="J113" s="585" t="s">
        <v>102</v>
      </c>
      <c r="K113" s="585" t="s">
        <v>102</v>
      </c>
      <c r="L113" s="585" t="s">
        <v>102</v>
      </c>
      <c r="M113" s="586">
        <v>-1.2213740930000001</v>
      </c>
      <c r="N113" s="586">
        <v>4.0717604789999999</v>
      </c>
      <c r="O113" s="586">
        <v>-0.98067650100000003</v>
      </c>
      <c r="P113" s="585">
        <v>-0.84481614199999999</v>
      </c>
    </row>
    <row r="114" spans="1:16" ht="15.75" customHeight="1" x14ac:dyDescent="0.2">
      <c r="A114" s="503" t="s">
        <v>178</v>
      </c>
      <c r="B114" s="587">
        <v>-11.288363092999999</v>
      </c>
      <c r="C114" s="587">
        <v>-8.8692773840000001</v>
      </c>
      <c r="D114" s="587">
        <v>-3.63992271</v>
      </c>
      <c r="E114" s="587">
        <v>-3.357232003</v>
      </c>
      <c r="F114" s="587">
        <v>-4.7789185889999999</v>
      </c>
      <c r="G114" s="587">
        <v>-0.124475988</v>
      </c>
      <c r="H114" s="587">
        <v>-7.1838768850000001</v>
      </c>
      <c r="I114" s="587">
        <v>-1.1973584500000001</v>
      </c>
      <c r="J114" s="587" t="s">
        <v>102</v>
      </c>
      <c r="K114" s="587" t="s">
        <v>102</v>
      </c>
      <c r="L114" s="587" t="s">
        <v>102</v>
      </c>
      <c r="M114" s="588">
        <v>-3.9151255800000002</v>
      </c>
      <c r="N114" s="588">
        <v>-1.1973584500000001</v>
      </c>
      <c r="O114" s="588">
        <v>-3.8074119</v>
      </c>
      <c r="P114" s="587">
        <v>-6.2420338590000002</v>
      </c>
    </row>
    <row r="115" spans="1:16" ht="15.75" customHeight="1" x14ac:dyDescent="0.2">
      <c r="A115" s="505" t="s">
        <v>179</v>
      </c>
      <c r="B115" s="589">
        <v>-2.9544335000000001E-2</v>
      </c>
      <c r="C115" s="590">
        <v>-0.39307758999999998</v>
      </c>
      <c r="D115" s="589">
        <v>-0.83230819899999997</v>
      </c>
      <c r="E115" s="589">
        <v>-1.5036905650000001</v>
      </c>
      <c r="F115" s="589">
        <v>0.92232853100000001</v>
      </c>
      <c r="G115" s="589">
        <v>-0.89038659399999998</v>
      </c>
      <c r="H115" s="589">
        <v>0.62410203200000003</v>
      </c>
      <c r="I115" s="589">
        <v>2.1953154019999999</v>
      </c>
      <c r="J115" s="589" t="s">
        <v>102</v>
      </c>
      <c r="K115" s="589" t="s">
        <v>102</v>
      </c>
      <c r="L115" s="589" t="s">
        <v>102</v>
      </c>
      <c r="M115" s="591">
        <v>-0.434800872</v>
      </c>
      <c r="N115" s="591">
        <v>2.1953154019999999</v>
      </c>
      <c r="O115" s="591">
        <v>-0.25252277699999998</v>
      </c>
      <c r="P115" s="589">
        <v>0.45443727699999997</v>
      </c>
    </row>
    <row r="116" spans="1:16" ht="15.75" customHeight="1" x14ac:dyDescent="0.2">
      <c r="A116" s="503" t="s">
        <v>180</v>
      </c>
      <c r="B116" s="587">
        <v>-22.792904800999999</v>
      </c>
      <c r="C116" s="587">
        <v>-6.3378581489999997</v>
      </c>
      <c r="D116" s="587">
        <v>-6.6695024260000002</v>
      </c>
      <c r="E116" s="587">
        <v>-7.217487481</v>
      </c>
      <c r="F116" s="587">
        <v>-10.797935130000001</v>
      </c>
      <c r="G116" s="587">
        <v>-11.625511674</v>
      </c>
      <c r="H116" s="587">
        <v>-5.6196854969999999</v>
      </c>
      <c r="I116" s="587">
        <v>-6.5040462610000001</v>
      </c>
      <c r="J116" s="587" t="s">
        <v>102</v>
      </c>
      <c r="K116" s="587" t="s">
        <v>102</v>
      </c>
      <c r="L116" s="587" t="s">
        <v>102</v>
      </c>
      <c r="M116" s="588">
        <v>-7.8513286300000003</v>
      </c>
      <c r="N116" s="588">
        <v>-6.5040462610000001</v>
      </c>
      <c r="O116" s="588">
        <v>-7.7915481939999998</v>
      </c>
      <c r="P116" s="587">
        <v>-8.1149088500000008</v>
      </c>
    </row>
    <row r="117" spans="1:16" ht="15.75" customHeight="1" x14ac:dyDescent="0.2">
      <c r="A117" s="505" t="s">
        <v>181</v>
      </c>
      <c r="B117" s="589">
        <v>2.3209888790000002</v>
      </c>
      <c r="C117" s="589">
        <v>14.142722940000001</v>
      </c>
      <c r="D117" s="589">
        <v>-5.9789918179999999</v>
      </c>
      <c r="E117" s="589">
        <v>-4.2476242910000002</v>
      </c>
      <c r="F117" s="589">
        <v>4.5116701389999996</v>
      </c>
      <c r="G117" s="589">
        <v>5.8095289000000001E-2</v>
      </c>
      <c r="H117" s="589">
        <v>9.9038412470000008</v>
      </c>
      <c r="I117" s="589">
        <v>5.6154258439999998</v>
      </c>
      <c r="J117" s="589" t="s">
        <v>102</v>
      </c>
      <c r="K117" s="589" t="s">
        <v>102</v>
      </c>
      <c r="L117" s="589" t="s">
        <v>102</v>
      </c>
      <c r="M117" s="591">
        <v>-0.203398842</v>
      </c>
      <c r="N117" s="591">
        <v>5.6154258439999998</v>
      </c>
      <c r="O117" s="591">
        <v>-6.9658744999999994E-2</v>
      </c>
      <c r="P117" s="589">
        <v>0.52345023199999996</v>
      </c>
    </row>
    <row r="118" spans="1:16" ht="15.75" customHeight="1" x14ac:dyDescent="0.2">
      <c r="A118" s="508" t="s">
        <v>182</v>
      </c>
      <c r="B118" s="592">
        <v>-5.0947655870000004</v>
      </c>
      <c r="C118" s="592">
        <v>22.79852666</v>
      </c>
      <c r="D118" s="592">
        <v>4.0775093</v>
      </c>
      <c r="E118" s="592">
        <v>3.256629674</v>
      </c>
      <c r="F118" s="592">
        <v>21.722879955</v>
      </c>
      <c r="G118" s="592">
        <v>21.615813724999999</v>
      </c>
      <c r="H118" s="592">
        <v>-5.5103502799999999</v>
      </c>
      <c r="I118" s="592">
        <v>95.081363985999999</v>
      </c>
      <c r="J118" s="592" t="s">
        <v>102</v>
      </c>
      <c r="K118" s="592" t="s">
        <v>102</v>
      </c>
      <c r="L118" s="592" t="s">
        <v>102</v>
      </c>
      <c r="M118" s="593">
        <v>6.786054107</v>
      </c>
      <c r="N118" s="593">
        <v>95.081363985999999</v>
      </c>
      <c r="O118" s="593">
        <v>8.3428185470000003</v>
      </c>
      <c r="P118" s="592">
        <v>14.329291853999999</v>
      </c>
    </row>
    <row r="119" spans="1:16" ht="16.5" customHeight="1" x14ac:dyDescent="0.25">
      <c r="A119" s="511" t="s">
        <v>308</v>
      </c>
      <c r="B119" s="594">
        <v>-2.9984024599999999</v>
      </c>
      <c r="C119" s="594">
        <v>0.77466929100000004</v>
      </c>
      <c r="D119" s="594">
        <v>0.314088808</v>
      </c>
      <c r="E119" s="594">
        <v>-3.4538058880000002</v>
      </c>
      <c r="F119" s="594">
        <v>-3.2808817999999997E-2</v>
      </c>
      <c r="G119" s="594">
        <v>-0.464352294</v>
      </c>
      <c r="H119" s="594">
        <v>-3.9527269450000002</v>
      </c>
      <c r="I119" s="594">
        <v>8.3417295000000002E-2</v>
      </c>
      <c r="J119" s="594" t="s">
        <v>102</v>
      </c>
      <c r="K119" s="594" t="s">
        <v>102</v>
      </c>
      <c r="L119" s="594" t="s">
        <v>102</v>
      </c>
      <c r="M119" s="595">
        <v>-2.0771760769999998</v>
      </c>
      <c r="N119" s="595">
        <v>8.3417295000000002E-2</v>
      </c>
      <c r="O119" s="595">
        <v>-1.97051179</v>
      </c>
      <c r="P119" s="594">
        <v>-1.8669980180000001</v>
      </c>
    </row>
    <row r="120" spans="1:16" ht="15.75" customHeight="1" x14ac:dyDescent="0.2">
      <c r="A120" s="503" t="s">
        <v>79</v>
      </c>
      <c r="B120" s="587">
        <v>-1.6188565909999999</v>
      </c>
      <c r="C120" s="587">
        <v>2.0674141659999998</v>
      </c>
      <c r="D120" s="587">
        <v>3.6413561579999998</v>
      </c>
      <c r="E120" s="587">
        <v>0.33508144099999998</v>
      </c>
      <c r="F120" s="587">
        <v>-0.82097119500000004</v>
      </c>
      <c r="G120" s="587">
        <v>-1.1473228959999999</v>
      </c>
      <c r="H120" s="587">
        <v>-4.7234797249999998</v>
      </c>
      <c r="I120" s="587">
        <v>-0.25512099500000002</v>
      </c>
      <c r="J120" s="587" t="s">
        <v>102</v>
      </c>
      <c r="K120" s="587" t="s">
        <v>102</v>
      </c>
      <c r="L120" s="587" t="s">
        <v>102</v>
      </c>
      <c r="M120" s="588">
        <v>-0.62451608000000003</v>
      </c>
      <c r="N120" s="588">
        <v>-0.25512099500000002</v>
      </c>
      <c r="O120" s="588">
        <v>-0.60736441200000002</v>
      </c>
      <c r="P120" s="587">
        <v>0.105243236</v>
      </c>
    </row>
    <row r="121" spans="1:16" ht="15.75" customHeight="1" x14ac:dyDescent="0.2">
      <c r="A121" s="505" t="s">
        <v>184</v>
      </c>
      <c r="B121" s="589">
        <v>-3.1876297980000001</v>
      </c>
      <c r="C121" s="589">
        <v>-0.143041374</v>
      </c>
      <c r="D121" s="589">
        <v>3.9458765429999998</v>
      </c>
      <c r="E121" s="589">
        <v>2.00822506</v>
      </c>
      <c r="F121" s="589">
        <v>1.0528992610000001</v>
      </c>
      <c r="G121" s="589">
        <v>2.1680080890000002</v>
      </c>
      <c r="H121" s="589">
        <v>3.1239650480000001</v>
      </c>
      <c r="I121" s="589">
        <v>5.2489299870000004</v>
      </c>
      <c r="J121" s="589" t="s">
        <v>102</v>
      </c>
      <c r="K121" s="589" t="s">
        <v>102</v>
      </c>
      <c r="L121" s="589" t="s">
        <v>102</v>
      </c>
      <c r="M121" s="591">
        <v>2.0582657379999998</v>
      </c>
      <c r="N121" s="591">
        <v>5.2489299870000004</v>
      </c>
      <c r="O121" s="591">
        <v>2.2140512750000001</v>
      </c>
      <c r="P121" s="589">
        <v>1.2528793220000001</v>
      </c>
    </row>
    <row r="122" spans="1:16" ht="15.75" customHeight="1" x14ac:dyDescent="0.2">
      <c r="A122" s="503" t="s">
        <v>341</v>
      </c>
      <c r="B122" s="587">
        <v>-9.6042410480000004</v>
      </c>
      <c r="C122" s="587">
        <v>-3.1159258030000001</v>
      </c>
      <c r="D122" s="587">
        <v>3.2454643779999999</v>
      </c>
      <c r="E122" s="587">
        <v>2.8130251610000001</v>
      </c>
      <c r="F122" s="587">
        <v>-3.6779914059999999</v>
      </c>
      <c r="G122" s="587">
        <v>22.319648164</v>
      </c>
      <c r="H122" s="587">
        <v>-26.564062298</v>
      </c>
      <c r="I122" s="587">
        <v>-12.207206782</v>
      </c>
      <c r="J122" s="587" t="s">
        <v>102</v>
      </c>
      <c r="K122" s="587" t="s">
        <v>102</v>
      </c>
      <c r="L122" s="587" t="s">
        <v>102</v>
      </c>
      <c r="M122" s="588">
        <v>1.16926829</v>
      </c>
      <c r="N122" s="588">
        <v>-12.207206782</v>
      </c>
      <c r="O122" s="588">
        <v>1.0104068479999999</v>
      </c>
      <c r="P122" s="587">
        <v>-0.791041141</v>
      </c>
    </row>
    <row r="123" spans="1:16" ht="15.75" customHeight="1" x14ac:dyDescent="0.2">
      <c r="A123" s="505" t="s">
        <v>185</v>
      </c>
      <c r="B123" s="589">
        <v>3.3275674610000001</v>
      </c>
      <c r="C123" s="589">
        <v>16.516713153000001</v>
      </c>
      <c r="D123" s="589">
        <v>1.629098414</v>
      </c>
      <c r="E123" s="589">
        <v>-7.2577633910000001</v>
      </c>
      <c r="F123" s="589">
        <v>-10.45416586</v>
      </c>
      <c r="G123" s="589">
        <v>-12.172343096000001</v>
      </c>
      <c r="H123" s="589">
        <v>-22.814209390999999</v>
      </c>
      <c r="I123" s="589">
        <v>-30.691532955</v>
      </c>
      <c r="J123" s="589" t="s">
        <v>102</v>
      </c>
      <c r="K123" s="589" t="s">
        <v>102</v>
      </c>
      <c r="L123" s="589" t="s">
        <v>102</v>
      </c>
      <c r="M123" s="591">
        <v>-11.581930733</v>
      </c>
      <c r="N123" s="591">
        <v>-30.691532955</v>
      </c>
      <c r="O123" s="591">
        <v>-12.279982906000001</v>
      </c>
      <c r="P123" s="589">
        <v>-7.0583193550000001</v>
      </c>
    </row>
    <row r="124" spans="1:16" ht="15.75" customHeight="1" x14ac:dyDescent="0.2">
      <c r="A124" s="503" t="s">
        <v>186</v>
      </c>
      <c r="B124" s="587">
        <v>5.1170654889999998</v>
      </c>
      <c r="C124" s="587">
        <v>1.311015088</v>
      </c>
      <c r="D124" s="587">
        <v>-1.716793563</v>
      </c>
      <c r="E124" s="587">
        <v>0.135173184</v>
      </c>
      <c r="F124" s="587">
        <v>-1.8375319779999999</v>
      </c>
      <c r="G124" s="587">
        <v>-0.54307539100000002</v>
      </c>
      <c r="H124" s="587">
        <v>-1.871011486</v>
      </c>
      <c r="I124" s="587">
        <v>-0.99287282899999996</v>
      </c>
      <c r="J124" s="587" t="s">
        <v>102</v>
      </c>
      <c r="K124" s="587" t="s">
        <v>102</v>
      </c>
      <c r="L124" s="587" t="s">
        <v>102</v>
      </c>
      <c r="M124" s="588">
        <v>-0.69350316099999998</v>
      </c>
      <c r="N124" s="588">
        <v>-0.99287282899999996</v>
      </c>
      <c r="O124" s="588">
        <v>-0.70911074699999999</v>
      </c>
      <c r="P124" s="587">
        <v>1.036403389</v>
      </c>
    </row>
    <row r="125" spans="1:16" ht="15.75" customHeight="1" x14ac:dyDescent="0.2">
      <c r="A125" s="505" t="s">
        <v>187</v>
      </c>
      <c r="B125" s="589">
        <v>-1.460209673</v>
      </c>
      <c r="C125" s="589">
        <v>-1.547921187</v>
      </c>
      <c r="D125" s="589">
        <v>-3.302953574</v>
      </c>
      <c r="E125" s="589">
        <v>0.44471843700000002</v>
      </c>
      <c r="F125" s="589">
        <v>-2.464058826</v>
      </c>
      <c r="G125" s="589">
        <v>-9.8177086999999996E-2</v>
      </c>
      <c r="H125" s="589">
        <v>-4.7644179219999998</v>
      </c>
      <c r="I125" s="589">
        <v>-1.1869048280000001</v>
      </c>
      <c r="J125" s="589" t="s">
        <v>102</v>
      </c>
      <c r="K125" s="589" t="s">
        <v>102</v>
      </c>
      <c r="L125" s="589" t="s">
        <v>102</v>
      </c>
      <c r="M125" s="591">
        <v>-1.1229780570000001</v>
      </c>
      <c r="N125" s="591">
        <v>-1.1869048280000001</v>
      </c>
      <c r="O125" s="591">
        <v>-1.1260553230000001</v>
      </c>
      <c r="P125" s="589">
        <v>0.21089216299999999</v>
      </c>
    </row>
    <row r="126" spans="1:16" ht="15.75" customHeight="1" x14ac:dyDescent="0.2">
      <c r="A126" s="503" t="s">
        <v>188</v>
      </c>
      <c r="B126" s="587">
        <v>155.438576402</v>
      </c>
      <c r="C126" s="587">
        <v>55.157486208000002</v>
      </c>
      <c r="D126" s="587">
        <v>11.197593954</v>
      </c>
      <c r="E126" s="587">
        <v>-2.2320789090000002</v>
      </c>
      <c r="F126" s="587">
        <v>-1.7762065840000001</v>
      </c>
      <c r="G126" s="587">
        <v>9.7563524719999997</v>
      </c>
      <c r="H126" s="587">
        <v>11.656073191000001</v>
      </c>
      <c r="I126" s="587">
        <v>-44.172734706999996</v>
      </c>
      <c r="J126" s="587" t="s">
        <v>102</v>
      </c>
      <c r="K126" s="587" t="s">
        <v>102</v>
      </c>
      <c r="L126" s="587" t="s">
        <v>102</v>
      </c>
      <c r="M126" s="588">
        <v>5.9942075370000003</v>
      </c>
      <c r="N126" s="588">
        <v>-44.172734706999996</v>
      </c>
      <c r="O126" s="588">
        <v>3.5978791600000002</v>
      </c>
      <c r="P126" s="587">
        <v>14.563564443000001</v>
      </c>
    </row>
    <row r="127" spans="1:16" ht="15.75" customHeight="1" x14ac:dyDescent="0.2">
      <c r="A127" s="709" t="s">
        <v>722</v>
      </c>
      <c r="B127" s="589">
        <v>-3.6918420730000001</v>
      </c>
      <c r="C127" s="589">
        <v>2.6398184769999999</v>
      </c>
      <c r="D127" s="589">
        <v>4.3304003519999998</v>
      </c>
      <c r="E127" s="589">
        <v>-1.810940443</v>
      </c>
      <c r="F127" s="589">
        <v>1.2797659859999999</v>
      </c>
      <c r="G127" s="589">
        <v>-4.5137814839999999</v>
      </c>
      <c r="H127" s="589">
        <v>14.631871395999999</v>
      </c>
      <c r="I127" s="589">
        <v>2.9541913119999998</v>
      </c>
      <c r="J127" s="589" t="s">
        <v>102</v>
      </c>
      <c r="K127" s="589" t="s">
        <v>102</v>
      </c>
      <c r="L127" s="589" t="s">
        <v>102</v>
      </c>
      <c r="M127" s="591">
        <v>1.122982484</v>
      </c>
      <c r="N127" s="591">
        <v>2.9541913119999998</v>
      </c>
      <c r="O127" s="591">
        <v>1.263059146</v>
      </c>
      <c r="P127" s="589">
        <v>3.5307036620000001</v>
      </c>
    </row>
    <row r="128" spans="1:16" ht="15.75" customHeight="1" x14ac:dyDescent="0.2">
      <c r="A128" s="503" t="s">
        <v>189</v>
      </c>
      <c r="B128" s="587">
        <v>23.001251573000001</v>
      </c>
      <c r="C128" s="587">
        <v>93.109527572999994</v>
      </c>
      <c r="D128" s="587">
        <v>34.320677570000001</v>
      </c>
      <c r="E128" s="587">
        <v>16.276852582</v>
      </c>
      <c r="F128" s="587">
        <v>26.603008453000001</v>
      </c>
      <c r="G128" s="587">
        <v>24.509598285999999</v>
      </c>
      <c r="H128" s="587">
        <v>57.019440791999997</v>
      </c>
      <c r="I128" s="587">
        <v>3.7871202890000002</v>
      </c>
      <c r="J128" s="587" t="s">
        <v>102</v>
      </c>
      <c r="K128" s="587" t="s">
        <v>102</v>
      </c>
      <c r="L128" s="587" t="s">
        <v>102</v>
      </c>
      <c r="M128" s="588">
        <v>29.859919216000002</v>
      </c>
      <c r="N128" s="588">
        <v>3.7871202890000002</v>
      </c>
      <c r="O128" s="588">
        <v>24.756749552999999</v>
      </c>
      <c r="P128" s="587">
        <v>7.9024185390000001</v>
      </c>
    </row>
    <row r="129" spans="1:20" ht="15.75" customHeight="1" x14ac:dyDescent="0.2">
      <c r="A129" s="505" t="s">
        <v>190</v>
      </c>
      <c r="B129" s="589">
        <v>-22.483512622999999</v>
      </c>
      <c r="C129" s="589">
        <v>-5.9023674330000002</v>
      </c>
      <c r="D129" s="589">
        <v>-14.426022631</v>
      </c>
      <c r="E129" s="589">
        <v>-14.803848656</v>
      </c>
      <c r="F129" s="589">
        <v>-14.108805526999999</v>
      </c>
      <c r="G129" s="589">
        <v>-11.839381061999999</v>
      </c>
      <c r="H129" s="589">
        <v>-18.768760436000001</v>
      </c>
      <c r="I129" s="589">
        <v>-19.183917141999999</v>
      </c>
      <c r="J129" s="589" t="s">
        <v>102</v>
      </c>
      <c r="K129" s="589" t="s">
        <v>102</v>
      </c>
      <c r="L129" s="589" t="s">
        <v>102</v>
      </c>
      <c r="M129" s="591">
        <v>-14.788471775</v>
      </c>
      <c r="N129" s="591">
        <v>-19.183917141999999</v>
      </c>
      <c r="O129" s="591">
        <v>-14.971346389000001</v>
      </c>
      <c r="P129" s="589">
        <v>-22.679175375</v>
      </c>
    </row>
    <row r="130" spans="1:20" ht="15.75" customHeight="1" x14ac:dyDescent="0.2">
      <c r="A130" s="508" t="s">
        <v>191</v>
      </c>
      <c r="B130" s="592">
        <v>1.4497680580000001</v>
      </c>
      <c r="C130" s="592">
        <v>-11.922830411</v>
      </c>
      <c r="D130" s="592">
        <v>-2.8292540430000002</v>
      </c>
      <c r="E130" s="592">
        <v>-22.083151699999998</v>
      </c>
      <c r="F130" s="592">
        <v>15.466695128</v>
      </c>
      <c r="G130" s="592">
        <v>7.5776239590000003</v>
      </c>
      <c r="H130" s="592">
        <v>-16.948363831000002</v>
      </c>
      <c r="I130" s="592">
        <v>28.921149323000002</v>
      </c>
      <c r="J130" s="592" t="s">
        <v>102</v>
      </c>
      <c r="K130" s="592" t="s">
        <v>102</v>
      </c>
      <c r="L130" s="592" t="s">
        <v>102</v>
      </c>
      <c r="M130" s="593">
        <v>-10.050892136</v>
      </c>
      <c r="N130" s="593">
        <v>28.921149323000002</v>
      </c>
      <c r="O130" s="593">
        <v>-9.0902670909999994</v>
      </c>
      <c r="P130" s="592">
        <v>-13.16890263</v>
      </c>
    </row>
    <row r="131" spans="1:20" ht="16.5" customHeight="1" x14ac:dyDescent="0.25">
      <c r="A131" s="557" t="s">
        <v>242</v>
      </c>
      <c r="B131" s="596"/>
      <c r="C131" s="596"/>
      <c r="D131" s="596"/>
      <c r="E131" s="596"/>
      <c r="F131" s="596"/>
      <c r="G131" s="596"/>
      <c r="H131" s="596"/>
      <c r="I131" s="596"/>
      <c r="J131" s="596"/>
      <c r="K131" s="596"/>
      <c r="L131" s="596"/>
      <c r="M131" s="597"/>
      <c r="N131" s="597"/>
      <c r="O131" s="597"/>
      <c r="P131" s="596"/>
    </row>
    <row r="132" spans="1:20" ht="16.5" customHeight="1" x14ac:dyDescent="0.25">
      <c r="A132" s="500" t="s">
        <v>306</v>
      </c>
      <c r="B132" s="585">
        <v>-1.6099941639999999</v>
      </c>
      <c r="C132" s="585">
        <v>-13.769988514</v>
      </c>
      <c r="D132" s="585">
        <v>-21.752626853999999</v>
      </c>
      <c r="E132" s="585">
        <v>-8.8245871200000003</v>
      </c>
      <c r="F132" s="585">
        <v>-7.6486728130000001</v>
      </c>
      <c r="G132" s="585">
        <v>-15.493322751999999</v>
      </c>
      <c r="H132" s="585">
        <v>-16.791952802000001</v>
      </c>
      <c r="I132" s="585">
        <v>-6.5317707780000003</v>
      </c>
      <c r="J132" s="585" t="s">
        <v>102</v>
      </c>
      <c r="K132" s="585" t="s">
        <v>102</v>
      </c>
      <c r="L132" s="585" t="s">
        <v>102</v>
      </c>
      <c r="M132" s="586">
        <v>-11.791732409</v>
      </c>
      <c r="N132" s="586">
        <v>-6.5317707780000003</v>
      </c>
      <c r="O132" s="586">
        <v>-11.379524878</v>
      </c>
      <c r="P132" s="585">
        <v>-16.476194222</v>
      </c>
    </row>
    <row r="133" spans="1:20" ht="15.75" customHeight="1" x14ac:dyDescent="0.2">
      <c r="A133" s="558" t="s">
        <v>195</v>
      </c>
      <c r="B133" s="598">
        <v>-0.98085597499999999</v>
      </c>
      <c r="C133" s="598">
        <v>-30.686702403999998</v>
      </c>
      <c r="D133" s="598">
        <v>-21.89282025</v>
      </c>
      <c r="E133" s="598">
        <v>-12.180297381999999</v>
      </c>
      <c r="F133" s="598">
        <v>-8.9726511389999999</v>
      </c>
      <c r="G133" s="598">
        <v>-18.550814032000002</v>
      </c>
      <c r="H133" s="598">
        <v>-13.301588465</v>
      </c>
      <c r="I133" s="598">
        <v>-5.7537083449999997</v>
      </c>
      <c r="J133" s="598" t="s">
        <v>102</v>
      </c>
      <c r="K133" s="598" t="s">
        <v>102</v>
      </c>
      <c r="L133" s="598" t="s">
        <v>102</v>
      </c>
      <c r="M133" s="599">
        <v>-13.604547675999999</v>
      </c>
      <c r="N133" s="599">
        <v>-5.7537083449999997</v>
      </c>
      <c r="O133" s="599">
        <v>-12.93000516</v>
      </c>
      <c r="P133" s="598">
        <v>-17.378949343999999</v>
      </c>
    </row>
    <row r="134" spans="1:20" ht="15.75" customHeight="1" x14ac:dyDescent="0.2">
      <c r="A134" s="559" t="s">
        <v>196</v>
      </c>
      <c r="B134" s="600">
        <v>-8.3034614449999999</v>
      </c>
      <c r="C134" s="600">
        <v>25.426505460000001</v>
      </c>
      <c r="D134" s="600">
        <v>81.244066607999997</v>
      </c>
      <c r="E134" s="600">
        <v>0.50970206200000001</v>
      </c>
      <c r="F134" s="600">
        <v>-9.8353237280000005</v>
      </c>
      <c r="G134" s="600">
        <v>-60.524843957000002</v>
      </c>
      <c r="H134" s="600">
        <v>-40.972681397000002</v>
      </c>
      <c r="I134" s="600">
        <v>-77.824177664000004</v>
      </c>
      <c r="J134" s="600" t="s">
        <v>102</v>
      </c>
      <c r="K134" s="600" t="s">
        <v>102</v>
      </c>
      <c r="L134" s="600" t="s">
        <v>102</v>
      </c>
      <c r="M134" s="601">
        <v>-11.879416092</v>
      </c>
      <c r="N134" s="601">
        <v>-77.824177664000004</v>
      </c>
      <c r="O134" s="601">
        <v>-12.728932068000001</v>
      </c>
      <c r="P134" s="600">
        <v>-8.6054065049999995</v>
      </c>
    </row>
    <row r="135" spans="1:20" ht="15.75" customHeight="1" x14ac:dyDescent="0.2">
      <c r="A135" s="558" t="s">
        <v>197</v>
      </c>
      <c r="B135" s="598">
        <v>-100</v>
      </c>
      <c r="C135" s="598">
        <v>285.30510930899999</v>
      </c>
      <c r="D135" s="598">
        <v>-56.379752359000001</v>
      </c>
      <c r="E135" s="598">
        <v>102.51229791</v>
      </c>
      <c r="F135" s="598">
        <v>9.366545769</v>
      </c>
      <c r="G135" s="598">
        <v>244.67201075</v>
      </c>
      <c r="H135" s="598">
        <v>-58.192347765999997</v>
      </c>
      <c r="I135" s="618">
        <v>-100</v>
      </c>
      <c r="J135" s="598" t="s">
        <v>102</v>
      </c>
      <c r="K135" s="598" t="s">
        <v>102</v>
      </c>
      <c r="L135" s="598" t="s">
        <v>102</v>
      </c>
      <c r="M135" s="599">
        <v>27.853638474</v>
      </c>
      <c r="N135" s="871">
        <v>-100</v>
      </c>
      <c r="O135" s="599">
        <v>27.65275823</v>
      </c>
      <c r="P135" s="598">
        <v>-8.375362763</v>
      </c>
    </row>
    <row r="136" spans="1:20" ht="16.5" customHeight="1" x14ac:dyDescent="0.25">
      <c r="A136" s="560" t="s">
        <v>307</v>
      </c>
      <c r="B136" s="602">
        <v>28.844351921000001</v>
      </c>
      <c r="C136" s="602">
        <v>17.729492956000001</v>
      </c>
      <c r="D136" s="602">
        <v>-0.39934918400000002</v>
      </c>
      <c r="E136" s="602">
        <v>-9.0674973820000009</v>
      </c>
      <c r="F136" s="602">
        <v>-41.377099518999998</v>
      </c>
      <c r="G136" s="602">
        <v>-26.522631571000002</v>
      </c>
      <c r="H136" s="602">
        <v>2.5590245540000001</v>
      </c>
      <c r="I136" s="602">
        <v>53.016511397000002</v>
      </c>
      <c r="J136" s="602" t="s">
        <v>102</v>
      </c>
      <c r="K136" s="602" t="s">
        <v>102</v>
      </c>
      <c r="L136" s="602" t="s">
        <v>102</v>
      </c>
      <c r="M136" s="603">
        <v>-18.619425147000001</v>
      </c>
      <c r="N136" s="603">
        <v>53.016511397000002</v>
      </c>
      <c r="O136" s="603">
        <v>-14.586073459</v>
      </c>
      <c r="P136" s="602">
        <v>-6.9650008479999999</v>
      </c>
    </row>
    <row r="137" spans="1:20" ht="15.75" customHeight="1" x14ac:dyDescent="0.2">
      <c r="A137" s="558" t="s">
        <v>199</v>
      </c>
      <c r="B137" s="598">
        <v>18.263280732999998</v>
      </c>
      <c r="C137" s="598">
        <v>-19.147744494000001</v>
      </c>
      <c r="D137" s="598">
        <v>7.8093286270000002</v>
      </c>
      <c r="E137" s="598">
        <v>-2.456913321</v>
      </c>
      <c r="F137" s="598">
        <v>0.98817404799999997</v>
      </c>
      <c r="G137" s="598">
        <v>-14.205854207</v>
      </c>
      <c r="H137" s="598">
        <v>18.700828148999999</v>
      </c>
      <c r="I137" s="598">
        <v>-7.1233904240000001</v>
      </c>
      <c r="J137" s="598" t="s">
        <v>102</v>
      </c>
      <c r="K137" s="598" t="s">
        <v>102</v>
      </c>
      <c r="L137" s="598" t="s">
        <v>102</v>
      </c>
      <c r="M137" s="599">
        <v>0.28140972600000003</v>
      </c>
      <c r="N137" s="599">
        <v>-7.1233904240000001</v>
      </c>
      <c r="O137" s="599">
        <v>-0.36014157499999999</v>
      </c>
      <c r="P137" s="598">
        <v>8.9534822579999993</v>
      </c>
    </row>
    <row r="138" spans="1:20" ht="15.75" customHeight="1" x14ac:dyDescent="0.2">
      <c r="A138" s="561" t="s">
        <v>200</v>
      </c>
      <c r="B138" s="600">
        <v>25.575618244000001</v>
      </c>
      <c r="C138" s="600">
        <v>-18.368050162999999</v>
      </c>
      <c r="D138" s="600">
        <v>36.711717596</v>
      </c>
      <c r="E138" s="600">
        <v>3.6146721890000002</v>
      </c>
      <c r="F138" s="600">
        <v>15.513470268000001</v>
      </c>
      <c r="G138" s="600">
        <v>-8.0776307119999995</v>
      </c>
      <c r="H138" s="600">
        <v>-4.9686409930000002</v>
      </c>
      <c r="I138" s="600">
        <v>57.790489393999998</v>
      </c>
      <c r="J138" s="600" t="s">
        <v>102</v>
      </c>
      <c r="K138" s="600" t="s">
        <v>102</v>
      </c>
      <c r="L138" s="600" t="s">
        <v>102</v>
      </c>
      <c r="M138" s="601">
        <v>7.6230688630000003</v>
      </c>
      <c r="N138" s="601">
        <v>57.790489393999998</v>
      </c>
      <c r="O138" s="601">
        <v>11.537097662000001</v>
      </c>
      <c r="P138" s="600">
        <v>-4.7914616759999999</v>
      </c>
    </row>
    <row r="139" spans="1:20" ht="15.75" customHeight="1" x14ac:dyDescent="0.2">
      <c r="A139" s="558" t="s">
        <v>495</v>
      </c>
      <c r="B139" s="735">
        <v>1107.1138993279999</v>
      </c>
      <c r="C139" s="598">
        <v>63.281759258000001</v>
      </c>
      <c r="D139" s="598">
        <v>-57.209272628000001</v>
      </c>
      <c r="E139" s="598">
        <v>-26.505399318999999</v>
      </c>
      <c r="F139" s="598">
        <v>-70.128023002000006</v>
      </c>
      <c r="G139" s="598">
        <v>-53.756164183000003</v>
      </c>
      <c r="H139" s="598">
        <v>-0.339878342</v>
      </c>
      <c r="I139" s="598">
        <v>143.94802994599999</v>
      </c>
      <c r="J139" s="598" t="s">
        <v>102</v>
      </c>
      <c r="K139" s="598" t="s">
        <v>102</v>
      </c>
      <c r="L139" s="598" t="s">
        <v>102</v>
      </c>
      <c r="M139" s="599">
        <v>-48.474306392999999</v>
      </c>
      <c r="N139" s="599">
        <v>143.94802994599999</v>
      </c>
      <c r="O139" s="599">
        <v>-44.010882621</v>
      </c>
      <c r="P139" s="598">
        <v>-24.449835073999999</v>
      </c>
    </row>
    <row r="140" spans="1:20" ht="16.5" customHeight="1" x14ac:dyDescent="0.25">
      <c r="A140" s="562" t="s">
        <v>244</v>
      </c>
      <c r="B140" s="604"/>
      <c r="C140" s="604"/>
      <c r="D140" s="604"/>
      <c r="E140" s="604"/>
      <c r="F140" s="604"/>
      <c r="G140" s="604"/>
      <c r="H140" s="604"/>
      <c r="I140" s="604"/>
      <c r="J140" s="604"/>
      <c r="K140" s="604"/>
      <c r="L140" s="604"/>
      <c r="M140" s="605"/>
      <c r="N140" s="605"/>
      <c r="O140" s="605"/>
      <c r="P140" s="604"/>
    </row>
    <row r="141" spans="1:20" ht="16.5" customHeight="1" x14ac:dyDescent="0.25">
      <c r="A141" s="563" t="s">
        <v>488</v>
      </c>
      <c r="B141" s="606">
        <v>-4.7396072360000003</v>
      </c>
      <c r="C141" s="606">
        <v>-0.67541758299999999</v>
      </c>
      <c r="D141" s="606">
        <v>-2.8724265240000002</v>
      </c>
      <c r="E141" s="606">
        <v>-2.8532546820000002</v>
      </c>
      <c r="F141" s="606">
        <v>0.57942613600000004</v>
      </c>
      <c r="G141" s="606">
        <v>-3.5966533000000002E-2</v>
      </c>
      <c r="H141" s="606">
        <v>-0.71998296699999997</v>
      </c>
      <c r="I141" s="606">
        <v>2.4642690250000001</v>
      </c>
      <c r="J141" s="606" t="s">
        <v>102</v>
      </c>
      <c r="K141" s="606" t="s">
        <v>102</v>
      </c>
      <c r="L141" s="606" t="s">
        <v>102</v>
      </c>
      <c r="M141" s="607">
        <v>-1.462362516</v>
      </c>
      <c r="N141" s="607">
        <v>2.4642690250000001</v>
      </c>
      <c r="O141" s="607">
        <v>-1.298629963</v>
      </c>
      <c r="P141" s="606">
        <v>-0.91328710999999996</v>
      </c>
    </row>
    <row r="142" spans="1:20" ht="16.5" customHeight="1" x14ac:dyDescent="0.2">
      <c r="A142" s="564" t="s">
        <v>424</v>
      </c>
      <c r="B142" s="608">
        <v>-1.635747557</v>
      </c>
      <c r="C142" s="608">
        <v>0.64360231300000004</v>
      </c>
      <c r="D142" s="608">
        <v>3.8478713010000001</v>
      </c>
      <c r="E142" s="608">
        <v>2.0316587030000002</v>
      </c>
      <c r="F142" s="608">
        <v>1.48116118</v>
      </c>
      <c r="G142" s="608">
        <v>1.503707906</v>
      </c>
      <c r="H142" s="608">
        <v>3.2473898559999999</v>
      </c>
      <c r="I142" s="608">
        <v>-0.109258152</v>
      </c>
      <c r="J142" s="608" t="s">
        <v>102</v>
      </c>
      <c r="K142" s="608" t="s">
        <v>102</v>
      </c>
      <c r="L142" s="608" t="s">
        <v>102</v>
      </c>
      <c r="M142" s="609">
        <v>2.1247759249999998</v>
      </c>
      <c r="N142" s="609">
        <v>-0.109258152</v>
      </c>
      <c r="O142" s="609">
        <v>2.000240909</v>
      </c>
      <c r="P142" s="608">
        <v>1.70067532</v>
      </c>
    </row>
    <row r="143" spans="1:20" s="3" customFormat="1" ht="16.5" customHeight="1" x14ac:dyDescent="0.25">
      <c r="A143" s="565" t="s">
        <v>425</v>
      </c>
      <c r="B143" s="610">
        <v>-3.0345062390000002</v>
      </c>
      <c r="C143" s="610">
        <v>-0.61033856200000003</v>
      </c>
      <c r="D143" s="610">
        <v>3.9501766840000001</v>
      </c>
      <c r="E143" s="610">
        <v>1.5735593480000001</v>
      </c>
      <c r="F143" s="610">
        <v>0.72541639000000002</v>
      </c>
      <c r="G143" s="610">
        <v>1.6900817299999999</v>
      </c>
      <c r="H143" s="610">
        <v>3.5956998759999999</v>
      </c>
      <c r="I143" s="610">
        <v>3.3591411369999999</v>
      </c>
      <c r="J143" s="610" t="s">
        <v>102</v>
      </c>
      <c r="K143" s="610" t="s">
        <v>102</v>
      </c>
      <c r="L143" s="610" t="s">
        <v>102</v>
      </c>
      <c r="M143" s="611">
        <v>1.8044280079999999</v>
      </c>
      <c r="N143" s="611">
        <v>3.3591411369999999</v>
      </c>
      <c r="O143" s="611">
        <v>1.870810643</v>
      </c>
      <c r="P143" s="610">
        <v>1.141399286</v>
      </c>
      <c r="Q143"/>
      <c r="S143"/>
      <c r="T143"/>
    </row>
    <row r="144" spans="1:20" ht="16.5" customHeight="1" x14ac:dyDescent="0.25">
      <c r="A144" s="566" t="s">
        <v>426</v>
      </c>
      <c r="B144" s="608">
        <v>-2.8449796090000001</v>
      </c>
      <c r="C144" s="608">
        <v>0.30307752300000002</v>
      </c>
      <c r="D144" s="608">
        <v>0.31823870599999998</v>
      </c>
      <c r="E144" s="608">
        <v>-3.8651974230000001</v>
      </c>
      <c r="F144" s="608">
        <v>-0.35677322700000003</v>
      </c>
      <c r="G144" s="608">
        <v>-0.92996487299999997</v>
      </c>
      <c r="H144" s="608">
        <v>-3.5133640499999998</v>
      </c>
      <c r="I144" s="608">
        <v>-1.7136226000000001</v>
      </c>
      <c r="J144" s="608" t="s">
        <v>102</v>
      </c>
      <c r="K144" s="608" t="s">
        <v>102</v>
      </c>
      <c r="L144" s="608" t="s">
        <v>102</v>
      </c>
      <c r="M144" s="609">
        <v>-2.3207282</v>
      </c>
      <c r="N144" s="609">
        <v>-1.7136226000000001</v>
      </c>
      <c r="O144" s="609">
        <v>-2.2997004190000001</v>
      </c>
      <c r="P144" s="608">
        <v>-1.97504305</v>
      </c>
    </row>
    <row r="145" spans="1:20" ht="16.5" customHeight="1" x14ac:dyDescent="0.25">
      <c r="A145" s="561" t="s">
        <v>783</v>
      </c>
      <c r="B145" s="612">
        <v>-0.82424206600000005</v>
      </c>
      <c r="C145" s="612">
        <v>-33.580857395999999</v>
      </c>
      <c r="D145" s="612">
        <v>-21.446633125000002</v>
      </c>
      <c r="E145" s="612">
        <v>-12.523006418</v>
      </c>
      <c r="F145" s="612">
        <v>-8.7286623940000005</v>
      </c>
      <c r="G145" s="612">
        <v>-18.927311185000001</v>
      </c>
      <c r="H145" s="612">
        <v>-12.685797302999999</v>
      </c>
      <c r="I145" s="612">
        <v>-7.6335672859999999</v>
      </c>
      <c r="J145" s="612" t="s">
        <v>102</v>
      </c>
      <c r="K145" s="612" t="s">
        <v>102</v>
      </c>
      <c r="L145" s="612" t="s">
        <v>102</v>
      </c>
      <c r="M145" s="613">
        <v>-13.646480436999999</v>
      </c>
      <c r="N145" s="613">
        <v>-7.6335672859999999</v>
      </c>
      <c r="O145" s="613">
        <v>-13.07927793</v>
      </c>
      <c r="P145" s="612">
        <v>-17.500882125</v>
      </c>
    </row>
    <row r="146" spans="1:20" ht="16.5" customHeight="1" x14ac:dyDescent="0.25">
      <c r="A146" s="567" t="s">
        <v>427</v>
      </c>
      <c r="B146" s="608">
        <v>-26.838076728000001</v>
      </c>
      <c r="C146" s="608">
        <v>-4.4421846509999998</v>
      </c>
      <c r="D146" s="608">
        <v>-3.5097623069999999</v>
      </c>
      <c r="E146" s="608">
        <v>-2.8873886930000001</v>
      </c>
      <c r="F146" s="608">
        <v>-4.4891292030000001</v>
      </c>
      <c r="G146" s="608">
        <v>-2.2968915230000002</v>
      </c>
      <c r="H146" s="608">
        <v>-8.4566842480000002</v>
      </c>
      <c r="I146" s="608">
        <v>1.5978219810000001</v>
      </c>
      <c r="J146" s="608" t="s">
        <v>102</v>
      </c>
      <c r="K146" s="608" t="s">
        <v>102</v>
      </c>
      <c r="L146" s="608" t="s">
        <v>102</v>
      </c>
      <c r="M146" s="609">
        <v>-4.1660676990000001</v>
      </c>
      <c r="N146" s="609">
        <v>1.5978219810000001</v>
      </c>
      <c r="O146" s="609">
        <v>-3.9439680519999998</v>
      </c>
      <c r="P146" s="608">
        <v>-0.25885000499999999</v>
      </c>
    </row>
    <row r="147" spans="1:20" ht="16.5" customHeight="1" x14ac:dyDescent="0.25">
      <c r="A147" s="559" t="s">
        <v>428</v>
      </c>
      <c r="B147" s="614">
        <v>-1.304353935</v>
      </c>
      <c r="C147" s="614">
        <v>-2.0086440080000001</v>
      </c>
      <c r="D147" s="614">
        <v>-3.2989533099999999</v>
      </c>
      <c r="E147" s="614">
        <v>1.6714957999999999E-2</v>
      </c>
      <c r="F147" s="614">
        <v>-2.7801442650000001</v>
      </c>
      <c r="G147" s="614">
        <v>-0.56550257699999995</v>
      </c>
      <c r="H147" s="614">
        <v>-4.328768062</v>
      </c>
      <c r="I147" s="614">
        <v>-2.9611355549999998</v>
      </c>
      <c r="J147" s="614" t="s">
        <v>102</v>
      </c>
      <c r="K147" s="614" t="s">
        <v>102</v>
      </c>
      <c r="L147" s="614" t="s">
        <v>102</v>
      </c>
      <c r="M147" s="615">
        <v>-1.3689034470000001</v>
      </c>
      <c r="N147" s="615">
        <v>-2.9611355549999998</v>
      </c>
      <c r="O147" s="615">
        <v>-1.458079685</v>
      </c>
      <c r="P147" s="614">
        <v>0.100559361</v>
      </c>
    </row>
    <row r="148" spans="1:20" ht="16.5" customHeight="1" x14ac:dyDescent="0.2">
      <c r="A148" s="564" t="s">
        <v>439</v>
      </c>
      <c r="B148" s="608">
        <v>1.01416069</v>
      </c>
      <c r="C148" s="608">
        <v>-1.8008830000000001E-3</v>
      </c>
      <c r="D148" s="608">
        <v>0.60517399699999996</v>
      </c>
      <c r="E148" s="608">
        <v>0.32035081300000001</v>
      </c>
      <c r="F148" s="608">
        <v>9.0768250000000002E-3</v>
      </c>
      <c r="G148" s="608">
        <v>-0.43548439</v>
      </c>
      <c r="H148" s="608">
        <v>0.83824516100000002</v>
      </c>
      <c r="I148" s="608">
        <v>-0.99240212100000003</v>
      </c>
      <c r="J148" s="608" t="s">
        <v>102</v>
      </c>
      <c r="K148" s="608" t="s">
        <v>102</v>
      </c>
      <c r="L148" s="608" t="s">
        <v>102</v>
      </c>
      <c r="M148" s="609">
        <v>0.28040126300000001</v>
      </c>
      <c r="N148" s="609">
        <v>-0.99240212100000003</v>
      </c>
      <c r="O148" s="609">
        <v>0.26557496000000003</v>
      </c>
      <c r="P148" s="608">
        <v>0.70809479200000003</v>
      </c>
    </row>
    <row r="149" spans="1:20" s="3" customFormat="1" ht="16.5" customHeight="1" x14ac:dyDescent="0.2">
      <c r="A149" s="565" t="s">
        <v>444</v>
      </c>
      <c r="B149" s="610">
        <v>1.4960772120000001</v>
      </c>
      <c r="C149" s="610">
        <v>0.91775010999999995</v>
      </c>
      <c r="D149" s="610">
        <v>2.4447739830000002</v>
      </c>
      <c r="E149" s="610">
        <v>-0.82092235000000002</v>
      </c>
      <c r="F149" s="610">
        <v>-0.76046066999999995</v>
      </c>
      <c r="G149" s="610">
        <v>-0.63935223299999999</v>
      </c>
      <c r="H149" s="610">
        <v>-2.2771135820000001</v>
      </c>
      <c r="I149" s="610">
        <v>-2.899418142</v>
      </c>
      <c r="J149" s="610" t="s">
        <v>102</v>
      </c>
      <c r="K149" s="610" t="s">
        <v>102</v>
      </c>
      <c r="L149" s="610" t="s">
        <v>102</v>
      </c>
      <c r="M149" s="611">
        <v>-0.693158524</v>
      </c>
      <c r="N149" s="611">
        <v>-2.899418142</v>
      </c>
      <c r="O149" s="611">
        <v>-0.79757924099999999</v>
      </c>
      <c r="P149" s="610">
        <v>-0.87585338000000001</v>
      </c>
      <c r="Q149"/>
      <c r="S149"/>
      <c r="T149"/>
    </row>
    <row r="150" spans="1:20" ht="16.5" customHeight="1" x14ac:dyDescent="0.25">
      <c r="A150" s="566" t="s">
        <v>440</v>
      </c>
      <c r="B150" s="608">
        <v>-4.0182300499999997</v>
      </c>
      <c r="C150" s="608">
        <v>-1.5967340320000001</v>
      </c>
      <c r="D150" s="608">
        <v>-0.923807716</v>
      </c>
      <c r="E150" s="608">
        <v>0.431950008</v>
      </c>
      <c r="F150" s="608">
        <v>-0.55046004400000004</v>
      </c>
      <c r="G150" s="608">
        <v>0.45022661600000002</v>
      </c>
      <c r="H150" s="608">
        <v>1.6352126819999999</v>
      </c>
      <c r="I150" s="608">
        <v>3.0823161799999999</v>
      </c>
      <c r="J150" s="608" t="s">
        <v>102</v>
      </c>
      <c r="K150" s="608" t="s">
        <v>102</v>
      </c>
      <c r="L150" s="608" t="s">
        <v>102</v>
      </c>
      <c r="M150" s="609">
        <v>0.228445169</v>
      </c>
      <c r="N150" s="609">
        <v>3.0823161799999999</v>
      </c>
      <c r="O150" s="609">
        <v>0.36280925800000002</v>
      </c>
      <c r="P150" s="608">
        <v>0.94118351600000005</v>
      </c>
    </row>
    <row r="151" spans="1:20" ht="16.5" customHeight="1" x14ac:dyDescent="0.25">
      <c r="A151" s="561" t="s">
        <v>493</v>
      </c>
      <c r="B151" s="612">
        <v>0.81002386699999995</v>
      </c>
      <c r="C151" s="612">
        <v>-10.102260829</v>
      </c>
      <c r="D151" s="612">
        <v>-8.5918768510000003</v>
      </c>
      <c r="E151" s="612">
        <v>-2.7086228669999999</v>
      </c>
      <c r="F151" s="612">
        <v>-2.4892144630000002</v>
      </c>
      <c r="G151" s="612">
        <v>-6.3734341670000001</v>
      </c>
      <c r="H151" s="612">
        <v>-2.9100031909999999</v>
      </c>
      <c r="I151" s="612">
        <v>-3.4350109560000002</v>
      </c>
      <c r="J151" s="612" t="s">
        <v>102</v>
      </c>
      <c r="K151" s="612" t="s">
        <v>102</v>
      </c>
      <c r="L151" s="612" t="s">
        <v>102</v>
      </c>
      <c r="M151" s="613">
        <v>-3.6438937330000001</v>
      </c>
      <c r="N151" s="613">
        <v>-3.4350109560000002</v>
      </c>
      <c r="O151" s="613">
        <v>-3.6068824359999998</v>
      </c>
      <c r="P151" s="612">
        <v>-4.4875925529999998</v>
      </c>
    </row>
    <row r="152" spans="1:20" ht="16.5" customHeight="1" x14ac:dyDescent="0.25">
      <c r="A152" s="567" t="s">
        <v>441</v>
      </c>
      <c r="B152" s="608">
        <v>-11.212636145999999</v>
      </c>
      <c r="C152" s="608">
        <v>-8.3630451309999998</v>
      </c>
      <c r="D152" s="608">
        <v>-4.3880719700000004</v>
      </c>
      <c r="E152" s="608">
        <v>1.1175878370000001</v>
      </c>
      <c r="F152" s="608">
        <v>-3.3282987209999999</v>
      </c>
      <c r="G152" s="608">
        <v>-1.0808606599999999</v>
      </c>
      <c r="H152" s="608">
        <v>-6.0486922060000001</v>
      </c>
      <c r="I152" s="608">
        <v>2.8678096059999998</v>
      </c>
      <c r="J152" s="608" t="s">
        <v>102</v>
      </c>
      <c r="K152" s="608" t="s">
        <v>102</v>
      </c>
      <c r="L152" s="608" t="s">
        <v>102</v>
      </c>
      <c r="M152" s="609">
        <v>-1.9259870219999999</v>
      </c>
      <c r="N152" s="609">
        <v>2.8678096059999998</v>
      </c>
      <c r="O152" s="609">
        <v>-1.7017756989999999</v>
      </c>
      <c r="P152" s="608">
        <v>1.372258835</v>
      </c>
    </row>
    <row r="153" spans="1:20" ht="16.5" customHeight="1" x14ac:dyDescent="0.2">
      <c r="A153" s="568" t="s">
        <v>737</v>
      </c>
      <c r="B153" s="616">
        <v>-0.57026090600000001</v>
      </c>
      <c r="C153" s="616">
        <v>-0.76603312499999998</v>
      </c>
      <c r="D153" s="616">
        <v>-0.77007878699999999</v>
      </c>
      <c r="E153" s="616">
        <v>0.27369859800000002</v>
      </c>
      <c r="F153" s="616">
        <v>1.84453E-3</v>
      </c>
      <c r="G153" s="616">
        <v>4.6915743000000003E-2</v>
      </c>
      <c r="H153" s="616">
        <v>0.30257928000000001</v>
      </c>
      <c r="I153" s="616">
        <v>0.489970181</v>
      </c>
      <c r="J153" s="616" t="s">
        <v>102</v>
      </c>
      <c r="K153" s="616" t="s">
        <v>102</v>
      </c>
      <c r="L153" s="616" t="s">
        <v>102</v>
      </c>
      <c r="M153" s="617">
        <v>7.4519733000000005E-2</v>
      </c>
      <c r="N153" s="617">
        <v>0.489970181</v>
      </c>
      <c r="O153" s="617">
        <v>0.10570705399999999</v>
      </c>
      <c r="P153" s="616">
        <v>0.37806318</v>
      </c>
    </row>
    <row r="154" spans="1:20" ht="15" customHeight="1" x14ac:dyDescent="0.2">
      <c r="A154" s="258" t="s">
        <v>870</v>
      </c>
      <c r="B154" s="13"/>
      <c r="C154" s="13"/>
      <c r="D154" s="13"/>
      <c r="E154" s="13"/>
      <c r="F154" s="13"/>
      <c r="G154" s="13"/>
      <c r="H154" s="13"/>
      <c r="I154" s="13"/>
      <c r="J154" s="13"/>
      <c r="K154" s="13"/>
      <c r="L154" s="13"/>
      <c r="M154" s="13"/>
      <c r="N154" s="13"/>
      <c r="O154" s="13"/>
      <c r="P154" s="40"/>
    </row>
    <row r="155" spans="1:20" ht="15" customHeight="1" x14ac:dyDescent="0.2">
      <c r="A155" s="258" t="s">
        <v>377</v>
      </c>
      <c r="B155" s="13"/>
      <c r="C155" s="13"/>
      <c r="D155" s="13"/>
      <c r="E155" s="13"/>
      <c r="F155" s="13"/>
      <c r="G155" s="13"/>
      <c r="H155" s="13"/>
      <c r="I155" s="13"/>
      <c r="J155" s="13"/>
      <c r="K155" s="13"/>
      <c r="L155" s="13"/>
      <c r="M155" s="13"/>
      <c r="N155" s="13"/>
      <c r="O155" s="13"/>
      <c r="P155" s="40"/>
    </row>
    <row r="156" spans="1:20" ht="15" customHeight="1" x14ac:dyDescent="0.2">
      <c r="A156" s="289" t="s">
        <v>855</v>
      </c>
      <c r="B156" s="13"/>
      <c r="C156" s="13"/>
      <c r="D156" s="13"/>
      <c r="E156" s="13"/>
      <c r="F156" s="13"/>
      <c r="G156" s="13"/>
      <c r="H156" s="13"/>
      <c r="I156" s="13"/>
      <c r="J156" s="13"/>
      <c r="K156" s="13"/>
      <c r="L156" s="13"/>
      <c r="M156" s="13"/>
      <c r="N156" s="13"/>
      <c r="O156" s="13"/>
      <c r="P156" s="40"/>
    </row>
    <row r="157" spans="1:20" ht="15" customHeight="1" x14ac:dyDescent="0.2">
      <c r="A157" s="38" t="s">
        <v>650</v>
      </c>
      <c r="B157" s="13"/>
      <c r="C157" s="13"/>
      <c r="D157" s="13"/>
      <c r="E157" s="13"/>
      <c r="F157" s="13"/>
      <c r="G157" s="13"/>
      <c r="H157" s="13"/>
      <c r="I157" s="13"/>
      <c r="J157" s="13"/>
      <c r="K157" s="13"/>
      <c r="L157" s="13"/>
      <c r="M157" s="13"/>
      <c r="N157" s="13"/>
      <c r="O157" s="13"/>
      <c r="P157" s="40"/>
    </row>
    <row r="158" spans="1:20" ht="15" customHeight="1" x14ac:dyDescent="0.2">
      <c r="A158" s="289" t="s">
        <v>856</v>
      </c>
      <c r="B158" s="13"/>
      <c r="C158" s="13"/>
      <c r="D158" s="13"/>
      <c r="E158" s="13"/>
      <c r="F158" s="13"/>
      <c r="G158" s="13"/>
      <c r="H158" s="13"/>
      <c r="I158" s="13"/>
      <c r="J158" s="13"/>
      <c r="K158" s="13"/>
      <c r="L158" s="13"/>
      <c r="M158" s="13"/>
      <c r="N158" s="13"/>
      <c r="O158" s="13"/>
      <c r="P158" s="40"/>
    </row>
    <row r="159" spans="1:20" ht="15" customHeight="1" x14ac:dyDescent="0.2">
      <c r="A159" s="258" t="s">
        <v>892</v>
      </c>
      <c r="B159" s="13"/>
      <c r="C159" s="13"/>
      <c r="D159" s="13"/>
      <c r="E159" s="13"/>
      <c r="F159" s="13"/>
      <c r="G159" s="13"/>
      <c r="H159" s="13"/>
      <c r="I159" s="13"/>
      <c r="J159" s="13"/>
      <c r="K159" s="13"/>
      <c r="L159" s="13"/>
      <c r="M159" s="13"/>
      <c r="N159" s="13"/>
      <c r="O159" s="13"/>
      <c r="P159" s="40"/>
    </row>
    <row r="160" spans="1:20" x14ac:dyDescent="0.2">
      <c r="A160" s="949" t="s">
        <v>878</v>
      </c>
      <c r="B160" s="13"/>
      <c r="C160" s="13"/>
      <c r="D160" s="13"/>
      <c r="E160" s="13"/>
      <c r="F160" s="13"/>
      <c r="G160" s="13"/>
      <c r="H160" s="13"/>
      <c r="I160" s="13"/>
      <c r="J160" s="13"/>
      <c r="K160" s="13"/>
      <c r="L160" s="13"/>
      <c r="M160" s="13"/>
      <c r="N160" s="13"/>
      <c r="O160" s="13"/>
      <c r="P160" s="40"/>
    </row>
    <row r="161" spans="1:16" x14ac:dyDescent="0.2">
      <c r="A161" s="244"/>
      <c r="B161" s="3"/>
      <c r="C161" s="3"/>
      <c r="D161" s="3"/>
      <c r="G161" s="186"/>
      <c r="J161" s="186"/>
    </row>
    <row r="162" spans="1:16" ht="12.75" customHeight="1" x14ac:dyDescent="0.2">
      <c r="A162" s="988" t="s">
        <v>977</v>
      </c>
      <c r="B162" s="988"/>
      <c r="C162" s="988"/>
      <c r="D162" s="988"/>
      <c r="E162" s="988"/>
      <c r="F162" s="988"/>
      <c r="G162" s="988"/>
      <c r="H162" s="988"/>
      <c r="I162" s="988"/>
      <c r="J162" s="988"/>
      <c r="K162" s="988"/>
      <c r="L162" s="988"/>
      <c r="M162" s="988"/>
      <c r="N162" s="988"/>
      <c r="O162" s="988"/>
      <c r="P162" s="988"/>
    </row>
    <row r="163" spans="1:16" ht="13.5" customHeight="1" x14ac:dyDescent="0.2">
      <c r="A163" s="988"/>
      <c r="B163" s="988"/>
      <c r="C163" s="988"/>
      <c r="D163" s="988"/>
      <c r="E163" s="988"/>
      <c r="F163" s="988"/>
      <c r="G163" s="988"/>
      <c r="H163" s="988"/>
      <c r="I163" s="988"/>
      <c r="J163" s="988"/>
      <c r="K163" s="988"/>
      <c r="L163" s="988"/>
      <c r="M163" s="988"/>
      <c r="N163" s="988"/>
      <c r="O163" s="988"/>
      <c r="P163" s="988"/>
    </row>
    <row r="164" spans="1:16" x14ac:dyDescent="0.2">
      <c r="A164" s="988"/>
      <c r="B164" s="988"/>
      <c r="C164" s="988"/>
      <c r="D164" s="988"/>
      <c r="E164" s="988"/>
      <c r="F164" s="988"/>
      <c r="G164" s="988"/>
      <c r="H164" s="988"/>
      <c r="I164" s="988"/>
      <c r="J164" s="988"/>
      <c r="K164" s="988"/>
      <c r="L164" s="988"/>
      <c r="M164" s="988"/>
      <c r="N164" s="988"/>
      <c r="O164" s="988"/>
      <c r="P164" s="988"/>
    </row>
    <row r="165" spans="1:16" x14ac:dyDescent="0.2">
      <c r="A165" s="306"/>
      <c r="B165" s="306"/>
      <c r="C165" s="306"/>
      <c r="D165" s="306"/>
      <c r="E165" s="306"/>
      <c r="F165" s="306"/>
      <c r="G165" s="309"/>
      <c r="H165" s="309"/>
      <c r="I165" s="309"/>
      <c r="J165" s="309"/>
      <c r="K165" s="309"/>
      <c r="L165" s="309"/>
      <c r="M165" s="309"/>
      <c r="N165" s="309"/>
      <c r="O165" s="309"/>
      <c r="P165" s="309"/>
    </row>
    <row r="166" spans="1:16" x14ac:dyDescent="0.2">
      <c r="A166" s="999" t="s">
        <v>343</v>
      </c>
      <c r="B166" s="999"/>
      <c r="C166" s="999"/>
      <c r="D166" s="999"/>
      <c r="E166" s="999"/>
      <c r="F166" s="999"/>
      <c r="G166" s="309"/>
      <c r="H166" s="309"/>
      <c r="I166" s="309"/>
      <c r="J166" s="309"/>
      <c r="K166" s="309"/>
      <c r="L166" s="309"/>
      <c r="M166" s="309"/>
      <c r="N166" s="309"/>
      <c r="O166" s="309"/>
      <c r="P166" s="309"/>
    </row>
    <row r="167" spans="1:16" x14ac:dyDescent="0.2">
      <c r="A167" s="306"/>
      <c r="B167" s="306"/>
      <c r="C167" s="306"/>
      <c r="D167" s="306"/>
      <c r="E167" s="306"/>
      <c r="F167" s="306"/>
      <c r="G167" s="309"/>
      <c r="H167" s="309"/>
      <c r="I167" s="309"/>
      <c r="J167" s="309"/>
      <c r="K167" s="309"/>
      <c r="L167" s="309"/>
      <c r="M167" s="309"/>
      <c r="N167" s="309"/>
      <c r="O167" s="309"/>
      <c r="P167" s="309"/>
    </row>
    <row r="168" spans="1:16" ht="12.75" customHeight="1" x14ac:dyDescent="0.2">
      <c r="A168" s="988" t="s">
        <v>344</v>
      </c>
      <c r="B168" s="988"/>
      <c r="C168" s="988"/>
      <c r="D168" s="988"/>
      <c r="E168" s="988"/>
      <c r="F168" s="988"/>
      <c r="G168" s="988"/>
      <c r="H168" s="988"/>
      <c r="I168" s="988"/>
      <c r="J168" s="988"/>
      <c r="K168" s="988"/>
      <c r="L168" s="988"/>
      <c r="M168" s="988"/>
      <c r="N168" s="988"/>
      <c r="O168" s="988"/>
      <c r="P168" s="988"/>
    </row>
    <row r="169" spans="1:16" x14ac:dyDescent="0.2">
      <c r="A169" s="988"/>
      <c r="B169" s="988"/>
      <c r="C169" s="988"/>
      <c r="D169" s="988"/>
      <c r="E169" s="988"/>
      <c r="F169" s="988"/>
      <c r="G169" s="988"/>
      <c r="H169" s="988"/>
      <c r="I169" s="988"/>
      <c r="J169" s="988"/>
      <c r="K169" s="988"/>
      <c r="L169" s="988"/>
      <c r="M169" s="988"/>
      <c r="N169" s="988"/>
      <c r="O169" s="988"/>
      <c r="P169" s="988"/>
    </row>
    <row r="170" spans="1:16" x14ac:dyDescent="0.2">
      <c r="A170" s="306"/>
      <c r="B170" s="306"/>
      <c r="C170" s="306"/>
      <c r="D170" s="306"/>
      <c r="E170" s="306"/>
      <c r="F170" s="306"/>
      <c r="G170" s="309"/>
      <c r="H170" s="309"/>
      <c r="I170" s="309"/>
      <c r="J170" s="309"/>
      <c r="K170" s="309"/>
      <c r="L170" s="309"/>
      <c r="M170" s="309"/>
      <c r="N170" s="309"/>
      <c r="O170" s="309"/>
      <c r="P170" s="309"/>
    </row>
    <row r="171" spans="1:16" ht="12.75" customHeight="1" x14ac:dyDescent="0.2">
      <c r="A171" s="988" t="s">
        <v>345</v>
      </c>
      <c r="B171" s="988"/>
      <c r="C171" s="988"/>
      <c r="D171" s="988"/>
      <c r="E171" s="988"/>
      <c r="F171" s="988"/>
      <c r="G171" s="988"/>
      <c r="H171" s="988"/>
      <c r="I171" s="988"/>
      <c r="J171" s="988"/>
      <c r="K171" s="988"/>
      <c r="L171" s="988"/>
      <c r="M171" s="988"/>
      <c r="N171" s="988"/>
      <c r="O171" s="988"/>
      <c r="P171" s="988"/>
    </row>
    <row r="172" spans="1:16" x14ac:dyDescent="0.2">
      <c r="A172" s="988"/>
      <c r="B172" s="988"/>
      <c r="C172" s="988"/>
      <c r="D172" s="988"/>
      <c r="E172" s="988"/>
      <c r="F172" s="988"/>
      <c r="G172" s="988"/>
      <c r="H172" s="988"/>
      <c r="I172" s="988"/>
      <c r="J172" s="988"/>
      <c r="K172" s="988"/>
      <c r="L172" s="988"/>
      <c r="M172" s="988"/>
      <c r="N172" s="988"/>
      <c r="O172" s="988"/>
      <c r="P172" s="988"/>
    </row>
    <row r="173" spans="1:16" x14ac:dyDescent="0.2">
      <c r="A173" s="988"/>
      <c r="B173" s="988"/>
      <c r="C173" s="988"/>
      <c r="D173" s="988"/>
      <c r="E173" s="988"/>
      <c r="F173" s="988"/>
      <c r="G173" s="988"/>
      <c r="H173" s="988"/>
      <c r="I173" s="988"/>
      <c r="J173" s="988"/>
      <c r="K173" s="988"/>
      <c r="L173" s="988"/>
      <c r="M173" s="988"/>
      <c r="N173" s="988"/>
      <c r="O173" s="988"/>
      <c r="P173" s="988"/>
    </row>
    <row r="174" spans="1:16" x14ac:dyDescent="0.2">
      <c r="A174" s="306"/>
      <c r="B174" s="306"/>
      <c r="C174" s="306"/>
      <c r="D174" s="306"/>
      <c r="E174" s="306"/>
      <c r="F174" s="306"/>
      <c r="G174" s="309"/>
      <c r="H174" s="309"/>
      <c r="I174" s="309"/>
      <c r="J174" s="309"/>
      <c r="K174" s="309"/>
      <c r="L174" s="309"/>
      <c r="M174" s="309"/>
      <c r="N174" s="309"/>
      <c r="O174" s="309"/>
      <c r="P174" s="309"/>
    </row>
    <row r="175" spans="1:16" ht="12.75" customHeight="1" x14ac:dyDescent="0.2">
      <c r="A175" s="988" t="s">
        <v>346</v>
      </c>
      <c r="B175" s="988"/>
      <c r="C175" s="988"/>
      <c r="D175" s="988"/>
      <c r="E175" s="988"/>
      <c r="F175" s="988"/>
      <c r="G175" s="988"/>
      <c r="H175" s="988"/>
      <c r="I175" s="988"/>
      <c r="J175" s="988"/>
      <c r="K175" s="988"/>
      <c r="L175" s="988"/>
      <c r="M175" s="988"/>
      <c r="N175" s="988"/>
      <c r="O175" s="988"/>
      <c r="P175" s="988"/>
    </row>
    <row r="176" spans="1:16" x14ac:dyDescent="0.2">
      <c r="A176" s="988"/>
      <c r="B176" s="988"/>
      <c r="C176" s="988"/>
      <c r="D176" s="988"/>
      <c r="E176" s="988"/>
      <c r="F176" s="988"/>
      <c r="G176" s="988"/>
      <c r="H176" s="988"/>
      <c r="I176" s="988"/>
      <c r="J176" s="988"/>
      <c r="K176" s="988"/>
      <c r="L176" s="988"/>
      <c r="M176" s="988"/>
      <c r="N176" s="988"/>
      <c r="O176" s="988"/>
      <c r="P176" s="988"/>
    </row>
    <row r="177" spans="1:16" ht="10.5" customHeight="1" x14ac:dyDescent="0.2">
      <c r="A177" s="988"/>
      <c r="B177" s="988"/>
      <c r="C177" s="988"/>
      <c r="D177" s="988"/>
      <c r="E177" s="988"/>
      <c r="F177" s="988"/>
      <c r="G177" s="988"/>
      <c r="H177" s="988"/>
      <c r="I177" s="988"/>
      <c r="J177" s="988"/>
      <c r="K177" s="988"/>
      <c r="L177" s="988"/>
      <c r="M177" s="988"/>
      <c r="N177" s="988"/>
      <c r="O177" s="988"/>
      <c r="P177" s="988"/>
    </row>
    <row r="178" spans="1:16" x14ac:dyDescent="0.2">
      <c r="A178" s="988"/>
      <c r="B178" s="988"/>
      <c r="C178" s="988"/>
      <c r="D178" s="988"/>
      <c r="E178" s="988"/>
      <c r="F178" s="988"/>
      <c r="G178" s="988"/>
      <c r="H178" s="988"/>
      <c r="I178" s="988"/>
      <c r="J178" s="988"/>
      <c r="K178" s="988"/>
      <c r="L178" s="988"/>
      <c r="M178" s="988"/>
      <c r="N178" s="988"/>
      <c r="O178" s="988"/>
      <c r="P178" s="988"/>
    </row>
    <row r="179" spans="1:16" ht="12.75" customHeight="1" x14ac:dyDescent="0.2">
      <c r="A179" s="306"/>
      <c r="B179" s="306"/>
      <c r="C179" s="306"/>
      <c r="D179" s="306"/>
      <c r="E179" s="306"/>
      <c r="F179" s="306"/>
      <c r="G179" s="309"/>
      <c r="H179" s="309"/>
      <c r="I179" s="309"/>
      <c r="J179" s="309"/>
      <c r="K179" s="309"/>
      <c r="L179" s="309"/>
      <c r="M179" s="309"/>
      <c r="N179" s="309"/>
      <c r="O179" s="309"/>
      <c r="P179" s="309"/>
    </row>
    <row r="180" spans="1:16" ht="60.75" customHeight="1" x14ac:dyDescent="0.2">
      <c r="A180" s="988" t="s">
        <v>978</v>
      </c>
      <c r="B180" s="988"/>
      <c r="C180" s="988"/>
      <c r="D180" s="988"/>
      <c r="E180" s="988"/>
      <c r="F180" s="988"/>
      <c r="G180" s="988"/>
      <c r="H180" s="988"/>
      <c r="I180" s="988"/>
      <c r="J180" s="988"/>
      <c r="K180" s="988"/>
      <c r="L180" s="988"/>
      <c r="M180" s="988"/>
      <c r="N180" s="988"/>
      <c r="O180" s="988"/>
      <c r="P180" s="988"/>
    </row>
    <row r="181" spans="1:16" ht="12.75" customHeight="1" x14ac:dyDescent="0.2">
      <c r="A181" s="306"/>
      <c r="B181" s="306"/>
      <c r="C181" s="306"/>
      <c r="D181" s="306"/>
      <c r="E181" s="306"/>
      <c r="F181" s="306"/>
      <c r="G181" s="309"/>
      <c r="H181" s="309"/>
      <c r="I181" s="309"/>
      <c r="J181" s="309"/>
      <c r="K181" s="309"/>
      <c r="L181" s="309"/>
      <c r="M181" s="309"/>
      <c r="N181" s="309"/>
      <c r="O181" s="309"/>
      <c r="P181" s="309"/>
    </row>
    <row r="182" spans="1:16" ht="157.5" customHeight="1" x14ac:dyDescent="0.2">
      <c r="A182" s="988" t="s">
        <v>979</v>
      </c>
      <c r="B182" s="988"/>
      <c r="C182" s="988"/>
      <c r="D182" s="988"/>
      <c r="E182" s="988"/>
      <c r="F182" s="988"/>
      <c r="G182" s="988"/>
      <c r="H182" s="988"/>
      <c r="I182" s="988"/>
      <c r="J182" s="988"/>
      <c r="K182" s="988"/>
      <c r="L182" s="988"/>
      <c r="M182" s="988"/>
      <c r="N182" s="988"/>
      <c r="O182" s="988"/>
      <c r="P182" s="988"/>
    </row>
  </sheetData>
  <mergeCells count="7">
    <mergeCell ref="A180:P180"/>
    <mergeCell ref="A182:P182"/>
    <mergeCell ref="A166:F166"/>
    <mergeCell ref="A162:P164"/>
    <mergeCell ref="A168:P169"/>
    <mergeCell ref="A171:P173"/>
    <mergeCell ref="A175:P178"/>
  </mergeCells>
  <phoneticPr fontId="2" type="noConversion"/>
  <pageMargins left="0.59055118110236227" right="0.59055118110236227" top="0.78740157480314965" bottom="0.78740157480314965" header="0.39370078740157483" footer="0.39370078740157483"/>
  <pageSetup paperSize="9" scale="48" firstPageNumber="30"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2" manualBreakCount="2">
    <brk id="60" max="15" man="1"/>
    <brk id="105" max="15" man="1"/>
  </rowBreaks>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83"/>
  <sheetViews>
    <sheetView zoomScale="85" zoomScaleNormal="85" zoomScalePageLayoutView="85" workbookViewId="0">
      <selection activeCell="A163" sqref="A163:XFD183"/>
    </sheetView>
  </sheetViews>
  <sheetFormatPr baseColWidth="10" defaultRowHeight="12.75" x14ac:dyDescent="0.2"/>
  <cols>
    <col min="1" max="1" width="90" customWidth="1"/>
    <col min="13" max="14" width="15.5703125" customWidth="1"/>
    <col min="15" max="15" width="14.28515625" customWidth="1"/>
    <col min="16" max="16" width="18.85546875" customWidth="1"/>
  </cols>
  <sheetData>
    <row r="1" spans="1:16" ht="24" customHeight="1" x14ac:dyDescent="0.2">
      <c r="A1" s="47" t="s">
        <v>885</v>
      </c>
    </row>
    <row r="2" spans="1:16" ht="18" x14ac:dyDescent="0.2">
      <c r="A2" s="47"/>
    </row>
    <row r="3" spans="1:16" ht="13.5" thickBot="1" x14ac:dyDescent="0.25">
      <c r="P3" s="262" t="s">
        <v>230</v>
      </c>
    </row>
    <row r="4" spans="1:16" ht="12.75" customHeight="1"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249</v>
      </c>
      <c r="O4" s="260" t="s">
        <v>77</v>
      </c>
      <c r="P4" s="284" t="s">
        <v>238</v>
      </c>
    </row>
    <row r="5" spans="1:16"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302</v>
      </c>
    </row>
    <row r="6" spans="1:16" ht="13.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257</v>
      </c>
    </row>
    <row r="7" spans="1:16" ht="12.75" customHeight="1" x14ac:dyDescent="0.2">
      <c r="A7" s="228"/>
    </row>
    <row r="8" spans="1:16" ht="15.75" customHeight="1" x14ac:dyDescent="0.25">
      <c r="A8" s="487" t="s">
        <v>177</v>
      </c>
      <c r="B8" s="479">
        <v>849.20091691100004</v>
      </c>
      <c r="C8" s="479">
        <v>800.36584907899999</v>
      </c>
      <c r="D8" s="479">
        <v>721.09571729499999</v>
      </c>
      <c r="E8" s="479">
        <v>690.752818381</v>
      </c>
      <c r="F8" s="479">
        <v>747.84853475299997</v>
      </c>
      <c r="G8" s="479">
        <v>754.78391211099995</v>
      </c>
      <c r="H8" s="479">
        <v>888.98002360299995</v>
      </c>
      <c r="I8" s="479">
        <v>1615.3236807200001</v>
      </c>
      <c r="J8" s="479">
        <v>1054.4307192010001</v>
      </c>
      <c r="K8" s="479" t="s">
        <v>102</v>
      </c>
      <c r="L8" s="583" t="s">
        <v>102</v>
      </c>
      <c r="M8" s="492">
        <v>736.59670039000002</v>
      </c>
      <c r="N8" s="492">
        <v>1269.1038599809999</v>
      </c>
      <c r="O8" s="492">
        <v>762.64702688099999</v>
      </c>
      <c r="P8" s="479">
        <v>965.31463450499996</v>
      </c>
    </row>
    <row r="9" spans="1:16" ht="15.75" customHeight="1" x14ac:dyDescent="0.2">
      <c r="A9" s="478" t="s">
        <v>178</v>
      </c>
      <c r="B9" s="480">
        <v>322.98188543399999</v>
      </c>
      <c r="C9" s="480">
        <v>272.85237435800002</v>
      </c>
      <c r="D9" s="480">
        <v>246.73910758299999</v>
      </c>
      <c r="E9" s="480">
        <v>224.51852832500001</v>
      </c>
      <c r="F9" s="480">
        <v>220.621673055</v>
      </c>
      <c r="G9" s="480">
        <v>210.45125932900001</v>
      </c>
      <c r="H9" s="480">
        <v>246.42470737599999</v>
      </c>
      <c r="I9" s="480">
        <v>285.33893686099998</v>
      </c>
      <c r="J9" s="480">
        <v>198.12086060799999</v>
      </c>
      <c r="K9" s="480" t="s">
        <v>102</v>
      </c>
      <c r="L9" s="480" t="s">
        <v>102</v>
      </c>
      <c r="M9" s="493">
        <v>231.33365054800001</v>
      </c>
      <c r="N9" s="493">
        <v>231.502235748</v>
      </c>
      <c r="O9" s="493">
        <v>231.34189775999999</v>
      </c>
      <c r="P9" s="480">
        <v>226.96855749700001</v>
      </c>
    </row>
    <row r="10" spans="1:16" ht="15.75" customHeight="1" x14ac:dyDescent="0.2">
      <c r="A10" s="478" t="s">
        <v>179</v>
      </c>
      <c r="B10" s="480">
        <v>247.50110997799999</v>
      </c>
      <c r="C10" s="480">
        <v>269.87265553200001</v>
      </c>
      <c r="D10" s="480">
        <v>293.07476777400001</v>
      </c>
      <c r="E10" s="480">
        <v>308.56558729099999</v>
      </c>
      <c r="F10" s="480">
        <v>382.55239016500002</v>
      </c>
      <c r="G10" s="480">
        <v>386.816826112</v>
      </c>
      <c r="H10" s="480">
        <v>445.87158909300001</v>
      </c>
      <c r="I10" s="480">
        <v>724.80269337499999</v>
      </c>
      <c r="J10" s="480">
        <v>612.841411967</v>
      </c>
      <c r="K10" s="480" t="s">
        <v>102</v>
      </c>
      <c r="L10" s="480" t="s">
        <v>102</v>
      </c>
      <c r="M10" s="493">
        <v>336.81382307299998</v>
      </c>
      <c r="N10" s="493">
        <v>655.69286772500004</v>
      </c>
      <c r="O10" s="493">
        <v>352.41343159399997</v>
      </c>
      <c r="P10" s="480">
        <v>528.48908205199996</v>
      </c>
    </row>
    <row r="11" spans="1:16" ht="15.75" customHeight="1" x14ac:dyDescent="0.2">
      <c r="A11" s="478" t="s">
        <v>180</v>
      </c>
      <c r="B11" s="480">
        <v>13.389805021000001</v>
      </c>
      <c r="C11" s="480">
        <v>25.569919493</v>
      </c>
      <c r="D11" s="480">
        <v>17.393514357000001</v>
      </c>
      <c r="E11" s="480">
        <v>19.646308264000002</v>
      </c>
      <c r="F11" s="480">
        <v>22.296932464000001</v>
      </c>
      <c r="G11" s="480">
        <v>27.304336411000001</v>
      </c>
      <c r="H11" s="480">
        <v>20.511539382999999</v>
      </c>
      <c r="I11" s="480">
        <v>44.820826961000002</v>
      </c>
      <c r="J11" s="480">
        <v>36.558653491000001</v>
      </c>
      <c r="K11" s="480" t="s">
        <v>102</v>
      </c>
      <c r="L11" s="480" t="s">
        <v>102</v>
      </c>
      <c r="M11" s="493">
        <v>20.876881454999999</v>
      </c>
      <c r="N11" s="493">
        <v>39.720873112</v>
      </c>
      <c r="O11" s="493">
        <v>21.798732224999998</v>
      </c>
      <c r="P11" s="480">
        <v>21.639263654000001</v>
      </c>
    </row>
    <row r="12" spans="1:16" ht="15.75" customHeight="1" x14ac:dyDescent="0.2">
      <c r="A12" s="478" t="s">
        <v>181</v>
      </c>
      <c r="B12" s="480">
        <v>111.65447113499999</v>
      </c>
      <c r="C12" s="480">
        <v>93.708431614000006</v>
      </c>
      <c r="D12" s="480">
        <v>92.536249697000002</v>
      </c>
      <c r="E12" s="480">
        <v>69.906893718999996</v>
      </c>
      <c r="F12" s="480">
        <v>71.052328781</v>
      </c>
      <c r="G12" s="480">
        <v>77.051775225</v>
      </c>
      <c r="H12" s="480">
        <v>103.039195351</v>
      </c>
      <c r="I12" s="480">
        <v>520.19717804699997</v>
      </c>
      <c r="J12" s="480">
        <v>172.31048883899999</v>
      </c>
      <c r="K12" s="480" t="s">
        <v>102</v>
      </c>
      <c r="L12" s="480" t="s">
        <v>102</v>
      </c>
      <c r="M12" s="493">
        <v>78.680225854</v>
      </c>
      <c r="N12" s="493">
        <v>305.45876013399999</v>
      </c>
      <c r="O12" s="493">
        <v>89.774264220999996</v>
      </c>
      <c r="P12" s="480">
        <v>143.044781011</v>
      </c>
    </row>
    <row r="13" spans="1:16" ht="15.75" customHeight="1" x14ac:dyDescent="0.2">
      <c r="A13" s="478" t="s">
        <v>182</v>
      </c>
      <c r="B13" s="480">
        <v>153.67364534199999</v>
      </c>
      <c r="C13" s="480">
        <v>138.36246808300001</v>
      </c>
      <c r="D13" s="480">
        <v>71.352077883999996</v>
      </c>
      <c r="E13" s="480">
        <v>68.115500781999998</v>
      </c>
      <c r="F13" s="480">
        <v>51.325210288000001</v>
      </c>
      <c r="G13" s="480">
        <v>53.159715032999998</v>
      </c>
      <c r="H13" s="480">
        <v>73.132992400999996</v>
      </c>
      <c r="I13" s="480">
        <v>40.164045475999998</v>
      </c>
      <c r="J13" s="480">
        <v>34.599304297000003</v>
      </c>
      <c r="K13" s="480" t="s">
        <v>102</v>
      </c>
      <c r="L13" s="480" t="s">
        <v>102</v>
      </c>
      <c r="M13" s="493">
        <v>68.892119459</v>
      </c>
      <c r="N13" s="493">
        <v>36.729123260999998</v>
      </c>
      <c r="O13" s="493">
        <v>67.318701079999997</v>
      </c>
      <c r="P13" s="480">
        <v>45.172950290000003</v>
      </c>
    </row>
    <row r="14" spans="1:16" ht="15.75" customHeight="1" x14ac:dyDescent="0.25">
      <c r="A14" s="487" t="s">
        <v>183</v>
      </c>
      <c r="B14" s="479">
        <v>1068.0103001150001</v>
      </c>
      <c r="C14" s="479">
        <v>1087.6052392680001</v>
      </c>
      <c r="D14" s="479">
        <v>958.524138376</v>
      </c>
      <c r="E14" s="479">
        <v>890.78869433199998</v>
      </c>
      <c r="F14" s="479">
        <v>928.96374504100004</v>
      </c>
      <c r="G14" s="479">
        <v>927.42200348899996</v>
      </c>
      <c r="H14" s="479">
        <v>1023.108151989</v>
      </c>
      <c r="I14" s="479">
        <v>1831.591576775</v>
      </c>
      <c r="J14" s="479">
        <v>1172.489356328</v>
      </c>
      <c r="K14" s="479" t="s">
        <v>102</v>
      </c>
      <c r="L14" s="479" t="s">
        <v>102</v>
      </c>
      <c r="M14" s="492">
        <v>934.76492799200003</v>
      </c>
      <c r="N14" s="492">
        <v>1424.7505781039999</v>
      </c>
      <c r="O14" s="492">
        <v>958.73509615099999</v>
      </c>
      <c r="P14" s="479">
        <v>1136.1822717110001</v>
      </c>
    </row>
    <row r="15" spans="1:16" ht="15.75" customHeight="1" x14ac:dyDescent="0.2">
      <c r="A15" s="478" t="s">
        <v>79</v>
      </c>
      <c r="B15" s="480">
        <v>496.63544985300001</v>
      </c>
      <c r="C15" s="480">
        <v>508.12364204400001</v>
      </c>
      <c r="D15" s="480">
        <v>472.07378087199999</v>
      </c>
      <c r="E15" s="480">
        <v>462.09647688299998</v>
      </c>
      <c r="F15" s="480">
        <v>521.18144105500005</v>
      </c>
      <c r="G15" s="480">
        <v>549.17623533999995</v>
      </c>
      <c r="H15" s="480">
        <v>600.25107411700003</v>
      </c>
      <c r="I15" s="480">
        <v>960.68944982100004</v>
      </c>
      <c r="J15" s="480">
        <v>872.66746810999996</v>
      </c>
      <c r="K15" s="480" t="s">
        <v>102</v>
      </c>
      <c r="L15" s="480" t="s">
        <v>102</v>
      </c>
      <c r="M15" s="493">
        <v>497.95720549499998</v>
      </c>
      <c r="N15" s="493">
        <v>906.35652568099999</v>
      </c>
      <c r="O15" s="493">
        <v>517.93615871300005</v>
      </c>
      <c r="P15" s="480">
        <v>765.66352429000005</v>
      </c>
    </row>
    <row r="16" spans="1:16" ht="15.75" customHeight="1" x14ac:dyDescent="0.2">
      <c r="A16" s="478" t="s">
        <v>184</v>
      </c>
      <c r="B16" s="480">
        <v>393.72517522599998</v>
      </c>
      <c r="C16" s="480">
        <v>441.41009642799997</v>
      </c>
      <c r="D16" s="480">
        <v>401.95494025199997</v>
      </c>
      <c r="E16" s="480">
        <v>411.02020909599997</v>
      </c>
      <c r="F16" s="480">
        <v>474.42546071700002</v>
      </c>
      <c r="G16" s="480">
        <v>491.17912523000001</v>
      </c>
      <c r="H16" s="480">
        <v>529.83821493100004</v>
      </c>
      <c r="I16" s="480">
        <v>940.04011233699998</v>
      </c>
      <c r="J16" s="480">
        <v>827.39754363899999</v>
      </c>
      <c r="K16" s="480" t="s">
        <v>102</v>
      </c>
      <c r="L16" s="480" t="s">
        <v>102</v>
      </c>
      <c r="M16" s="493">
        <v>440.93092168300001</v>
      </c>
      <c r="N16" s="493">
        <v>870.50975161199995</v>
      </c>
      <c r="O16" s="493">
        <v>461.94597955</v>
      </c>
      <c r="P16" s="480">
        <v>667.50700325800005</v>
      </c>
    </row>
    <row r="17" spans="1:16" ht="15.75" customHeight="1" x14ac:dyDescent="0.2">
      <c r="A17" s="478" t="s">
        <v>216</v>
      </c>
      <c r="B17" s="480">
        <v>169.43230215400001</v>
      </c>
      <c r="C17" s="480">
        <v>133.02228754199999</v>
      </c>
      <c r="D17" s="480">
        <v>78.132954882000007</v>
      </c>
      <c r="E17" s="480">
        <v>80.346509620999996</v>
      </c>
      <c r="F17" s="480">
        <v>83.434615812000004</v>
      </c>
      <c r="G17" s="480">
        <v>107.73638194199999</v>
      </c>
      <c r="H17" s="480">
        <v>122.02094590999999</v>
      </c>
      <c r="I17" s="480">
        <v>413.47822562099998</v>
      </c>
      <c r="J17" s="480">
        <v>107.930272743</v>
      </c>
      <c r="K17" s="480" t="s">
        <v>102</v>
      </c>
      <c r="L17" s="480" t="s">
        <v>102</v>
      </c>
      <c r="M17" s="493">
        <v>90.946903250000005</v>
      </c>
      <c r="N17" s="493">
        <v>224.87404491199999</v>
      </c>
      <c r="O17" s="493">
        <v>97.498638196000002</v>
      </c>
      <c r="P17" s="480">
        <v>152.91597299099999</v>
      </c>
    </row>
    <row r="18" spans="1:16" ht="15.75" customHeight="1" x14ac:dyDescent="0.2">
      <c r="A18" s="478" t="s">
        <v>185</v>
      </c>
      <c r="B18" s="480">
        <v>102.91027462700001</v>
      </c>
      <c r="C18" s="480">
        <v>66.713545616000005</v>
      </c>
      <c r="D18" s="480">
        <v>70.11884062</v>
      </c>
      <c r="E18" s="480">
        <v>51.076267786999999</v>
      </c>
      <c r="F18" s="480">
        <v>46.755980338000001</v>
      </c>
      <c r="G18" s="480">
        <v>57.997110110000001</v>
      </c>
      <c r="H18" s="480">
        <v>70.412859186000006</v>
      </c>
      <c r="I18" s="480">
        <v>20.649337484</v>
      </c>
      <c r="J18" s="480">
        <v>45.269924471000003</v>
      </c>
      <c r="K18" s="480" t="s">
        <v>102</v>
      </c>
      <c r="L18" s="480" t="s">
        <v>102</v>
      </c>
      <c r="M18" s="493">
        <v>57.026283812000003</v>
      </c>
      <c r="N18" s="493">
        <v>35.846774068000002</v>
      </c>
      <c r="O18" s="493">
        <v>55.990179163000001</v>
      </c>
      <c r="P18" s="480">
        <v>98.156521033000004</v>
      </c>
    </row>
    <row r="19" spans="1:16" ht="15.75" customHeight="1" x14ac:dyDescent="0.2">
      <c r="A19" s="478" t="s">
        <v>186</v>
      </c>
      <c r="B19" s="480">
        <v>303.43488020900003</v>
      </c>
      <c r="C19" s="480">
        <v>258.99036768899998</v>
      </c>
      <c r="D19" s="480">
        <v>229.64380749599999</v>
      </c>
      <c r="E19" s="480">
        <v>228.81143397599999</v>
      </c>
      <c r="F19" s="480">
        <v>247.927044309</v>
      </c>
      <c r="G19" s="480">
        <v>208.43406259099999</v>
      </c>
      <c r="H19" s="480">
        <v>263.24290746499997</v>
      </c>
      <c r="I19" s="480">
        <v>488.56865534299999</v>
      </c>
      <c r="J19" s="480">
        <v>203.45829137300001</v>
      </c>
      <c r="K19" s="480" t="s">
        <v>102</v>
      </c>
      <c r="L19" s="480" t="s">
        <v>102</v>
      </c>
      <c r="M19" s="493">
        <v>235.958684041</v>
      </c>
      <c r="N19" s="493">
        <v>312.57989121700001</v>
      </c>
      <c r="O19" s="493">
        <v>239.707004466</v>
      </c>
      <c r="P19" s="480">
        <v>199.53894252699999</v>
      </c>
    </row>
    <row r="20" spans="1:16" ht="15.75" customHeight="1" x14ac:dyDescent="0.2">
      <c r="A20" s="478" t="s">
        <v>187</v>
      </c>
      <c r="B20" s="480">
        <v>232.10412769199999</v>
      </c>
      <c r="C20" s="480">
        <v>204.74371414000001</v>
      </c>
      <c r="D20" s="480">
        <v>191.181863722</v>
      </c>
      <c r="E20" s="480">
        <v>199.65445159800001</v>
      </c>
      <c r="F20" s="480">
        <v>211.644415845</v>
      </c>
      <c r="G20" s="480">
        <v>178.07965408999999</v>
      </c>
      <c r="H20" s="480">
        <v>234.46696468499999</v>
      </c>
      <c r="I20" s="480">
        <v>423.77268728400003</v>
      </c>
      <c r="J20" s="480">
        <v>165.07011581099999</v>
      </c>
      <c r="K20" s="480" t="s">
        <v>102</v>
      </c>
      <c r="L20" s="480" t="s">
        <v>102</v>
      </c>
      <c r="M20" s="493">
        <v>201.904521886</v>
      </c>
      <c r="N20" s="493">
        <v>264.08453987399997</v>
      </c>
      <c r="O20" s="493">
        <v>204.94637726900001</v>
      </c>
      <c r="P20" s="480">
        <v>162.775936852</v>
      </c>
    </row>
    <row r="21" spans="1:16" ht="15.75" customHeight="1" x14ac:dyDescent="0.2">
      <c r="A21" s="478" t="s">
        <v>188</v>
      </c>
      <c r="B21" s="480">
        <v>44.134209888999997</v>
      </c>
      <c r="C21" s="480">
        <v>22.770674697</v>
      </c>
      <c r="D21" s="480">
        <v>10.522658156</v>
      </c>
      <c r="E21" s="480">
        <v>4.2558889799999999</v>
      </c>
      <c r="F21" s="480">
        <v>2.7305613040000001</v>
      </c>
      <c r="G21" s="480">
        <v>1.8229823350000001</v>
      </c>
      <c r="H21" s="480">
        <v>0.89576343300000005</v>
      </c>
      <c r="I21" s="480">
        <v>29.027950192999999</v>
      </c>
      <c r="J21" s="480">
        <v>0.107208795</v>
      </c>
      <c r="K21" s="480" t="s">
        <v>102</v>
      </c>
      <c r="L21" s="480" t="s">
        <v>102</v>
      </c>
      <c r="M21" s="493">
        <v>6.0209999520000004</v>
      </c>
      <c r="N21" s="493">
        <v>11.176177057</v>
      </c>
      <c r="O21" s="493">
        <v>6.2731919539999996</v>
      </c>
      <c r="P21" s="480">
        <v>4.8420907270000004</v>
      </c>
    </row>
    <row r="22" spans="1:16" ht="15.75" customHeight="1" x14ac:dyDescent="0.2">
      <c r="A22" s="703" t="s">
        <v>722</v>
      </c>
      <c r="B22" s="480">
        <v>27.196542628</v>
      </c>
      <c r="C22" s="480">
        <v>31.475978852000001</v>
      </c>
      <c r="D22" s="480">
        <v>27.939285618</v>
      </c>
      <c r="E22" s="480">
        <v>24.901093397</v>
      </c>
      <c r="F22" s="480">
        <v>33.552067160999997</v>
      </c>
      <c r="G22" s="480">
        <v>28.531426165999999</v>
      </c>
      <c r="H22" s="480">
        <v>27.880179346999999</v>
      </c>
      <c r="I22" s="480">
        <v>35.768017866000001</v>
      </c>
      <c r="J22" s="480">
        <v>38.280966767000002</v>
      </c>
      <c r="K22" s="480" t="s">
        <v>102</v>
      </c>
      <c r="L22" s="480" t="s">
        <v>102</v>
      </c>
      <c r="M22" s="493">
        <v>28.033162203</v>
      </c>
      <c r="N22" s="493">
        <v>37.319174285999999</v>
      </c>
      <c r="O22" s="493">
        <v>28.487435243</v>
      </c>
      <c r="P22" s="480">
        <v>31.920914948</v>
      </c>
    </row>
    <row r="23" spans="1:16" ht="15.75" customHeight="1" x14ac:dyDescent="0.2">
      <c r="A23" s="478" t="s">
        <v>189</v>
      </c>
      <c r="B23" s="480">
        <v>29.868786159999999</v>
      </c>
      <c r="C23" s="480">
        <v>44.407931449000003</v>
      </c>
      <c r="D23" s="480">
        <v>36.487115938000002</v>
      </c>
      <c r="E23" s="480">
        <v>41.648228256000003</v>
      </c>
      <c r="F23" s="480">
        <v>34.415290034000002</v>
      </c>
      <c r="G23" s="480">
        <v>48.101811210000001</v>
      </c>
      <c r="H23" s="480">
        <v>50.339997854000003</v>
      </c>
      <c r="I23" s="480">
        <v>180.415264939</v>
      </c>
      <c r="J23" s="480">
        <v>28.933173045</v>
      </c>
      <c r="K23" s="480" t="s">
        <v>102</v>
      </c>
      <c r="L23" s="480" t="s">
        <v>102</v>
      </c>
      <c r="M23" s="493">
        <v>40.676607773000001</v>
      </c>
      <c r="N23" s="493">
        <v>86.910610219999995</v>
      </c>
      <c r="O23" s="493">
        <v>42.938381792000001</v>
      </c>
      <c r="P23" s="480">
        <v>52.509679546000001</v>
      </c>
    </row>
    <row r="24" spans="1:16" ht="15.75" customHeight="1" x14ac:dyDescent="0.2">
      <c r="A24" s="478" t="s">
        <v>190</v>
      </c>
      <c r="B24" s="480">
        <v>81.198737734000005</v>
      </c>
      <c r="C24" s="480">
        <v>90.906814863999998</v>
      </c>
      <c r="D24" s="480">
        <v>101.242300652</v>
      </c>
      <c r="E24" s="480">
        <v>74.251949292000006</v>
      </c>
      <c r="F24" s="480">
        <v>65.089397482999999</v>
      </c>
      <c r="G24" s="480">
        <v>74.418896724000007</v>
      </c>
      <c r="H24" s="480">
        <v>56.471066964999999</v>
      </c>
      <c r="I24" s="480">
        <v>119.502331326</v>
      </c>
      <c r="J24" s="480">
        <v>48.099082746000001</v>
      </c>
      <c r="K24" s="480" t="s">
        <v>102</v>
      </c>
      <c r="L24" s="480" t="s">
        <v>102</v>
      </c>
      <c r="M24" s="493">
        <v>76.018975441999999</v>
      </c>
      <c r="N24" s="493">
        <v>75.427576212999995</v>
      </c>
      <c r="O24" s="493">
        <v>75.990044107000003</v>
      </c>
      <c r="P24" s="480">
        <v>73.042298759999994</v>
      </c>
    </row>
    <row r="25" spans="1:16" ht="15.75" customHeight="1" x14ac:dyDescent="0.2">
      <c r="A25" s="488" t="s">
        <v>191</v>
      </c>
      <c r="B25" s="481">
        <v>156.872446158</v>
      </c>
      <c r="C25" s="481">
        <v>185.17648322299999</v>
      </c>
      <c r="D25" s="481">
        <v>119.07713341900001</v>
      </c>
      <c r="E25" s="481">
        <v>83.980605925000006</v>
      </c>
      <c r="F25" s="481">
        <v>60.350572159999999</v>
      </c>
      <c r="G25" s="481">
        <v>47.290997625000003</v>
      </c>
      <c r="H25" s="481">
        <v>52.803105588000001</v>
      </c>
      <c r="I25" s="481">
        <v>82.415875346999997</v>
      </c>
      <c r="J25" s="481">
        <v>19.331341053999999</v>
      </c>
      <c r="K25" s="481" t="s">
        <v>102</v>
      </c>
      <c r="L25" s="481" t="s">
        <v>102</v>
      </c>
      <c r="M25" s="494">
        <v>84.153455242000007</v>
      </c>
      <c r="N25" s="494">
        <v>43.475974772999997</v>
      </c>
      <c r="O25" s="494">
        <v>82.163507073000005</v>
      </c>
      <c r="P25" s="481">
        <v>45.427826588000002</v>
      </c>
    </row>
    <row r="26" spans="1:16" ht="15.75" customHeight="1" x14ac:dyDescent="0.25">
      <c r="A26" s="487" t="s">
        <v>192</v>
      </c>
      <c r="B26" s="479">
        <v>218.809383204</v>
      </c>
      <c r="C26" s="479">
        <v>287.23939018900001</v>
      </c>
      <c r="D26" s="479">
        <v>237.42842108100001</v>
      </c>
      <c r="E26" s="479">
        <v>200.03587595100001</v>
      </c>
      <c r="F26" s="479">
        <v>181.11521028799999</v>
      </c>
      <c r="G26" s="479">
        <v>172.63809137800001</v>
      </c>
      <c r="H26" s="479">
        <v>134.12812838599999</v>
      </c>
      <c r="I26" s="479">
        <v>216.26789605499999</v>
      </c>
      <c r="J26" s="479">
        <v>118.058637127</v>
      </c>
      <c r="K26" s="479" t="s">
        <v>102</v>
      </c>
      <c r="L26" s="479" t="s">
        <v>102</v>
      </c>
      <c r="M26" s="492">
        <v>198.168227602</v>
      </c>
      <c r="N26" s="492">
        <v>155.646718123</v>
      </c>
      <c r="O26" s="492">
        <v>196.08806927000001</v>
      </c>
      <c r="P26" s="479">
        <v>170.86763720600001</v>
      </c>
    </row>
    <row r="27" spans="1:16" ht="15.75" customHeight="1" x14ac:dyDescent="0.25">
      <c r="A27" s="489" t="s">
        <v>193</v>
      </c>
      <c r="B27" s="482">
        <v>136.36732381799999</v>
      </c>
      <c r="C27" s="482">
        <v>133.31405539400001</v>
      </c>
      <c r="D27" s="482">
        <v>147.247641886</v>
      </c>
      <c r="E27" s="482">
        <v>98.917118952999999</v>
      </c>
      <c r="F27" s="482">
        <v>88.400225767999999</v>
      </c>
      <c r="G27" s="482">
        <v>58.132652417999999</v>
      </c>
      <c r="H27" s="482">
        <v>48.381428878000001</v>
      </c>
      <c r="I27" s="482">
        <v>27.272275156999999</v>
      </c>
      <c r="J27" s="482">
        <v>-26.428005203000001</v>
      </c>
      <c r="K27" s="482" t="s">
        <v>102</v>
      </c>
      <c r="L27" s="482" t="s">
        <v>102</v>
      </c>
      <c r="M27" s="495">
        <v>98.067594335999999</v>
      </c>
      <c r="N27" s="495">
        <v>-5.8750501179999999</v>
      </c>
      <c r="O27" s="495">
        <v>92.982705287000002</v>
      </c>
      <c r="P27" s="482">
        <v>82.797160844000004</v>
      </c>
    </row>
    <row r="28" spans="1:16" ht="15.75" customHeight="1" x14ac:dyDescent="0.25">
      <c r="A28" s="487" t="s">
        <v>194</v>
      </c>
      <c r="B28" s="479">
        <v>403.46432967999999</v>
      </c>
      <c r="C28" s="479">
        <v>470.16013457899999</v>
      </c>
      <c r="D28" s="479">
        <v>334.03914093100002</v>
      </c>
      <c r="E28" s="479">
        <v>318.24378998499998</v>
      </c>
      <c r="F28" s="479">
        <v>286.67300186300002</v>
      </c>
      <c r="G28" s="479">
        <v>339.115146482</v>
      </c>
      <c r="H28" s="479">
        <v>350.53569405500002</v>
      </c>
      <c r="I28" s="479">
        <v>161.802982337</v>
      </c>
      <c r="J28" s="479">
        <v>125.76654959699999</v>
      </c>
      <c r="K28" s="479" t="s">
        <v>102</v>
      </c>
      <c r="L28" s="479" t="s">
        <v>102</v>
      </c>
      <c r="M28" s="492">
        <v>327.53485927600002</v>
      </c>
      <c r="N28" s="492">
        <v>139.55893910699999</v>
      </c>
      <c r="O28" s="492">
        <v>318.33905034700001</v>
      </c>
      <c r="P28" s="479">
        <v>297.79236145900001</v>
      </c>
    </row>
    <row r="29" spans="1:16" ht="15.75" customHeight="1" x14ac:dyDescent="0.2">
      <c r="A29" s="478" t="s">
        <v>195</v>
      </c>
      <c r="B29" s="480">
        <v>377.351239964</v>
      </c>
      <c r="C29" s="480">
        <v>450.53502418199997</v>
      </c>
      <c r="D29" s="480">
        <v>312.04190379300002</v>
      </c>
      <c r="E29" s="480">
        <v>301.64122058100003</v>
      </c>
      <c r="F29" s="480">
        <v>275.21970366699998</v>
      </c>
      <c r="G29" s="480">
        <v>322.88663916399997</v>
      </c>
      <c r="H29" s="480">
        <v>342.90738274500001</v>
      </c>
      <c r="I29" s="480">
        <v>153.023184679</v>
      </c>
      <c r="J29" s="480">
        <v>120.80964291700001</v>
      </c>
      <c r="K29" s="480" t="s">
        <v>102</v>
      </c>
      <c r="L29" s="480" t="s">
        <v>102</v>
      </c>
      <c r="M29" s="493">
        <v>311.53112837999998</v>
      </c>
      <c r="N29" s="493">
        <v>133.13887979500001</v>
      </c>
      <c r="O29" s="493">
        <v>302.80415403699999</v>
      </c>
      <c r="P29" s="480">
        <v>264.54804171299998</v>
      </c>
    </row>
    <row r="30" spans="1:16" ht="15.75" customHeight="1" x14ac:dyDescent="0.2">
      <c r="A30" s="478" t="s">
        <v>196</v>
      </c>
      <c r="B30" s="480">
        <v>10.615768447000001</v>
      </c>
      <c r="C30" s="480">
        <v>11.698531946999999</v>
      </c>
      <c r="D30" s="480">
        <v>14.807014369999999</v>
      </c>
      <c r="E30" s="480">
        <v>9.1637009299999992</v>
      </c>
      <c r="F30" s="480">
        <v>7.2631934539999996</v>
      </c>
      <c r="G30" s="480">
        <v>7.7310145879999999</v>
      </c>
      <c r="H30" s="480">
        <v>5.2174424679999998</v>
      </c>
      <c r="I30" s="480">
        <v>8.3202794880000006</v>
      </c>
      <c r="J30" s="480">
        <v>4.8585267710000002</v>
      </c>
      <c r="K30" s="480" t="s">
        <v>102</v>
      </c>
      <c r="L30" s="480" t="s">
        <v>102</v>
      </c>
      <c r="M30" s="493">
        <v>9.3157679830000006</v>
      </c>
      <c r="N30" s="493">
        <v>6.1834592969999997</v>
      </c>
      <c r="O30" s="493">
        <v>9.1625349929999995</v>
      </c>
      <c r="P30" s="480">
        <v>21.222089416999999</v>
      </c>
    </row>
    <row r="31" spans="1:16" ht="15.75" customHeight="1" x14ac:dyDescent="0.2">
      <c r="A31" s="478" t="s">
        <v>197</v>
      </c>
      <c r="B31" s="480">
        <v>15.497321269</v>
      </c>
      <c r="C31" s="480">
        <v>7.926578449</v>
      </c>
      <c r="D31" s="480">
        <v>7.1902227679999999</v>
      </c>
      <c r="E31" s="480">
        <v>7.4388684740000004</v>
      </c>
      <c r="F31" s="480">
        <v>4.1901047419999999</v>
      </c>
      <c r="G31" s="480">
        <v>8.4974927299999994</v>
      </c>
      <c r="H31" s="480">
        <v>2.4108688420000002</v>
      </c>
      <c r="I31" s="480">
        <v>0.45951817</v>
      </c>
      <c r="J31" s="480">
        <v>9.8379909000000001E-2</v>
      </c>
      <c r="K31" s="480" t="s">
        <v>102</v>
      </c>
      <c r="L31" s="480" t="s">
        <v>102</v>
      </c>
      <c r="M31" s="493">
        <v>6.6879629129999998</v>
      </c>
      <c r="N31" s="493">
        <v>0.236600016</v>
      </c>
      <c r="O31" s="493">
        <v>6.3723613160000001</v>
      </c>
      <c r="P31" s="480">
        <v>12.022230327999999</v>
      </c>
    </row>
    <row r="32" spans="1:16" ht="15.75" customHeight="1" x14ac:dyDescent="0.25">
      <c r="A32" s="487" t="s">
        <v>198</v>
      </c>
      <c r="B32" s="479">
        <v>232.863781063</v>
      </c>
      <c r="C32" s="479">
        <v>268.231221124</v>
      </c>
      <c r="D32" s="479">
        <v>214.625175122</v>
      </c>
      <c r="E32" s="479">
        <v>206.36968911700001</v>
      </c>
      <c r="F32" s="479">
        <v>196.56655383899999</v>
      </c>
      <c r="G32" s="479">
        <v>188.580844359</v>
      </c>
      <c r="H32" s="479">
        <v>202.61793831</v>
      </c>
      <c r="I32" s="479">
        <v>101.649631184</v>
      </c>
      <c r="J32" s="479">
        <v>123.626512252</v>
      </c>
      <c r="K32" s="479" t="s">
        <v>102</v>
      </c>
      <c r="L32" s="479" t="s">
        <v>102</v>
      </c>
      <c r="M32" s="492">
        <v>206.70956293200001</v>
      </c>
      <c r="N32" s="492">
        <v>115.21519956500001</v>
      </c>
      <c r="O32" s="492">
        <v>202.23364557599999</v>
      </c>
      <c r="P32" s="479">
        <v>153.83808557500001</v>
      </c>
    </row>
    <row r="33" spans="1:16" ht="15.75" customHeight="1" x14ac:dyDescent="0.2">
      <c r="A33" s="478" t="s">
        <v>199</v>
      </c>
      <c r="B33" s="480">
        <v>62.191823626999998</v>
      </c>
      <c r="C33" s="480">
        <v>61.326572141</v>
      </c>
      <c r="D33" s="480">
        <v>45.675096234000002</v>
      </c>
      <c r="E33" s="480">
        <v>49.349860118000002</v>
      </c>
      <c r="F33" s="480">
        <v>44.185814479999998</v>
      </c>
      <c r="G33" s="480">
        <v>43.536642798000003</v>
      </c>
      <c r="H33" s="480">
        <v>35.351650425000003</v>
      </c>
      <c r="I33" s="480">
        <v>34.589061379</v>
      </c>
      <c r="J33" s="480">
        <v>51.965701996999996</v>
      </c>
      <c r="K33" s="480" t="s">
        <v>102</v>
      </c>
      <c r="L33" s="480" t="s">
        <v>102</v>
      </c>
      <c r="M33" s="493">
        <v>46.894625787000003</v>
      </c>
      <c r="N33" s="493">
        <v>45.315060477999999</v>
      </c>
      <c r="O33" s="493">
        <v>46.817353226000002</v>
      </c>
      <c r="P33" s="480">
        <v>42.435854665000001</v>
      </c>
    </row>
    <row r="34" spans="1:16" ht="15.75" customHeight="1" x14ac:dyDescent="0.2">
      <c r="A34" s="478" t="s">
        <v>200</v>
      </c>
      <c r="B34" s="480">
        <v>157.53695743599999</v>
      </c>
      <c r="C34" s="480">
        <v>175.55579050099999</v>
      </c>
      <c r="D34" s="480">
        <v>134.488101317</v>
      </c>
      <c r="E34" s="480">
        <v>129.925218669</v>
      </c>
      <c r="F34" s="480">
        <v>115.30597457499999</v>
      </c>
      <c r="G34" s="480">
        <v>114.47523141400001</v>
      </c>
      <c r="H34" s="480">
        <v>103.512754761</v>
      </c>
      <c r="I34" s="480">
        <v>36.113664479000001</v>
      </c>
      <c r="J34" s="480">
        <v>55.815775428000002</v>
      </c>
      <c r="K34" s="480" t="s">
        <v>102</v>
      </c>
      <c r="L34" s="480" t="s">
        <v>102</v>
      </c>
      <c r="M34" s="493">
        <v>126.63124356500001</v>
      </c>
      <c r="N34" s="493">
        <v>48.275095962000002</v>
      </c>
      <c r="O34" s="493">
        <v>122.79804960600001</v>
      </c>
      <c r="P34" s="480">
        <v>77.015610052</v>
      </c>
    </row>
    <row r="35" spans="1:16" ht="15.75" customHeight="1" x14ac:dyDescent="0.2">
      <c r="A35" s="488" t="s">
        <v>201</v>
      </c>
      <c r="B35" s="481">
        <v>13.135</v>
      </c>
      <c r="C35" s="481">
        <v>31.348858482000001</v>
      </c>
      <c r="D35" s="481">
        <v>34.461977570999998</v>
      </c>
      <c r="E35" s="481">
        <v>27.094610329999998</v>
      </c>
      <c r="F35" s="481">
        <v>37.074764782999999</v>
      </c>
      <c r="G35" s="481">
        <v>30.568970146000002</v>
      </c>
      <c r="H35" s="481">
        <v>63.753533124999997</v>
      </c>
      <c r="I35" s="481">
        <v>30.946905326</v>
      </c>
      <c r="J35" s="481">
        <v>15.845034826999999</v>
      </c>
      <c r="K35" s="481" t="s">
        <v>102</v>
      </c>
      <c r="L35" s="481" t="s">
        <v>102</v>
      </c>
      <c r="M35" s="494">
        <v>33.183693580000003</v>
      </c>
      <c r="N35" s="494">
        <v>21.625043125000001</v>
      </c>
      <c r="O35" s="494">
        <v>32.618242744</v>
      </c>
      <c r="P35" s="481">
        <v>34.386620858000001</v>
      </c>
    </row>
    <row r="36" spans="1:16" ht="15.75" customHeight="1" x14ac:dyDescent="0.25">
      <c r="A36" s="490" t="s">
        <v>202</v>
      </c>
      <c r="B36" s="479">
        <v>1252.6652465909999</v>
      </c>
      <c r="C36" s="479">
        <v>1270.5259836580001</v>
      </c>
      <c r="D36" s="479">
        <v>1055.134858226</v>
      </c>
      <c r="E36" s="479">
        <v>1008.996608366</v>
      </c>
      <c r="F36" s="479">
        <v>1034.521536616</v>
      </c>
      <c r="G36" s="479">
        <v>1093.8990585930001</v>
      </c>
      <c r="H36" s="479">
        <v>1239.5157176580001</v>
      </c>
      <c r="I36" s="479">
        <v>1777.1266630570001</v>
      </c>
      <c r="J36" s="479">
        <v>1180.1972687980001</v>
      </c>
      <c r="K36" s="479" t="s">
        <v>102</v>
      </c>
      <c r="L36" s="479" t="s">
        <v>102</v>
      </c>
      <c r="M36" s="492">
        <v>1064.1315596659999</v>
      </c>
      <c r="N36" s="492">
        <v>1408.6627990879999</v>
      </c>
      <c r="O36" s="492">
        <v>1080.9860772280001</v>
      </c>
      <c r="P36" s="479">
        <v>1263.1069959639999</v>
      </c>
    </row>
    <row r="37" spans="1:16" ht="15.75" customHeight="1" x14ac:dyDescent="0.25">
      <c r="A37" s="490" t="s">
        <v>203</v>
      </c>
      <c r="B37" s="479">
        <v>1300.8740811780001</v>
      </c>
      <c r="C37" s="479">
        <v>1355.8364603919999</v>
      </c>
      <c r="D37" s="479">
        <v>1173.1493134980001</v>
      </c>
      <c r="E37" s="479">
        <v>1097.15838345</v>
      </c>
      <c r="F37" s="479">
        <v>1125.5302988799999</v>
      </c>
      <c r="G37" s="479">
        <v>1116.0028478480001</v>
      </c>
      <c r="H37" s="479">
        <v>1225.7260902999999</v>
      </c>
      <c r="I37" s="479">
        <v>1933.2412079579999</v>
      </c>
      <c r="J37" s="479">
        <v>1296.1158685800001</v>
      </c>
      <c r="K37" s="479" t="s">
        <v>102</v>
      </c>
      <c r="L37" s="479" t="s">
        <v>102</v>
      </c>
      <c r="M37" s="492">
        <v>1141.4744909250001</v>
      </c>
      <c r="N37" s="492">
        <v>1539.9657776680001</v>
      </c>
      <c r="O37" s="492">
        <v>1160.9687417279999</v>
      </c>
      <c r="P37" s="479">
        <v>1290.020357286</v>
      </c>
    </row>
    <row r="38" spans="1:16" ht="15.75" customHeight="1" x14ac:dyDescent="0.25">
      <c r="A38" s="489" t="s">
        <v>204</v>
      </c>
      <c r="B38" s="482">
        <v>48.208834586000002</v>
      </c>
      <c r="C38" s="482">
        <v>85.310476734000005</v>
      </c>
      <c r="D38" s="482">
        <v>118.01445527200001</v>
      </c>
      <c r="E38" s="482">
        <v>88.161775083999999</v>
      </c>
      <c r="F38" s="482">
        <v>91.008762262999994</v>
      </c>
      <c r="G38" s="482">
        <v>22.103789255999999</v>
      </c>
      <c r="H38" s="482">
        <v>-13.789627358000001</v>
      </c>
      <c r="I38" s="482">
        <v>156.11454490099999</v>
      </c>
      <c r="J38" s="482">
        <v>115.918599782</v>
      </c>
      <c r="K38" s="482" t="s">
        <v>102</v>
      </c>
      <c r="L38" s="482" t="s">
        <v>102</v>
      </c>
      <c r="M38" s="495">
        <v>77.342931258999997</v>
      </c>
      <c r="N38" s="495">
        <v>131.30297858</v>
      </c>
      <c r="O38" s="495">
        <v>79.982664499999998</v>
      </c>
      <c r="P38" s="482">
        <v>26.913361322</v>
      </c>
    </row>
    <row r="39" spans="1:16" ht="15.75" customHeight="1" x14ac:dyDescent="0.2">
      <c r="A39" s="478" t="s">
        <v>205</v>
      </c>
      <c r="B39" s="480">
        <v>82.442059385999997</v>
      </c>
      <c r="C39" s="480">
        <v>153.925334795</v>
      </c>
      <c r="D39" s="480">
        <v>90.180779195</v>
      </c>
      <c r="E39" s="480">
        <v>101.11875699799999</v>
      </c>
      <c r="F39" s="480">
        <v>92.714984520000002</v>
      </c>
      <c r="G39" s="480">
        <v>114.50543896000001</v>
      </c>
      <c r="H39" s="480">
        <v>85.746699508000006</v>
      </c>
      <c r="I39" s="480">
        <v>188.99562089700001</v>
      </c>
      <c r="J39" s="480">
        <v>144.48664233</v>
      </c>
      <c r="K39" s="480" t="s">
        <v>102</v>
      </c>
      <c r="L39" s="480" t="s">
        <v>102</v>
      </c>
      <c r="M39" s="493">
        <v>100.10063326700001</v>
      </c>
      <c r="N39" s="493">
        <v>161.52176824099999</v>
      </c>
      <c r="O39" s="493">
        <v>103.10536398399999</v>
      </c>
      <c r="P39" s="480">
        <v>88.070476361999994</v>
      </c>
    </row>
    <row r="40" spans="1:16" ht="15.75" customHeight="1" x14ac:dyDescent="0.2">
      <c r="A40" s="478" t="s">
        <v>206</v>
      </c>
      <c r="B40" s="480">
        <v>55.829646361999998</v>
      </c>
      <c r="C40" s="480">
        <v>106.327426778</v>
      </c>
      <c r="D40" s="480">
        <v>55.298531613000002</v>
      </c>
      <c r="E40" s="480">
        <v>80.166667394000001</v>
      </c>
      <c r="F40" s="480">
        <v>67.243384575999997</v>
      </c>
      <c r="G40" s="480">
        <v>160.14378525699999</v>
      </c>
      <c r="H40" s="480">
        <v>132.546327582</v>
      </c>
      <c r="I40" s="480">
        <v>50.084726263999997</v>
      </c>
      <c r="J40" s="480">
        <v>57.622104733</v>
      </c>
      <c r="K40" s="480" t="s">
        <v>102</v>
      </c>
      <c r="L40" s="480" t="s">
        <v>102</v>
      </c>
      <c r="M40" s="493">
        <v>87.249802895000002</v>
      </c>
      <c r="N40" s="493">
        <v>54.737289232999998</v>
      </c>
      <c r="O40" s="493">
        <v>85.659286072</v>
      </c>
      <c r="P40" s="480">
        <v>81.762707492999994</v>
      </c>
    </row>
    <row r="41" spans="1:16" ht="15.75" customHeight="1" x14ac:dyDescent="0.2">
      <c r="A41" s="488" t="s">
        <v>207</v>
      </c>
      <c r="B41" s="481">
        <v>-26.612413023999999</v>
      </c>
      <c r="C41" s="481">
        <v>-47.597908017999998</v>
      </c>
      <c r="D41" s="481">
        <v>-34.882247581999998</v>
      </c>
      <c r="E41" s="481">
        <v>-20.952089604000001</v>
      </c>
      <c r="F41" s="481">
        <v>-25.471599944000001</v>
      </c>
      <c r="G41" s="481">
        <v>45.638346296999998</v>
      </c>
      <c r="H41" s="481">
        <v>46.799628073000001</v>
      </c>
      <c r="I41" s="481">
        <v>-138.91089463399999</v>
      </c>
      <c r="J41" s="481">
        <v>-86.864537596999995</v>
      </c>
      <c r="K41" s="481" t="s">
        <v>102</v>
      </c>
      <c r="L41" s="481" t="s">
        <v>102</v>
      </c>
      <c r="M41" s="494">
        <v>-12.850830371000001</v>
      </c>
      <c r="N41" s="494">
        <v>-106.784479007</v>
      </c>
      <c r="O41" s="494">
        <v>-17.446077912</v>
      </c>
      <c r="P41" s="481">
        <v>-6.3077688700000003</v>
      </c>
    </row>
    <row r="42" spans="1:16" ht="15.75" customHeight="1" x14ac:dyDescent="0.25">
      <c r="A42" s="490" t="s">
        <v>208</v>
      </c>
      <c r="B42" s="479">
        <v>1335.1073059769999</v>
      </c>
      <c r="C42" s="479">
        <v>1424.4513184540001</v>
      </c>
      <c r="D42" s="479">
        <v>1145.315637421</v>
      </c>
      <c r="E42" s="479">
        <v>1110.1153653639999</v>
      </c>
      <c r="F42" s="479">
        <v>1127.236521136</v>
      </c>
      <c r="G42" s="479">
        <v>1208.4044975530001</v>
      </c>
      <c r="H42" s="479">
        <v>1325.262417166</v>
      </c>
      <c r="I42" s="479">
        <v>1966.1222839550001</v>
      </c>
      <c r="J42" s="479">
        <v>1324.6839111280001</v>
      </c>
      <c r="K42" s="479" t="s">
        <v>102</v>
      </c>
      <c r="L42" s="479" t="s">
        <v>102</v>
      </c>
      <c r="M42" s="492">
        <v>1164.2321929320001</v>
      </c>
      <c r="N42" s="492">
        <v>1570.1845673289999</v>
      </c>
      <c r="O42" s="492">
        <v>1184.0914412110001</v>
      </c>
      <c r="P42" s="479">
        <v>1351.177472327</v>
      </c>
    </row>
    <row r="43" spans="1:16" ht="15.75" customHeight="1" x14ac:dyDescent="0.25">
      <c r="A43" s="490" t="s">
        <v>209</v>
      </c>
      <c r="B43" s="479">
        <v>1356.7037275390001</v>
      </c>
      <c r="C43" s="479">
        <v>1462.16388717</v>
      </c>
      <c r="D43" s="479">
        <v>1228.4478451110001</v>
      </c>
      <c r="E43" s="479">
        <v>1177.3250508440001</v>
      </c>
      <c r="F43" s="479">
        <v>1192.7736834560001</v>
      </c>
      <c r="G43" s="479">
        <v>1276.1466331060001</v>
      </c>
      <c r="H43" s="479">
        <v>1358.2724178809999</v>
      </c>
      <c r="I43" s="479">
        <v>1983.3259342219999</v>
      </c>
      <c r="J43" s="479">
        <v>1353.7379733130001</v>
      </c>
      <c r="K43" s="479" t="s">
        <v>102</v>
      </c>
      <c r="L43" s="479" t="s">
        <v>102</v>
      </c>
      <c r="M43" s="492">
        <v>1228.72429382</v>
      </c>
      <c r="N43" s="492">
        <v>1594.703066902</v>
      </c>
      <c r="O43" s="492">
        <v>1246.6280277989999</v>
      </c>
      <c r="P43" s="479">
        <v>1371.7830647789999</v>
      </c>
    </row>
    <row r="44" spans="1:16" ht="15.75" customHeight="1" x14ac:dyDescent="0.2">
      <c r="A44" s="488" t="s">
        <v>210</v>
      </c>
      <c r="B44" s="481">
        <v>21.596421562</v>
      </c>
      <c r="C44" s="481">
        <v>37.712568716</v>
      </c>
      <c r="D44" s="481">
        <v>83.132207690000001</v>
      </c>
      <c r="E44" s="481">
        <v>67.209685480000005</v>
      </c>
      <c r="F44" s="481">
        <v>65.537162319999993</v>
      </c>
      <c r="G44" s="481">
        <v>67.742135552999997</v>
      </c>
      <c r="H44" s="481">
        <v>33.010000714999997</v>
      </c>
      <c r="I44" s="481">
        <v>17.203650267</v>
      </c>
      <c r="J44" s="481">
        <v>29.054062184999999</v>
      </c>
      <c r="K44" s="481" t="s">
        <v>102</v>
      </c>
      <c r="L44" s="481" t="s">
        <v>102</v>
      </c>
      <c r="M44" s="494">
        <v>64.492100887999996</v>
      </c>
      <c r="N44" s="494">
        <v>24.518499573</v>
      </c>
      <c r="O44" s="494">
        <v>62.536586587999999</v>
      </c>
      <c r="P44" s="481">
        <v>20.605592452</v>
      </c>
    </row>
    <row r="45" spans="1:16" s="8" customFormat="1" ht="15.75" customHeight="1" x14ac:dyDescent="0.25">
      <c r="A45" s="491" t="s">
        <v>301</v>
      </c>
      <c r="B45" s="482">
        <v>575.32317573600005</v>
      </c>
      <c r="C45" s="482">
        <v>966.53491934299996</v>
      </c>
      <c r="D45" s="482">
        <v>704.155167054</v>
      </c>
      <c r="E45" s="482">
        <v>792.23651640100002</v>
      </c>
      <c r="F45" s="482">
        <v>833.05625455699999</v>
      </c>
      <c r="G45" s="482">
        <v>996.637378356</v>
      </c>
      <c r="H45" s="482">
        <v>858.82008153799995</v>
      </c>
      <c r="I45" s="482">
        <v>2166.3139101309998</v>
      </c>
      <c r="J45" s="482">
        <v>1223.1745107419999</v>
      </c>
      <c r="K45" s="482" t="s">
        <v>102</v>
      </c>
      <c r="L45" s="482" t="s">
        <v>102</v>
      </c>
      <c r="M45" s="495">
        <v>817.89253625000003</v>
      </c>
      <c r="N45" s="495">
        <v>1584.1465873239999</v>
      </c>
      <c r="O45" s="495">
        <v>855.37779413999999</v>
      </c>
      <c r="P45" s="482">
        <v>906.10763368699997</v>
      </c>
    </row>
    <row r="46" spans="1:16" ht="15.75" customHeight="1" x14ac:dyDescent="0.25">
      <c r="A46" s="487" t="s">
        <v>466</v>
      </c>
      <c r="B46" s="480"/>
      <c r="C46" s="480"/>
      <c r="D46" s="480"/>
      <c r="E46" s="480"/>
      <c r="F46" s="480"/>
      <c r="G46" s="480"/>
      <c r="H46" s="480"/>
      <c r="I46" s="480"/>
      <c r="J46" s="480"/>
      <c r="K46" s="480"/>
      <c r="L46" s="480"/>
      <c r="M46" s="496"/>
      <c r="N46" s="496"/>
      <c r="O46" s="496"/>
      <c r="P46" s="483"/>
    </row>
    <row r="47" spans="1:16" ht="15.75" customHeight="1" x14ac:dyDescent="0.25">
      <c r="A47" s="478" t="s">
        <v>486</v>
      </c>
      <c r="B47" s="480">
        <v>841.82972600999994</v>
      </c>
      <c r="C47" s="480">
        <v>798.32777464000003</v>
      </c>
      <c r="D47" s="480">
        <v>719.778261961</v>
      </c>
      <c r="E47" s="480">
        <v>686.74862389500004</v>
      </c>
      <c r="F47" s="480">
        <v>743.32962955000005</v>
      </c>
      <c r="G47" s="480">
        <v>750.47054776100003</v>
      </c>
      <c r="H47" s="480">
        <v>875.84415252600002</v>
      </c>
      <c r="I47" s="480">
        <v>1612.7989185900001</v>
      </c>
      <c r="J47" s="480">
        <v>1045.7548405509999</v>
      </c>
      <c r="K47" s="480" t="s">
        <v>102</v>
      </c>
      <c r="L47" s="480" t="s">
        <v>102</v>
      </c>
      <c r="M47" s="493">
        <v>732.19190575499999</v>
      </c>
      <c r="N47" s="493">
        <v>1262.7822264240001</v>
      </c>
      <c r="O47" s="493">
        <v>758.14846021100004</v>
      </c>
      <c r="P47" s="480">
        <v>962.32494585100005</v>
      </c>
    </row>
    <row r="48" spans="1:16" ht="15.75" customHeight="1" x14ac:dyDescent="0.25">
      <c r="A48" s="478" t="s">
        <v>432</v>
      </c>
      <c r="B48" s="480">
        <v>280.78112654500001</v>
      </c>
      <c r="C48" s="480">
        <v>329.43047883700001</v>
      </c>
      <c r="D48" s="480">
        <v>363.26012819200002</v>
      </c>
      <c r="E48" s="480">
        <v>343.84039143899997</v>
      </c>
      <c r="F48" s="480">
        <v>393.16256768300002</v>
      </c>
      <c r="G48" s="480">
        <v>381.70952069399999</v>
      </c>
      <c r="H48" s="480">
        <v>408.75028144800001</v>
      </c>
      <c r="I48" s="480">
        <v>526.561886716</v>
      </c>
      <c r="J48" s="480">
        <v>710.08383685800004</v>
      </c>
      <c r="K48" s="480" t="s">
        <v>102</v>
      </c>
      <c r="L48" s="480" t="s">
        <v>102</v>
      </c>
      <c r="M48" s="493">
        <v>363.57438571799997</v>
      </c>
      <c r="N48" s="493">
        <v>639.84363749399995</v>
      </c>
      <c r="O48" s="493">
        <v>377.08951707099999</v>
      </c>
      <c r="P48" s="480">
        <v>529.43182126399995</v>
      </c>
    </row>
    <row r="49" spans="1:25" ht="15.75" customHeight="1" x14ac:dyDescent="0.25">
      <c r="A49" s="478" t="s">
        <v>433</v>
      </c>
      <c r="B49" s="480">
        <v>393.72517522599998</v>
      </c>
      <c r="C49" s="480">
        <v>441.41009642799997</v>
      </c>
      <c r="D49" s="480">
        <v>401.95494025199997</v>
      </c>
      <c r="E49" s="480">
        <v>411.02020909599997</v>
      </c>
      <c r="F49" s="480">
        <v>474.42546071700002</v>
      </c>
      <c r="G49" s="480">
        <v>491.17912523000001</v>
      </c>
      <c r="H49" s="480">
        <v>529.83821493100004</v>
      </c>
      <c r="I49" s="480">
        <v>940.04011233699998</v>
      </c>
      <c r="J49" s="480">
        <v>827.39754363899999</v>
      </c>
      <c r="K49" s="480" t="s">
        <v>102</v>
      </c>
      <c r="L49" s="480" t="s">
        <v>102</v>
      </c>
      <c r="M49" s="493">
        <v>440.93092168300001</v>
      </c>
      <c r="N49" s="493">
        <v>870.50975161199995</v>
      </c>
      <c r="O49" s="493">
        <v>461.94597955</v>
      </c>
      <c r="P49" s="480">
        <v>667.50700325800005</v>
      </c>
    </row>
    <row r="50" spans="1:25" ht="15.75" customHeight="1" x14ac:dyDescent="0.25">
      <c r="A50" s="478" t="s">
        <v>434</v>
      </c>
      <c r="B50" s="480">
        <v>1068.0103001150001</v>
      </c>
      <c r="C50" s="480">
        <v>1087.6052392680001</v>
      </c>
      <c r="D50" s="480">
        <v>958.524138376</v>
      </c>
      <c r="E50" s="480">
        <v>890.78869433199998</v>
      </c>
      <c r="F50" s="480">
        <v>928.96374504100004</v>
      </c>
      <c r="G50" s="480">
        <v>927.42200348899996</v>
      </c>
      <c r="H50" s="480">
        <v>1023.108151989</v>
      </c>
      <c r="I50" s="480">
        <v>1831.591576775</v>
      </c>
      <c r="J50" s="480">
        <v>1172.489356328</v>
      </c>
      <c r="K50" s="480" t="s">
        <v>102</v>
      </c>
      <c r="L50" s="480" t="s">
        <v>102</v>
      </c>
      <c r="M50" s="493">
        <v>934.76492799200003</v>
      </c>
      <c r="N50" s="493">
        <v>1424.7505781039999</v>
      </c>
      <c r="O50" s="493">
        <v>958.73509615099999</v>
      </c>
      <c r="P50" s="480">
        <v>1136.1822717110001</v>
      </c>
    </row>
    <row r="51" spans="1:25" ht="15.75" customHeight="1" x14ac:dyDescent="0.25">
      <c r="A51" s="478" t="s">
        <v>494</v>
      </c>
      <c r="B51" s="480">
        <v>396.604395947</v>
      </c>
      <c r="C51" s="480">
        <v>452.68217969900002</v>
      </c>
      <c r="D51" s="480">
        <v>314.158602164</v>
      </c>
      <c r="E51" s="480">
        <v>306.87763443400002</v>
      </c>
      <c r="F51" s="480">
        <v>280.685941001</v>
      </c>
      <c r="G51" s="480">
        <v>330.64604548300002</v>
      </c>
      <c r="H51" s="480">
        <v>356.12341832800001</v>
      </c>
      <c r="I51" s="480">
        <v>155.838435406</v>
      </c>
      <c r="J51" s="480">
        <v>129.52062520999999</v>
      </c>
      <c r="K51" s="480" t="s">
        <v>102</v>
      </c>
      <c r="L51" s="480" t="s">
        <v>102</v>
      </c>
      <c r="M51" s="493">
        <v>317.37760953700001</v>
      </c>
      <c r="N51" s="493">
        <v>139.59336165100001</v>
      </c>
      <c r="O51" s="493">
        <v>308.68037867499999</v>
      </c>
      <c r="P51" s="480">
        <v>270.91492067199999</v>
      </c>
    </row>
    <row r="52" spans="1:25" ht="15.75" customHeight="1" x14ac:dyDescent="0.25">
      <c r="A52" s="478" t="s">
        <v>435</v>
      </c>
      <c r="B52" s="480">
        <v>575.32317573600005</v>
      </c>
      <c r="C52" s="480">
        <v>966.53491934299996</v>
      </c>
      <c r="D52" s="480">
        <v>704.155167054</v>
      </c>
      <c r="E52" s="480">
        <v>792.23651640100002</v>
      </c>
      <c r="F52" s="480">
        <v>833.05625455699999</v>
      </c>
      <c r="G52" s="480">
        <v>996.637378356</v>
      </c>
      <c r="H52" s="480">
        <v>858.82008153799995</v>
      </c>
      <c r="I52" s="480">
        <v>2166.3139101309998</v>
      </c>
      <c r="J52" s="480">
        <v>1223.1745107419999</v>
      </c>
      <c r="K52" s="480" t="s">
        <v>102</v>
      </c>
      <c r="L52" s="480" t="s">
        <v>102</v>
      </c>
      <c r="M52" s="493">
        <v>817.89253625000003</v>
      </c>
      <c r="N52" s="493">
        <v>1584.1465873239999</v>
      </c>
      <c r="O52" s="493">
        <v>855.37779413999999</v>
      </c>
      <c r="P52" s="480">
        <v>906.10763368699997</v>
      </c>
    </row>
    <row r="53" spans="1:25" ht="15.75" customHeight="1" x14ac:dyDescent="0.25">
      <c r="A53" s="478" t="s">
        <v>436</v>
      </c>
      <c r="B53" s="480">
        <v>232.10412769199999</v>
      </c>
      <c r="C53" s="480">
        <v>204.74371414000001</v>
      </c>
      <c r="D53" s="480">
        <v>191.181863722</v>
      </c>
      <c r="E53" s="480">
        <v>199.65445159800001</v>
      </c>
      <c r="F53" s="480">
        <v>211.644415845</v>
      </c>
      <c r="G53" s="480">
        <v>178.07965408999999</v>
      </c>
      <c r="H53" s="480">
        <v>234.46696468499999</v>
      </c>
      <c r="I53" s="480">
        <v>423.77268728400003</v>
      </c>
      <c r="J53" s="480">
        <v>165.07011581099999</v>
      </c>
      <c r="K53" s="480" t="s">
        <v>102</v>
      </c>
      <c r="L53" s="480" t="s">
        <v>102</v>
      </c>
      <c r="M53" s="493">
        <v>201.904521886</v>
      </c>
      <c r="N53" s="493">
        <v>264.08453987399997</v>
      </c>
      <c r="O53" s="493">
        <v>204.94637726900001</v>
      </c>
      <c r="P53" s="480">
        <v>162.775936852</v>
      </c>
    </row>
    <row r="54" spans="1:25" ht="12.75" customHeight="1" x14ac:dyDescent="0.2">
      <c r="A54" s="236" t="s">
        <v>857</v>
      </c>
      <c r="B54" s="486"/>
      <c r="C54" s="486"/>
      <c r="D54" s="486"/>
      <c r="E54" s="486"/>
      <c r="F54" s="486"/>
      <c r="G54" s="486"/>
      <c r="H54" s="486"/>
      <c r="I54" s="486"/>
      <c r="J54" s="486"/>
      <c r="K54" s="486"/>
      <c r="L54" s="486"/>
      <c r="M54" s="582"/>
      <c r="N54" s="499"/>
      <c r="O54" s="736"/>
      <c r="P54" s="737"/>
      <c r="Q54" s="13"/>
      <c r="R54" s="13"/>
      <c r="S54" s="13"/>
      <c r="T54" s="13"/>
      <c r="U54" s="13"/>
      <c r="V54" s="216"/>
      <c r="W54" s="216"/>
      <c r="X54" s="216"/>
      <c r="Y54" s="40"/>
    </row>
    <row r="55" spans="1:25" s="38" customFormat="1" x14ac:dyDescent="0.2">
      <c r="A55" s="38" t="s">
        <v>377</v>
      </c>
      <c r="M55" s="435"/>
      <c r="N55" s="435"/>
      <c r="O55" s="435"/>
      <c r="P55" s="169"/>
    </row>
    <row r="56" spans="1:25" s="38" customFormat="1" x14ac:dyDescent="0.2">
      <c r="A56" s="258" t="s">
        <v>858</v>
      </c>
      <c r="M56" s="435"/>
      <c r="N56" s="435"/>
      <c r="O56" s="435"/>
      <c r="P56" s="169"/>
    </row>
    <row r="57" spans="1:25" s="38" customFormat="1" x14ac:dyDescent="0.2">
      <c r="A57" s="38" t="s">
        <v>485</v>
      </c>
      <c r="M57" s="435"/>
      <c r="N57" s="435"/>
      <c r="O57" s="435"/>
      <c r="P57" s="169"/>
    </row>
    <row r="58" spans="1:25" s="38" customFormat="1" x14ac:dyDescent="0.2">
      <c r="A58" s="169" t="s">
        <v>730</v>
      </c>
      <c r="M58" s="435"/>
      <c r="N58" s="435"/>
      <c r="O58" s="435"/>
      <c r="P58" s="169"/>
    </row>
    <row r="59" spans="1:25" s="38" customFormat="1" x14ac:dyDescent="0.2">
      <c r="A59" s="38" t="s">
        <v>888</v>
      </c>
      <c r="B59" s="236"/>
      <c r="C59" s="236"/>
      <c r="D59" s="236"/>
      <c r="G59" s="186"/>
      <c r="J59" s="186"/>
      <c r="M59" s="435"/>
      <c r="N59" s="435"/>
      <c r="O59" s="435"/>
    </row>
    <row r="60" spans="1:25" x14ac:dyDescent="0.2">
      <c r="A60" s="289" t="s">
        <v>219</v>
      </c>
      <c r="B60" s="3"/>
      <c r="C60" s="3"/>
      <c r="D60" s="3"/>
      <c r="G60" s="186"/>
      <c r="J60" s="186"/>
    </row>
    <row r="61" spans="1:25" ht="18" x14ac:dyDescent="0.2">
      <c r="A61" s="47"/>
    </row>
    <row r="62" spans="1:25" ht="24" customHeight="1" x14ac:dyDescent="0.2">
      <c r="A62" s="47" t="s">
        <v>886</v>
      </c>
    </row>
    <row r="63" spans="1:25" ht="15" customHeight="1" thickBot="1" x14ac:dyDescent="0.25">
      <c r="P63" s="288" t="s">
        <v>23</v>
      </c>
    </row>
    <row r="64" spans="1:25" ht="15" customHeight="1" x14ac:dyDescent="0.2">
      <c r="A64" s="42"/>
      <c r="B64" s="43" t="s">
        <v>35</v>
      </c>
      <c r="C64" s="43" t="s">
        <v>124</v>
      </c>
      <c r="D64" s="43" t="s">
        <v>126</v>
      </c>
      <c r="E64" s="43" t="s">
        <v>36</v>
      </c>
      <c r="F64" s="43" t="s">
        <v>37</v>
      </c>
      <c r="G64" s="43" t="s">
        <v>38</v>
      </c>
      <c r="H64" s="43" t="s">
        <v>39</v>
      </c>
      <c r="I64" s="43" t="s">
        <v>128</v>
      </c>
      <c r="J64" s="43" t="s">
        <v>129</v>
      </c>
      <c r="K64" s="43" t="s">
        <v>130</v>
      </c>
      <c r="L64" s="255">
        <v>100000</v>
      </c>
      <c r="M64" s="253" t="s">
        <v>249</v>
      </c>
      <c r="N64" s="253" t="s">
        <v>249</v>
      </c>
      <c r="O64" s="260" t="s">
        <v>77</v>
      </c>
      <c r="P64" s="284" t="s">
        <v>238</v>
      </c>
    </row>
    <row r="65" spans="1:16" ht="15" customHeight="1" x14ac:dyDescent="0.2">
      <c r="A65" s="579" t="s">
        <v>81</v>
      </c>
      <c r="B65" s="44" t="s">
        <v>123</v>
      </c>
      <c r="C65" s="44" t="s">
        <v>40</v>
      </c>
      <c r="D65" s="44" t="s">
        <v>40</v>
      </c>
      <c r="E65" s="44" t="s">
        <v>40</v>
      </c>
      <c r="F65" s="44" t="s">
        <v>40</v>
      </c>
      <c r="G65" s="44" t="s">
        <v>40</v>
      </c>
      <c r="H65" s="44" t="s">
        <v>40</v>
      </c>
      <c r="I65" s="44" t="s">
        <v>40</v>
      </c>
      <c r="J65" s="44" t="s">
        <v>40</v>
      </c>
      <c r="K65" s="44" t="s">
        <v>40</v>
      </c>
      <c r="L65" s="44" t="s">
        <v>43</v>
      </c>
      <c r="M65" s="240" t="s">
        <v>248</v>
      </c>
      <c r="N65" s="240" t="s">
        <v>146</v>
      </c>
      <c r="O65" s="259" t="s">
        <v>145</v>
      </c>
      <c r="P65" s="285" t="s">
        <v>302</v>
      </c>
    </row>
    <row r="66" spans="1:16" ht="15" customHeight="1" thickBot="1" x14ac:dyDescent="0.25">
      <c r="A66" s="436" t="s">
        <v>99</v>
      </c>
      <c r="B66" s="45" t="s">
        <v>43</v>
      </c>
      <c r="C66" s="45" t="s">
        <v>125</v>
      </c>
      <c r="D66" s="45" t="s">
        <v>127</v>
      </c>
      <c r="E66" s="45" t="s">
        <v>44</v>
      </c>
      <c r="F66" s="45" t="s">
        <v>45</v>
      </c>
      <c r="G66" s="45" t="s">
        <v>46</v>
      </c>
      <c r="H66" s="45" t="s">
        <v>42</v>
      </c>
      <c r="I66" s="45" t="s">
        <v>131</v>
      </c>
      <c r="J66" s="45" t="s">
        <v>132</v>
      </c>
      <c r="K66" s="45" t="s">
        <v>133</v>
      </c>
      <c r="L66" s="45" t="s">
        <v>134</v>
      </c>
      <c r="M66" s="254" t="s">
        <v>146</v>
      </c>
      <c r="N66" s="254" t="s">
        <v>134</v>
      </c>
      <c r="O66" s="261" t="s">
        <v>41</v>
      </c>
      <c r="P66" s="286" t="s">
        <v>257</v>
      </c>
    </row>
    <row r="67" spans="1:16" ht="15" customHeight="1" x14ac:dyDescent="0.25">
      <c r="A67" s="557" t="s">
        <v>217</v>
      </c>
      <c r="B67" s="193"/>
      <c r="C67" s="193"/>
      <c r="D67" s="193"/>
      <c r="E67" s="193"/>
      <c r="F67" s="193"/>
      <c r="G67" s="193"/>
      <c r="H67" s="193"/>
      <c r="I67" s="193"/>
      <c r="J67" s="193"/>
      <c r="K67" s="193"/>
      <c r="L67" s="193"/>
      <c r="M67" s="193"/>
      <c r="N67" s="193"/>
      <c r="O67" s="193"/>
    </row>
    <row r="68" spans="1:16" ht="15.75" customHeight="1" x14ac:dyDescent="0.25">
      <c r="A68" s="500" t="s">
        <v>304</v>
      </c>
      <c r="B68" s="741">
        <f>B8/B$8</f>
        <v>1</v>
      </c>
      <c r="C68" s="741">
        <f t="shared" ref="C68:J68" si="0">C8/C$8</f>
        <v>1</v>
      </c>
      <c r="D68" s="741">
        <f t="shared" si="0"/>
        <v>1</v>
      </c>
      <c r="E68" s="741">
        <f t="shared" si="0"/>
        <v>1</v>
      </c>
      <c r="F68" s="741">
        <f t="shared" si="0"/>
        <v>1</v>
      </c>
      <c r="G68" s="741">
        <f t="shared" si="0"/>
        <v>1</v>
      </c>
      <c r="H68" s="741">
        <f t="shared" si="0"/>
        <v>1</v>
      </c>
      <c r="I68" s="741">
        <f t="shared" si="0"/>
        <v>1</v>
      </c>
      <c r="J68" s="741">
        <f t="shared" si="0"/>
        <v>1</v>
      </c>
      <c r="K68" s="741" t="s">
        <v>102</v>
      </c>
      <c r="L68" s="741" t="s">
        <v>102</v>
      </c>
      <c r="M68" s="742">
        <f t="shared" ref="M68:O68" si="1">M8/M$8</f>
        <v>1</v>
      </c>
      <c r="N68" s="742">
        <f t="shared" si="1"/>
        <v>1</v>
      </c>
      <c r="O68" s="742">
        <f t="shared" si="1"/>
        <v>1</v>
      </c>
      <c r="P68" s="741">
        <f t="shared" ref="P68" si="2">P8/P$8</f>
        <v>1</v>
      </c>
    </row>
    <row r="69" spans="1:16" ht="15.75" customHeight="1" x14ac:dyDescent="0.2">
      <c r="A69" s="503" t="s">
        <v>178</v>
      </c>
      <c r="B69" s="743">
        <f t="shared" ref="B69:J73" si="3">B9/B$8</f>
        <v>0.38033624199189353</v>
      </c>
      <c r="C69" s="743">
        <f t="shared" si="3"/>
        <v>0.34090956613400952</v>
      </c>
      <c r="D69" s="743">
        <f t="shared" si="3"/>
        <v>0.34217247678099733</v>
      </c>
      <c r="E69" s="743">
        <f t="shared" si="3"/>
        <v>0.32503454542716298</v>
      </c>
      <c r="F69" s="743">
        <f t="shared" si="3"/>
        <v>0.29500849811501884</v>
      </c>
      <c r="G69" s="743">
        <f t="shared" si="3"/>
        <v>0.27882319158128882</v>
      </c>
      <c r="H69" s="743">
        <f t="shared" si="3"/>
        <v>0.27719937550143214</v>
      </c>
      <c r="I69" s="743">
        <f t="shared" si="3"/>
        <v>0.17664505279450587</v>
      </c>
      <c r="J69" s="743">
        <f t="shared" si="3"/>
        <v>0.18789367286086564</v>
      </c>
      <c r="K69" s="743" t="s">
        <v>102</v>
      </c>
      <c r="L69" s="743" t="s">
        <v>102</v>
      </c>
      <c r="M69" s="744">
        <f t="shared" ref="M69:O69" si="4">M9/M$8</f>
        <v>0.31405740811154548</v>
      </c>
      <c r="N69" s="744">
        <f t="shared" si="4"/>
        <v>0.182413940299154</v>
      </c>
      <c r="O69" s="744">
        <f t="shared" si="4"/>
        <v>0.30334071937068935</v>
      </c>
      <c r="P69" s="743">
        <f t="shared" ref="P69" si="5">P9/P$8</f>
        <v>0.23512391647660699</v>
      </c>
    </row>
    <row r="70" spans="1:16" ht="15.75" customHeight="1" x14ac:dyDescent="0.2">
      <c r="A70" s="505" t="s">
        <v>179</v>
      </c>
      <c r="B70" s="745">
        <f t="shared" si="3"/>
        <v>0.29145176959805286</v>
      </c>
      <c r="C70" s="745">
        <f t="shared" si="3"/>
        <v>0.33718662014696016</v>
      </c>
      <c r="D70" s="745">
        <f t="shared" si="3"/>
        <v>0.40642977172765987</v>
      </c>
      <c r="E70" s="745">
        <f t="shared" si="3"/>
        <v>0.44670912529060985</v>
      </c>
      <c r="F70" s="745">
        <f t="shared" si="3"/>
        <v>0.51153725973582298</v>
      </c>
      <c r="G70" s="745">
        <f t="shared" si="3"/>
        <v>0.51248684544711653</v>
      </c>
      <c r="H70" s="745">
        <f t="shared" si="3"/>
        <v>0.50155411511487125</v>
      </c>
      <c r="I70" s="745">
        <f t="shared" si="3"/>
        <v>0.44870430739425105</v>
      </c>
      <c r="J70" s="745">
        <f t="shared" si="3"/>
        <v>0.58120595389271612</v>
      </c>
      <c r="K70" s="745" t="s">
        <v>102</v>
      </c>
      <c r="L70" s="745" t="s">
        <v>102</v>
      </c>
      <c r="M70" s="746">
        <f t="shared" ref="M70:O70" si="6">M10/M$8</f>
        <v>0.45725676329349541</v>
      </c>
      <c r="N70" s="746">
        <f t="shared" si="6"/>
        <v>0.51665816203160597</v>
      </c>
      <c r="O70" s="746">
        <f t="shared" si="6"/>
        <v>0.46209244797723309</v>
      </c>
      <c r="P70" s="745">
        <f t="shared" ref="P70" si="7">P10/P$8</f>
        <v>0.54747857658140853</v>
      </c>
    </row>
    <row r="71" spans="1:16" ht="15.75" customHeight="1" x14ac:dyDescent="0.2">
      <c r="A71" s="503" t="s">
        <v>180</v>
      </c>
      <c r="B71" s="743">
        <f t="shared" si="3"/>
        <v>1.5767534813440752E-2</v>
      </c>
      <c r="C71" s="743">
        <f t="shared" si="3"/>
        <v>3.1947789279644943E-2</v>
      </c>
      <c r="D71" s="743">
        <f t="shared" si="3"/>
        <v>2.4120950852748332E-2</v>
      </c>
      <c r="E71" s="743">
        <f t="shared" si="3"/>
        <v>2.8441879267387435E-2</v>
      </c>
      <c r="F71" s="743">
        <f t="shared" si="3"/>
        <v>2.9814770542225172E-2</v>
      </c>
      <c r="G71" s="743">
        <f t="shared" si="3"/>
        <v>3.6175037613923829E-2</v>
      </c>
      <c r="H71" s="743">
        <f t="shared" si="3"/>
        <v>2.3073116198795516E-2</v>
      </c>
      <c r="I71" s="743">
        <f t="shared" si="3"/>
        <v>2.7747272881570067E-2</v>
      </c>
      <c r="J71" s="743">
        <f t="shared" si="3"/>
        <v>3.4671460936478118E-2</v>
      </c>
      <c r="K71" s="743" t="s">
        <v>102</v>
      </c>
      <c r="L71" s="743" t="s">
        <v>102</v>
      </c>
      <c r="M71" s="744">
        <f t="shared" ref="M71:O71" si="8">M11/M$8</f>
        <v>2.8342349950721313E-2</v>
      </c>
      <c r="N71" s="744">
        <f t="shared" si="8"/>
        <v>3.1298362856287169E-2</v>
      </c>
      <c r="O71" s="744">
        <f t="shared" si="8"/>
        <v>2.8582989845447038E-2</v>
      </c>
      <c r="P71" s="743">
        <f t="shared" ref="P71" si="9">P11/P$8</f>
        <v>2.2416798503315259E-2</v>
      </c>
    </row>
    <row r="72" spans="1:16" ht="15.75" customHeight="1" x14ac:dyDescent="0.2">
      <c r="A72" s="505" t="s">
        <v>181</v>
      </c>
      <c r="B72" s="745">
        <f t="shared" si="3"/>
        <v>0.13148180708653412</v>
      </c>
      <c r="C72" s="745">
        <f t="shared" si="3"/>
        <v>0.1170819965917243</v>
      </c>
      <c r="D72" s="745">
        <f t="shared" si="3"/>
        <v>0.12832727677835237</v>
      </c>
      <c r="E72" s="745">
        <f t="shared" si="3"/>
        <v>0.10120392108257936</v>
      </c>
      <c r="F72" s="745">
        <f t="shared" si="3"/>
        <v>9.5008983074984857E-2</v>
      </c>
      <c r="G72" s="745">
        <f t="shared" si="3"/>
        <v>0.10208454895322229</v>
      </c>
      <c r="H72" s="745">
        <f t="shared" si="3"/>
        <v>0.11590721120299906</v>
      </c>
      <c r="I72" s="745">
        <f t="shared" si="3"/>
        <v>0.32203897228519046</v>
      </c>
      <c r="J72" s="745">
        <f t="shared" si="3"/>
        <v>0.16341565709463499</v>
      </c>
      <c r="K72" s="745" t="s">
        <v>102</v>
      </c>
      <c r="L72" s="745" t="s">
        <v>102</v>
      </c>
      <c r="M72" s="746">
        <f t="shared" ref="M72:O72" si="10">M12/M$8</f>
        <v>0.10681588148893663</v>
      </c>
      <c r="N72" s="746">
        <f t="shared" si="10"/>
        <v>0.24068854391363453</v>
      </c>
      <c r="O72" s="746">
        <f t="shared" si="10"/>
        <v>0.11771404208857943</v>
      </c>
      <c r="P72" s="745">
        <f t="shared" ref="P72" si="11">P12/P$8</f>
        <v>0.14818461867031715</v>
      </c>
    </row>
    <row r="73" spans="1:16" ht="15.75" customHeight="1" x14ac:dyDescent="0.2">
      <c r="A73" s="508" t="s">
        <v>182</v>
      </c>
      <c r="B73" s="747">
        <f t="shared" si="3"/>
        <v>0.18096264650890109</v>
      </c>
      <c r="C73" s="747">
        <f t="shared" si="3"/>
        <v>0.17287402784891059</v>
      </c>
      <c r="D73" s="747">
        <f t="shared" si="3"/>
        <v>9.8949523860242111E-2</v>
      </c>
      <c r="E73" s="747">
        <f t="shared" si="3"/>
        <v>9.8610528932260383E-2</v>
      </c>
      <c r="F73" s="747">
        <f t="shared" si="3"/>
        <v>6.8630488531948156E-2</v>
      </c>
      <c r="G73" s="747">
        <f t="shared" si="3"/>
        <v>7.0430376403123746E-2</v>
      </c>
      <c r="H73" s="747">
        <f t="shared" si="3"/>
        <v>8.2266181983026959E-2</v>
      </c>
      <c r="I73" s="747">
        <f t="shared" si="3"/>
        <v>2.486439464448242E-2</v>
      </c>
      <c r="J73" s="747">
        <f t="shared" si="3"/>
        <v>3.2813255216253362E-2</v>
      </c>
      <c r="K73" s="747" t="s">
        <v>102</v>
      </c>
      <c r="L73" s="747" t="s">
        <v>102</v>
      </c>
      <c r="M73" s="748">
        <f t="shared" ref="M73:O73" si="12">M13/M$8</f>
        <v>9.3527597153943584E-2</v>
      </c>
      <c r="N73" s="748">
        <f t="shared" si="12"/>
        <v>2.8940990898530462E-2</v>
      </c>
      <c r="O73" s="748">
        <f t="shared" si="12"/>
        <v>8.826980071673983E-2</v>
      </c>
      <c r="P73" s="747">
        <f t="shared" ref="P73" si="13">P13/P$8</f>
        <v>4.6796089767316196E-2</v>
      </c>
    </row>
    <row r="74" spans="1:16" ht="15.75" customHeight="1" x14ac:dyDescent="0.25">
      <c r="A74" s="511" t="s">
        <v>305</v>
      </c>
      <c r="B74" s="749">
        <f>B14/B$14</f>
        <v>1</v>
      </c>
      <c r="C74" s="749">
        <f t="shared" ref="C74:J74" si="14">C14/C$14</f>
        <v>1</v>
      </c>
      <c r="D74" s="749">
        <f t="shared" si="14"/>
        <v>1</v>
      </c>
      <c r="E74" s="749">
        <f t="shared" si="14"/>
        <v>1</v>
      </c>
      <c r="F74" s="749">
        <f t="shared" si="14"/>
        <v>1</v>
      </c>
      <c r="G74" s="749">
        <f t="shared" si="14"/>
        <v>1</v>
      </c>
      <c r="H74" s="749">
        <f t="shared" si="14"/>
        <v>1</v>
      </c>
      <c r="I74" s="749">
        <f t="shared" si="14"/>
        <v>1</v>
      </c>
      <c r="J74" s="749">
        <f t="shared" si="14"/>
        <v>1</v>
      </c>
      <c r="K74" s="749" t="s">
        <v>102</v>
      </c>
      <c r="L74" s="749" t="s">
        <v>102</v>
      </c>
      <c r="M74" s="750">
        <f t="shared" ref="M74:O74" si="15">M14/M$14</f>
        <v>1</v>
      </c>
      <c r="N74" s="750">
        <f t="shared" si="15"/>
        <v>1</v>
      </c>
      <c r="O74" s="750">
        <f t="shared" si="15"/>
        <v>1</v>
      </c>
      <c r="P74" s="749">
        <f t="shared" ref="P74" si="16">P14/P$14</f>
        <v>1</v>
      </c>
    </row>
    <row r="75" spans="1:16" ht="15.75" customHeight="1" x14ac:dyDescent="0.2">
      <c r="A75" s="503" t="s">
        <v>79</v>
      </c>
      <c r="B75" s="743">
        <f t="shared" ref="B75:J85" si="17">B15/B$14</f>
        <v>0.46500998145759814</v>
      </c>
      <c r="C75" s="743">
        <f t="shared" si="17"/>
        <v>0.46719491934958557</v>
      </c>
      <c r="D75" s="743">
        <f t="shared" si="17"/>
        <v>0.49250067053274327</v>
      </c>
      <c r="E75" s="743">
        <f t="shared" si="17"/>
        <v>0.51874982229037481</v>
      </c>
      <c r="F75" s="743">
        <f t="shared" si="17"/>
        <v>0.56103528672370051</v>
      </c>
      <c r="G75" s="743">
        <f t="shared" si="17"/>
        <v>0.59215355390962932</v>
      </c>
      <c r="H75" s="743">
        <f t="shared" si="17"/>
        <v>0.58669366767341879</v>
      </c>
      <c r="I75" s="743">
        <f t="shared" si="17"/>
        <v>0.5245107380939954</v>
      </c>
      <c r="J75" s="743">
        <f t="shared" si="17"/>
        <v>0.74428604694802381</v>
      </c>
      <c r="K75" s="743" t="s">
        <v>102</v>
      </c>
      <c r="L75" s="743" t="s">
        <v>102</v>
      </c>
      <c r="M75" s="744">
        <f t="shared" ref="M75:O75" si="18">M15/M$14</f>
        <v>0.53270848165503881</v>
      </c>
      <c r="N75" s="744">
        <f t="shared" si="18"/>
        <v>0.63615101450749534</v>
      </c>
      <c r="O75" s="744">
        <f t="shared" si="18"/>
        <v>0.54022864166790185</v>
      </c>
      <c r="P75" s="743">
        <f t="shared" ref="P75" si="19">P15/P$14</f>
        <v>0.6738914550541012</v>
      </c>
    </row>
    <row r="76" spans="1:16" ht="15.75" customHeight="1" x14ac:dyDescent="0.2">
      <c r="A76" s="505" t="s">
        <v>184</v>
      </c>
      <c r="B76" s="745">
        <f t="shared" si="17"/>
        <v>0.36865297570969574</v>
      </c>
      <c r="C76" s="745">
        <f t="shared" si="17"/>
        <v>0.40585506624176049</v>
      </c>
      <c r="D76" s="745">
        <f t="shared" si="17"/>
        <v>0.41934774948184478</v>
      </c>
      <c r="E76" s="745">
        <f t="shared" si="17"/>
        <v>0.46141156899641944</v>
      </c>
      <c r="F76" s="745">
        <f t="shared" si="17"/>
        <v>0.51070395723146456</v>
      </c>
      <c r="G76" s="745">
        <f t="shared" si="17"/>
        <v>0.52961771812849368</v>
      </c>
      <c r="H76" s="745">
        <f t="shared" si="17"/>
        <v>0.51787116924144749</v>
      </c>
      <c r="I76" s="745">
        <f t="shared" si="17"/>
        <v>0.51323675226339949</v>
      </c>
      <c r="J76" s="745">
        <f t="shared" si="17"/>
        <v>0.70567595276962014</v>
      </c>
      <c r="K76" s="745" t="s">
        <v>102</v>
      </c>
      <c r="L76" s="745" t="s">
        <v>102</v>
      </c>
      <c r="M76" s="746">
        <f t="shared" ref="M76:O76" si="20">M16/M$14</f>
        <v>0.47170246602017746</v>
      </c>
      <c r="N76" s="746">
        <f t="shared" si="20"/>
        <v>0.61099097974779482</v>
      </c>
      <c r="O76" s="746">
        <f t="shared" si="20"/>
        <v>0.48182858998753486</v>
      </c>
      <c r="P76" s="745">
        <f t="shared" ref="P76" si="21">P16/P$14</f>
        <v>0.5874999283810225</v>
      </c>
    </row>
    <row r="77" spans="1:16" ht="15.75" customHeight="1" x14ac:dyDescent="0.2">
      <c r="A77" s="503" t="s">
        <v>341</v>
      </c>
      <c r="B77" s="743">
        <f t="shared" si="17"/>
        <v>0.15864294767171822</v>
      </c>
      <c r="C77" s="743">
        <f t="shared" si="17"/>
        <v>0.12230750895566582</v>
      </c>
      <c r="D77" s="743">
        <f t="shared" si="17"/>
        <v>8.1513810402707679E-2</v>
      </c>
      <c r="E77" s="743">
        <f t="shared" si="17"/>
        <v>9.0197046877937337E-2</v>
      </c>
      <c r="F77" s="743">
        <f t="shared" si="17"/>
        <v>8.9814716943897088E-2</v>
      </c>
      <c r="G77" s="743">
        <f t="shared" si="17"/>
        <v>0.11616759310938415</v>
      </c>
      <c r="H77" s="743">
        <f t="shared" si="17"/>
        <v>0.11926495324348849</v>
      </c>
      <c r="I77" s="743">
        <f t="shared" si="17"/>
        <v>0.22574804932715264</v>
      </c>
      <c r="J77" s="743">
        <f t="shared" si="17"/>
        <v>9.205224095254548E-2</v>
      </c>
      <c r="K77" s="743" t="s">
        <v>102</v>
      </c>
      <c r="L77" s="743" t="s">
        <v>102</v>
      </c>
      <c r="M77" s="744">
        <f t="shared" ref="M77:O77" si="22">M17/M$14</f>
        <v>9.7293876274718721E-2</v>
      </c>
      <c r="N77" s="744">
        <f t="shared" si="22"/>
        <v>0.15783397344625275</v>
      </c>
      <c r="O77" s="744">
        <f t="shared" si="22"/>
        <v>0.10169507571739508</v>
      </c>
      <c r="P77" s="743">
        <f t="shared" ref="P77" si="23">P17/P$14</f>
        <v>0.1345875365232734</v>
      </c>
    </row>
    <row r="78" spans="1:16" ht="15.75" customHeight="1" x14ac:dyDescent="0.2">
      <c r="A78" s="505" t="s">
        <v>185</v>
      </c>
      <c r="B78" s="745">
        <f t="shared" si="17"/>
        <v>9.6357005747902374E-2</v>
      </c>
      <c r="C78" s="745">
        <f t="shared" si="17"/>
        <v>6.1339853107825013E-2</v>
      </c>
      <c r="D78" s="745">
        <f t="shared" si="17"/>
        <v>7.3152921050898462E-2</v>
      </c>
      <c r="E78" s="745">
        <f t="shared" si="17"/>
        <v>5.7338253293955366E-2</v>
      </c>
      <c r="F78" s="745">
        <f t="shared" si="17"/>
        <v>5.0331329492235906E-2</v>
      </c>
      <c r="G78" s="745">
        <f t="shared" si="17"/>
        <v>6.2535835781135737E-2</v>
      </c>
      <c r="H78" s="745">
        <f t="shared" si="17"/>
        <v>6.8822498431971302E-2</v>
      </c>
      <c r="I78" s="745">
        <f t="shared" si="17"/>
        <v>1.1273985830595816E-2</v>
      </c>
      <c r="J78" s="745">
        <f t="shared" si="17"/>
        <v>3.8610094178403692E-2</v>
      </c>
      <c r="K78" s="745" t="s">
        <v>102</v>
      </c>
      <c r="L78" s="745" t="s">
        <v>102</v>
      </c>
      <c r="M78" s="746">
        <f t="shared" ref="M78:O78" si="24">M18/M$14</f>
        <v>6.1006015634861355E-2</v>
      </c>
      <c r="N78" s="746">
        <f t="shared" si="24"/>
        <v>2.5160034758998608E-2</v>
      </c>
      <c r="O78" s="746">
        <f t="shared" si="24"/>
        <v>5.8400051680366973E-2</v>
      </c>
      <c r="P78" s="745">
        <f t="shared" ref="P78" si="25">P18/P$14</f>
        <v>8.6391526673958829E-2</v>
      </c>
    </row>
    <row r="79" spans="1:16" ht="15.75" customHeight="1" x14ac:dyDescent="0.2">
      <c r="A79" s="503" t="s">
        <v>186</v>
      </c>
      <c r="B79" s="743">
        <f t="shared" si="17"/>
        <v>0.28411231631036432</v>
      </c>
      <c r="C79" s="743">
        <f t="shared" si="17"/>
        <v>0.23812901808316994</v>
      </c>
      <c r="D79" s="743">
        <f t="shared" si="17"/>
        <v>0.23958062014492293</v>
      </c>
      <c r="E79" s="743">
        <f t="shared" si="17"/>
        <v>0.25686387291610729</v>
      </c>
      <c r="F79" s="743">
        <f t="shared" si="17"/>
        <v>0.266885597669969</v>
      </c>
      <c r="G79" s="743">
        <f t="shared" si="17"/>
        <v>0.22474565171719282</v>
      </c>
      <c r="H79" s="743">
        <f t="shared" si="17"/>
        <v>0.25729724365233114</v>
      </c>
      <c r="I79" s="743">
        <f t="shared" si="17"/>
        <v>0.26674541504676164</v>
      </c>
      <c r="J79" s="743">
        <f t="shared" si="17"/>
        <v>0.17352677043499168</v>
      </c>
      <c r="K79" s="743" t="s">
        <v>102</v>
      </c>
      <c r="L79" s="743" t="s">
        <v>102</v>
      </c>
      <c r="M79" s="744">
        <f t="shared" ref="M79:O79" si="26">M19/M$14</f>
        <v>0.25242569225170952</v>
      </c>
      <c r="N79" s="744">
        <f t="shared" si="26"/>
        <v>0.21939271057041337</v>
      </c>
      <c r="O79" s="744">
        <f t="shared" si="26"/>
        <v>0.25002423028878701</v>
      </c>
      <c r="P79" s="743">
        <f t="shared" ref="P79" si="27">P19/P$14</f>
        <v>0.17562229889972691</v>
      </c>
    </row>
    <row r="80" spans="1:16" ht="15.75" customHeight="1" x14ac:dyDescent="0.2">
      <c r="A80" s="505" t="s">
        <v>187</v>
      </c>
      <c r="B80" s="745">
        <f t="shared" si="17"/>
        <v>0.21732386632133391</v>
      </c>
      <c r="C80" s="745">
        <f t="shared" si="17"/>
        <v>0.18825186450719963</v>
      </c>
      <c r="D80" s="745">
        <f t="shared" si="17"/>
        <v>0.19945440711166018</v>
      </c>
      <c r="E80" s="745">
        <f t="shared" si="17"/>
        <v>0.22413222447521108</v>
      </c>
      <c r="F80" s="745">
        <f t="shared" si="17"/>
        <v>0.22782849920118145</v>
      </c>
      <c r="G80" s="745">
        <f t="shared" si="17"/>
        <v>0.19201577428620084</v>
      </c>
      <c r="H80" s="745">
        <f t="shared" si="17"/>
        <v>0.22917124082060963</v>
      </c>
      <c r="I80" s="745">
        <f t="shared" si="17"/>
        <v>0.23136854998545231</v>
      </c>
      <c r="J80" s="745">
        <f t="shared" si="17"/>
        <v>0.14078602498189516</v>
      </c>
      <c r="K80" s="745" t="s">
        <v>102</v>
      </c>
      <c r="L80" s="745" t="s">
        <v>102</v>
      </c>
      <c r="M80" s="746">
        <f t="shared" ref="M80:O80" si="28">M20/M$14</f>
        <v>0.21599496925897496</v>
      </c>
      <c r="N80" s="746">
        <f t="shared" si="28"/>
        <v>0.18535492733432185</v>
      </c>
      <c r="O80" s="746">
        <f t="shared" si="28"/>
        <v>0.21376747142332747</v>
      </c>
      <c r="P80" s="745">
        <f t="shared" ref="P80" si="29">P20/P$14</f>
        <v>0.14326568976197138</v>
      </c>
    </row>
    <row r="81" spans="1:16" ht="15.75" customHeight="1" x14ac:dyDescent="0.2">
      <c r="A81" s="503" t="s">
        <v>188</v>
      </c>
      <c r="B81" s="743">
        <f t="shared" si="17"/>
        <v>4.1323768023817521E-2</v>
      </c>
      <c r="C81" s="743">
        <f t="shared" si="17"/>
        <v>2.0936525381512076E-2</v>
      </c>
      <c r="D81" s="743">
        <f t="shared" si="17"/>
        <v>1.0977979306633048E-2</v>
      </c>
      <c r="E81" s="743">
        <f t="shared" si="17"/>
        <v>4.7776638916499489E-3</v>
      </c>
      <c r="F81" s="743">
        <f t="shared" si="17"/>
        <v>2.9393626162229681E-3</v>
      </c>
      <c r="G81" s="743">
        <f t="shared" si="17"/>
        <v>1.9656449039831543E-3</v>
      </c>
      <c r="H81" s="743">
        <f t="shared" si="17"/>
        <v>8.7553151761968456E-4</v>
      </c>
      <c r="I81" s="743">
        <f t="shared" si="17"/>
        <v>1.5848484215084325E-2</v>
      </c>
      <c r="J81" s="743">
        <f t="shared" si="17"/>
        <v>9.143690253680111E-5</v>
      </c>
      <c r="K81" s="743" t="s">
        <v>102</v>
      </c>
      <c r="L81" s="743" t="s">
        <v>102</v>
      </c>
      <c r="M81" s="744">
        <f t="shared" ref="M81:O81" si="30">M21/M$14</f>
        <v>6.4411915463430071E-3</v>
      </c>
      <c r="N81" s="744">
        <f t="shared" si="30"/>
        <v>7.8443042794710087E-3</v>
      </c>
      <c r="O81" s="744">
        <f t="shared" si="30"/>
        <v>6.5431963210533985E-3</v>
      </c>
      <c r="P81" s="743">
        <f t="shared" ref="P81" si="31">P21/P$14</f>
        <v>4.2617200140855896E-3</v>
      </c>
    </row>
    <row r="82" spans="1:16" ht="15.75" customHeight="1" x14ac:dyDescent="0.2">
      <c r="A82" s="709" t="s">
        <v>722</v>
      </c>
      <c r="B82" s="745">
        <f t="shared" si="17"/>
        <v>2.5464681965212843E-2</v>
      </c>
      <c r="C82" s="745">
        <f t="shared" si="17"/>
        <v>2.8940628194458255E-2</v>
      </c>
      <c r="D82" s="745">
        <f t="shared" si="17"/>
        <v>2.9148233726629703E-2</v>
      </c>
      <c r="E82" s="745">
        <f t="shared" si="17"/>
        <v>2.7953984548123686E-2</v>
      </c>
      <c r="F82" s="745">
        <f t="shared" si="17"/>
        <v>3.6117735853641059E-2</v>
      </c>
      <c r="G82" s="745">
        <f t="shared" si="17"/>
        <v>3.0764232527008842E-2</v>
      </c>
      <c r="H82" s="745">
        <f t="shared" si="17"/>
        <v>2.7250471314101847E-2</v>
      </c>
      <c r="I82" s="745">
        <f t="shared" si="17"/>
        <v>1.9528380846225026E-2</v>
      </c>
      <c r="J82" s="745">
        <f t="shared" si="17"/>
        <v>3.2649308550559697E-2</v>
      </c>
      <c r="K82" s="745" t="s">
        <v>102</v>
      </c>
      <c r="L82" s="745" t="s">
        <v>102</v>
      </c>
      <c r="M82" s="746">
        <f t="shared" ref="M82:O82" si="32">M22/M$14</f>
        <v>2.9989531446391531E-2</v>
      </c>
      <c r="N82" s="746">
        <f t="shared" si="32"/>
        <v>2.619347895662049E-2</v>
      </c>
      <c r="O82" s="746">
        <f t="shared" si="32"/>
        <v>2.9713562544406168E-2</v>
      </c>
      <c r="P82" s="745">
        <f t="shared" ref="P82" si="33">P22/P$14</f>
        <v>2.8094889123669958E-2</v>
      </c>
    </row>
    <row r="83" spans="1:16" ht="15.75" customHeight="1" x14ac:dyDescent="0.2">
      <c r="A83" s="503" t="s">
        <v>189</v>
      </c>
      <c r="B83" s="743">
        <f t="shared" si="17"/>
        <v>2.7966758519823096E-2</v>
      </c>
      <c r="C83" s="743">
        <f t="shared" si="17"/>
        <v>4.083092821333615E-2</v>
      </c>
      <c r="D83" s="743">
        <f t="shared" si="17"/>
        <v>3.8065933321010652E-2</v>
      </c>
      <c r="E83" s="743">
        <f t="shared" si="17"/>
        <v>4.6754329641814654E-2</v>
      </c>
      <c r="F83" s="743">
        <f t="shared" si="17"/>
        <v>3.7046967890529546E-2</v>
      </c>
      <c r="G83" s="743">
        <f t="shared" si="17"/>
        <v>5.1866152656545775E-2</v>
      </c>
      <c r="H83" s="743">
        <f t="shared" si="17"/>
        <v>4.9203007283379785E-2</v>
      </c>
      <c r="I83" s="743">
        <f t="shared" si="17"/>
        <v>9.8501907972665309E-2</v>
      </c>
      <c r="J83" s="743">
        <f t="shared" si="17"/>
        <v>2.4676704218120033E-2</v>
      </c>
      <c r="K83" s="743" t="s">
        <v>102</v>
      </c>
      <c r="L83" s="743" t="s">
        <v>102</v>
      </c>
      <c r="M83" s="744">
        <f t="shared" ref="M83:O83" si="34">M23/M$14</f>
        <v>4.3515333700397583E-2</v>
      </c>
      <c r="N83" s="744">
        <f t="shared" si="34"/>
        <v>6.1000579017596958E-2</v>
      </c>
      <c r="O83" s="744">
        <f t="shared" si="34"/>
        <v>4.4786492081476115E-2</v>
      </c>
      <c r="P83" s="743">
        <f t="shared" ref="P83" si="35">P23/P$14</f>
        <v>4.6215894098509916E-2</v>
      </c>
    </row>
    <row r="84" spans="1:16" ht="15.75" customHeight="1" x14ac:dyDescent="0.2">
      <c r="A84" s="505" t="s">
        <v>190</v>
      </c>
      <c r="B84" s="745">
        <f t="shared" si="17"/>
        <v>7.6028047412329991E-2</v>
      </c>
      <c r="C84" s="745">
        <f t="shared" si="17"/>
        <v>8.3584384831746267E-2</v>
      </c>
      <c r="D84" s="745">
        <f t="shared" si="17"/>
        <v>0.10562311015300244</v>
      </c>
      <c r="E84" s="745">
        <f t="shared" si="17"/>
        <v>8.3355289267205326E-2</v>
      </c>
      <c r="F84" s="745">
        <f t="shared" si="17"/>
        <v>7.0066671417975804E-2</v>
      </c>
      <c r="G84" s="745">
        <f t="shared" si="17"/>
        <v>8.024275512553404E-2</v>
      </c>
      <c r="H84" s="745">
        <f t="shared" si="17"/>
        <v>5.519559868154305E-2</v>
      </c>
      <c r="I84" s="745">
        <f t="shared" si="17"/>
        <v>6.5245075835310057E-2</v>
      </c>
      <c r="J84" s="745">
        <f t="shared" si="17"/>
        <v>4.1023044248893331E-2</v>
      </c>
      <c r="K84" s="745" t="s">
        <v>102</v>
      </c>
      <c r="L84" s="745" t="s">
        <v>102</v>
      </c>
      <c r="M84" s="746">
        <f t="shared" ref="M84:O84" si="36">M24/M$14</f>
        <v>8.1324163076270856E-2</v>
      </c>
      <c r="N84" s="746">
        <f t="shared" si="36"/>
        <v>5.2940898829727759E-2</v>
      </c>
      <c r="O84" s="746">
        <f t="shared" si="36"/>
        <v>7.9260730531378845E-2</v>
      </c>
      <c r="P84" s="745">
        <f t="shared" ref="P84" si="37">P24/P$14</f>
        <v>6.4287483248620048E-2</v>
      </c>
    </row>
    <row r="85" spans="1:16" ht="15.75" customHeight="1" x14ac:dyDescent="0.2">
      <c r="A85" s="508" t="s">
        <v>191</v>
      </c>
      <c r="B85" s="747">
        <f t="shared" si="17"/>
        <v>0.1468828962989481</v>
      </c>
      <c r="C85" s="747">
        <f t="shared" si="17"/>
        <v>0.1702607495230814</v>
      </c>
      <c r="D85" s="747">
        <f t="shared" si="17"/>
        <v>0.12422966584936398</v>
      </c>
      <c r="E85" s="747">
        <f t="shared" si="17"/>
        <v>9.4276685884497932E-2</v>
      </c>
      <c r="F85" s="747">
        <f t="shared" si="17"/>
        <v>6.4965476297825175E-2</v>
      </c>
      <c r="G85" s="747">
        <f t="shared" si="17"/>
        <v>5.099188659217628E-2</v>
      </c>
      <c r="H85" s="747">
        <f t="shared" si="17"/>
        <v>5.1610482709327207E-2</v>
      </c>
      <c r="I85" s="747">
        <f t="shared" si="17"/>
        <v>4.4996863051813593E-2</v>
      </c>
      <c r="J85" s="747">
        <f t="shared" si="17"/>
        <v>1.6487434149971184E-2</v>
      </c>
      <c r="K85" s="747" t="s">
        <v>102</v>
      </c>
      <c r="L85" s="747" t="s">
        <v>102</v>
      </c>
      <c r="M85" s="748">
        <f t="shared" ref="M85:O85" si="38">M25/M$14</f>
        <v>9.0026329317653017E-2</v>
      </c>
      <c r="N85" s="748">
        <f t="shared" si="38"/>
        <v>3.0514797074766627E-2</v>
      </c>
      <c r="O85" s="748">
        <f t="shared" si="38"/>
        <v>8.5699905430456177E-2</v>
      </c>
      <c r="P85" s="747">
        <f t="shared" ref="P85" si="39">P25/P$14</f>
        <v>3.9982868699041843E-2</v>
      </c>
    </row>
    <row r="86" spans="1:16" ht="15.75" customHeight="1" x14ac:dyDescent="0.25">
      <c r="A86" s="514" t="s">
        <v>218</v>
      </c>
      <c r="B86" s="751"/>
      <c r="C86" s="751"/>
      <c r="D86" s="751"/>
      <c r="E86" s="751"/>
      <c r="F86" s="751"/>
      <c r="G86" s="751"/>
      <c r="H86" s="751"/>
      <c r="I86" s="751"/>
      <c r="J86" s="751"/>
      <c r="K86" s="751"/>
      <c r="L86" s="751"/>
      <c r="M86" s="752"/>
      <c r="N86" s="752"/>
      <c r="O86" s="752"/>
      <c r="P86" s="753"/>
    </row>
    <row r="87" spans="1:16" ht="15.75" customHeight="1" x14ac:dyDescent="0.25">
      <c r="A87" s="511" t="s">
        <v>306</v>
      </c>
      <c r="B87" s="749">
        <f>B28/B$28</f>
        <v>1</v>
      </c>
      <c r="C87" s="749">
        <f t="shared" ref="C87:J87" si="40">C28/C$28</f>
        <v>1</v>
      </c>
      <c r="D87" s="749">
        <f t="shared" si="40"/>
        <v>1</v>
      </c>
      <c r="E87" s="749">
        <f t="shared" si="40"/>
        <v>1</v>
      </c>
      <c r="F87" s="749">
        <f t="shared" si="40"/>
        <v>1</v>
      </c>
      <c r="G87" s="749">
        <f t="shared" si="40"/>
        <v>1</v>
      </c>
      <c r="H87" s="749">
        <f t="shared" si="40"/>
        <v>1</v>
      </c>
      <c r="I87" s="749">
        <f t="shared" si="40"/>
        <v>1</v>
      </c>
      <c r="J87" s="749">
        <f t="shared" si="40"/>
        <v>1</v>
      </c>
      <c r="K87" s="749" t="s">
        <v>102</v>
      </c>
      <c r="L87" s="749" t="s">
        <v>102</v>
      </c>
      <c r="M87" s="750">
        <f t="shared" ref="M87:O87" si="41">M28/M$28</f>
        <v>1</v>
      </c>
      <c r="N87" s="750">
        <f t="shared" si="41"/>
        <v>1</v>
      </c>
      <c r="O87" s="750">
        <f t="shared" si="41"/>
        <v>1</v>
      </c>
      <c r="P87" s="749">
        <f t="shared" ref="P87" si="42">P28/P$28</f>
        <v>1</v>
      </c>
    </row>
    <row r="88" spans="1:16" ht="15.75" customHeight="1" x14ac:dyDescent="0.2">
      <c r="A88" s="503" t="s">
        <v>195</v>
      </c>
      <c r="B88" s="743">
        <f t="shared" ref="B88:J90" si="43">B29/B$28</f>
        <v>0.93527782310592089</v>
      </c>
      <c r="C88" s="743">
        <f t="shared" si="43"/>
        <v>0.95825866773121227</v>
      </c>
      <c r="D88" s="743">
        <f t="shared" si="43"/>
        <v>0.93414772569258941</v>
      </c>
      <c r="E88" s="743">
        <f t="shared" si="43"/>
        <v>0.94783065710478598</v>
      </c>
      <c r="F88" s="743">
        <f t="shared" si="43"/>
        <v>0.96004751713077763</v>
      </c>
      <c r="G88" s="743">
        <f t="shared" si="43"/>
        <v>0.95214455182448943</v>
      </c>
      <c r="H88" s="743">
        <f t="shared" si="43"/>
        <v>0.97823813255147962</v>
      </c>
      <c r="I88" s="743">
        <f t="shared" si="43"/>
        <v>0.94573772664020728</v>
      </c>
      <c r="J88" s="743">
        <f t="shared" si="43"/>
        <v>0.96058644611080091</v>
      </c>
      <c r="K88" s="743" t="s">
        <v>102</v>
      </c>
      <c r="L88" s="743" t="s">
        <v>102</v>
      </c>
      <c r="M88" s="744">
        <f t="shared" ref="M88:O88" si="44">M29/M$28</f>
        <v>0.95113884692647521</v>
      </c>
      <c r="N88" s="744">
        <f t="shared" si="44"/>
        <v>0.95399750561963137</v>
      </c>
      <c r="O88" s="744">
        <f t="shared" si="44"/>
        <v>0.95120015501376132</v>
      </c>
      <c r="P88" s="743">
        <f t="shared" ref="P88" si="45">P29/P$28</f>
        <v>0.88836409509255632</v>
      </c>
    </row>
    <row r="89" spans="1:16" ht="15.75" customHeight="1" x14ac:dyDescent="0.2">
      <c r="A89" s="505" t="s">
        <v>196</v>
      </c>
      <c r="B89" s="745">
        <f t="shared" si="43"/>
        <v>2.6311541482290875E-2</v>
      </c>
      <c r="C89" s="745">
        <f t="shared" si="43"/>
        <v>2.4882015906081294E-2</v>
      </c>
      <c r="D89" s="745">
        <f t="shared" si="43"/>
        <v>4.4327183720839991E-2</v>
      </c>
      <c r="E89" s="745">
        <f t="shared" si="43"/>
        <v>2.8794594642151287E-2</v>
      </c>
      <c r="F89" s="745">
        <f t="shared" si="43"/>
        <v>2.5336161434103423E-2</v>
      </c>
      <c r="G89" s="745">
        <f t="shared" si="43"/>
        <v>2.2797609213867292E-2</v>
      </c>
      <c r="H89" s="745">
        <f t="shared" si="43"/>
        <v>1.4884197405532597E-2</v>
      </c>
      <c r="I89" s="745">
        <f t="shared" si="43"/>
        <v>5.1422287573604113E-2</v>
      </c>
      <c r="J89" s="745">
        <f t="shared" si="43"/>
        <v>3.8631311637064222E-2</v>
      </c>
      <c r="K89" s="745" t="s">
        <v>102</v>
      </c>
      <c r="L89" s="745" t="s">
        <v>102</v>
      </c>
      <c r="M89" s="746">
        <f t="shared" ref="M89:O89" si="46">M30/M$28</f>
        <v>2.8442065689105751E-2</v>
      </c>
      <c r="N89" s="746">
        <f t="shared" si="46"/>
        <v>4.4307153211154283E-2</v>
      </c>
      <c r="O89" s="746">
        <f t="shared" si="46"/>
        <v>2.8782315531231673E-2</v>
      </c>
      <c r="P89" s="745">
        <f t="shared" ref="P89" si="47">P30/P$28</f>
        <v>7.1264720535559642E-2</v>
      </c>
    </row>
    <row r="90" spans="1:16" ht="15.75" customHeight="1" x14ac:dyDescent="0.2">
      <c r="A90" s="508" t="s">
        <v>197</v>
      </c>
      <c r="B90" s="747">
        <f t="shared" si="43"/>
        <v>3.8410635411788206E-2</v>
      </c>
      <c r="C90" s="747">
        <f t="shared" si="43"/>
        <v>1.6859316360579513E-2</v>
      </c>
      <c r="D90" s="747">
        <f t="shared" si="43"/>
        <v>2.1525090586570605E-2</v>
      </c>
      <c r="E90" s="747">
        <f t="shared" si="43"/>
        <v>2.3374748253062919E-2</v>
      </c>
      <c r="F90" s="747">
        <f t="shared" si="43"/>
        <v>1.4616321435118734E-2</v>
      </c>
      <c r="G90" s="747">
        <f t="shared" si="43"/>
        <v>2.5057838961643198E-2</v>
      </c>
      <c r="H90" s="747">
        <f t="shared" si="43"/>
        <v>6.8776700429877711E-3</v>
      </c>
      <c r="I90" s="747">
        <f t="shared" si="43"/>
        <v>2.8399857861885684E-3</v>
      </c>
      <c r="J90" s="747">
        <f t="shared" si="43"/>
        <v>7.8224225213495663E-4</v>
      </c>
      <c r="K90" s="747" t="s">
        <v>102</v>
      </c>
      <c r="L90" s="747" t="s">
        <v>102</v>
      </c>
      <c r="M90" s="748">
        <f t="shared" ref="M90:O90" si="48">M31/M$28</f>
        <v>2.0419087384418926E-2</v>
      </c>
      <c r="N90" s="748">
        <f t="shared" si="48"/>
        <v>1.6953411763799559E-3</v>
      </c>
      <c r="O90" s="748">
        <f t="shared" si="48"/>
        <v>2.0017529451865603E-2</v>
      </c>
      <c r="P90" s="747">
        <f t="shared" ref="P90" si="49">P31/P$28</f>
        <v>4.0371184368525909E-2</v>
      </c>
    </row>
    <row r="91" spans="1:16" ht="15.75" customHeight="1" x14ac:dyDescent="0.25">
      <c r="A91" s="511" t="s">
        <v>311</v>
      </c>
      <c r="B91" s="749">
        <f>B32/B$32</f>
        <v>1</v>
      </c>
      <c r="C91" s="749">
        <f t="shared" ref="C91:J91" si="50">C32/C$32</f>
        <v>1</v>
      </c>
      <c r="D91" s="749">
        <f t="shared" si="50"/>
        <v>1</v>
      </c>
      <c r="E91" s="749">
        <f t="shared" si="50"/>
        <v>1</v>
      </c>
      <c r="F91" s="749">
        <f t="shared" si="50"/>
        <v>1</v>
      </c>
      <c r="G91" s="749">
        <f t="shared" si="50"/>
        <v>1</v>
      </c>
      <c r="H91" s="749">
        <f t="shared" si="50"/>
        <v>1</v>
      </c>
      <c r="I91" s="749">
        <f t="shared" si="50"/>
        <v>1</v>
      </c>
      <c r="J91" s="749">
        <f t="shared" si="50"/>
        <v>1</v>
      </c>
      <c r="K91" s="749" t="s">
        <v>102</v>
      </c>
      <c r="L91" s="749" t="s">
        <v>102</v>
      </c>
      <c r="M91" s="750">
        <f t="shared" ref="M91:O91" si="51">M32/M$32</f>
        <v>1</v>
      </c>
      <c r="N91" s="750">
        <f t="shared" si="51"/>
        <v>1</v>
      </c>
      <c r="O91" s="750">
        <f t="shared" si="51"/>
        <v>1</v>
      </c>
      <c r="P91" s="749">
        <f t="shared" ref="P91" si="52">P32/P$32</f>
        <v>1</v>
      </c>
    </row>
    <row r="92" spans="1:16" ht="15.75" customHeight="1" x14ac:dyDescent="0.2">
      <c r="A92" s="503" t="s">
        <v>199</v>
      </c>
      <c r="B92" s="743">
        <f t="shared" ref="B92:J94" si="53">B33/B$32</f>
        <v>0.26707383751608132</v>
      </c>
      <c r="C92" s="743">
        <f t="shared" si="53"/>
        <v>0.22863323622066156</v>
      </c>
      <c r="D92" s="743">
        <f t="shared" si="53"/>
        <v>0.21281332074877413</v>
      </c>
      <c r="E92" s="743">
        <f t="shared" si="53"/>
        <v>0.23913327741663365</v>
      </c>
      <c r="F92" s="743">
        <f t="shared" si="53"/>
        <v>0.22478806092409229</v>
      </c>
      <c r="G92" s="743">
        <f t="shared" si="53"/>
        <v>0.23086460847062287</v>
      </c>
      <c r="H92" s="743">
        <f t="shared" si="53"/>
        <v>0.17447443557989878</v>
      </c>
      <c r="I92" s="743">
        <f t="shared" si="53"/>
        <v>0.34027729344525587</v>
      </c>
      <c r="J92" s="743">
        <f t="shared" si="53"/>
        <v>0.42034431814328976</v>
      </c>
      <c r="K92" s="743" t="s">
        <v>102</v>
      </c>
      <c r="L92" s="743" t="s">
        <v>102</v>
      </c>
      <c r="M92" s="744">
        <f t="shared" ref="M92:O92" si="54">M33/M$32</f>
        <v>0.22686239147255438</v>
      </c>
      <c r="N92" s="744">
        <f t="shared" si="54"/>
        <v>0.39330800666135179</v>
      </c>
      <c r="O92" s="744">
        <f t="shared" si="54"/>
        <v>0.23150130678134814</v>
      </c>
      <c r="P92" s="743">
        <f t="shared" ref="P92" si="55">P33/P$32</f>
        <v>0.27584752180441974</v>
      </c>
    </row>
    <row r="93" spans="1:16" ht="15.75" customHeight="1" x14ac:dyDescent="0.2">
      <c r="A93" s="505" t="s">
        <v>200</v>
      </c>
      <c r="B93" s="745">
        <f t="shared" si="53"/>
        <v>0.67651979503579063</v>
      </c>
      <c r="C93" s="745">
        <f t="shared" si="53"/>
        <v>0.65449424479875407</v>
      </c>
      <c r="D93" s="745">
        <f t="shared" si="53"/>
        <v>0.62661848145518129</v>
      </c>
      <c r="E93" s="745">
        <f t="shared" si="53"/>
        <v>0.62957510487569568</v>
      </c>
      <c r="F93" s="745">
        <f t="shared" si="53"/>
        <v>0.58660017344274462</v>
      </c>
      <c r="G93" s="745">
        <f t="shared" si="53"/>
        <v>0.60703531052217763</v>
      </c>
      <c r="H93" s="745">
        <f t="shared" si="53"/>
        <v>0.51087655725046544</v>
      </c>
      <c r="I93" s="745">
        <f t="shared" si="53"/>
        <v>0.35527590270966386</v>
      </c>
      <c r="J93" s="745">
        <f t="shared" si="53"/>
        <v>0.45148709941946152</v>
      </c>
      <c r="K93" s="745" t="s">
        <v>102</v>
      </c>
      <c r="L93" s="745" t="s">
        <v>102</v>
      </c>
      <c r="M93" s="746">
        <f t="shared" ref="M93:O93" si="56">M34/M$32</f>
        <v>0.61260466989936557</v>
      </c>
      <c r="N93" s="746">
        <f t="shared" si="56"/>
        <v>0.41899936939105886</v>
      </c>
      <c r="O93" s="746">
        <f t="shared" si="56"/>
        <v>0.60720880176118941</v>
      </c>
      <c r="P93" s="745">
        <f t="shared" ref="P93" si="57">P34/P$32</f>
        <v>0.50062772013925583</v>
      </c>
    </row>
    <row r="94" spans="1:16" ht="15.75" customHeight="1" x14ac:dyDescent="0.2">
      <c r="A94" s="503" t="s">
        <v>201</v>
      </c>
      <c r="B94" s="747">
        <f t="shared" si="53"/>
        <v>5.6406367448127964E-2</v>
      </c>
      <c r="C94" s="747">
        <f t="shared" si="53"/>
        <v>0.11687251898058432</v>
      </c>
      <c r="D94" s="747">
        <f t="shared" si="53"/>
        <v>0.16056819779604456</v>
      </c>
      <c r="E94" s="747">
        <f t="shared" si="53"/>
        <v>0.13129161770767062</v>
      </c>
      <c r="F94" s="747">
        <f t="shared" si="53"/>
        <v>0.18861176562807574</v>
      </c>
      <c r="G94" s="747">
        <f t="shared" si="53"/>
        <v>0.16210008100189685</v>
      </c>
      <c r="H94" s="747">
        <f t="shared" si="53"/>
        <v>0.31464900717457112</v>
      </c>
      <c r="I94" s="747">
        <f t="shared" si="53"/>
        <v>0.30444680384508022</v>
      </c>
      <c r="J94" s="747">
        <f t="shared" si="53"/>
        <v>0.12816858243724871</v>
      </c>
      <c r="K94" s="747" t="s">
        <v>102</v>
      </c>
      <c r="L94" s="747" t="s">
        <v>102</v>
      </c>
      <c r="M94" s="748">
        <f t="shared" ref="M94:O94" si="58">M35/M$32</f>
        <v>0.16053293862808002</v>
      </c>
      <c r="N94" s="748">
        <f t="shared" si="58"/>
        <v>0.18769262394758932</v>
      </c>
      <c r="O94" s="748">
        <f t="shared" si="58"/>
        <v>0.16128989145746261</v>
      </c>
      <c r="P94" s="747">
        <f t="shared" ref="P94" si="59">P35/P$32</f>
        <v>0.22352475805632438</v>
      </c>
    </row>
    <row r="95" spans="1:16" ht="15.75" customHeight="1" x14ac:dyDescent="0.25">
      <c r="A95" s="557" t="s">
        <v>244</v>
      </c>
      <c r="B95" s="754"/>
      <c r="C95" s="754"/>
      <c r="D95" s="754"/>
      <c r="E95" s="754"/>
      <c r="F95" s="754"/>
      <c r="G95" s="754"/>
      <c r="H95" s="754"/>
      <c r="I95" s="754"/>
      <c r="J95" s="754"/>
      <c r="K95" s="754"/>
      <c r="L95" s="754"/>
      <c r="M95" s="755"/>
      <c r="N95" s="755"/>
      <c r="O95" s="755"/>
      <c r="P95" s="756"/>
    </row>
    <row r="96" spans="1:16" ht="15.75" customHeight="1" x14ac:dyDescent="0.2">
      <c r="A96" s="563" t="s">
        <v>443</v>
      </c>
      <c r="B96" s="757">
        <v>0.20487572400000001</v>
      </c>
      <c r="C96" s="757">
        <v>0.26410261699999998</v>
      </c>
      <c r="D96" s="757">
        <v>0.24770207799999999</v>
      </c>
      <c r="E96" s="757">
        <v>0.22456041199999999</v>
      </c>
      <c r="F96" s="757">
        <v>0.19496477800000001</v>
      </c>
      <c r="G96" s="757">
        <v>0.18614836700000001</v>
      </c>
      <c r="H96" s="757">
        <v>0.13109868</v>
      </c>
      <c r="I96" s="757">
        <v>0.11807648499999999</v>
      </c>
      <c r="J96" s="757">
        <v>0.100690583</v>
      </c>
      <c r="K96" s="757" t="s">
        <v>102</v>
      </c>
      <c r="L96" s="757" t="s">
        <v>102</v>
      </c>
      <c r="M96" s="758">
        <v>0.211997928</v>
      </c>
      <c r="N96" s="758">
        <v>0.109244889</v>
      </c>
      <c r="O96" s="758">
        <v>0.20452789299999999</v>
      </c>
      <c r="P96" s="757">
        <v>0.150387523</v>
      </c>
    </row>
    <row r="97" spans="1:16" s="7" customFormat="1" ht="15.75" customHeight="1" x14ac:dyDescent="0.2">
      <c r="A97" s="575" t="s">
        <v>429</v>
      </c>
      <c r="B97" s="763">
        <v>0.29145177</v>
      </c>
      <c r="C97" s="763">
        <v>0.33718661999999999</v>
      </c>
      <c r="D97" s="763">
        <v>0.40642977200000002</v>
      </c>
      <c r="E97" s="763">
        <v>0.44670912499999998</v>
      </c>
      <c r="F97" s="763">
        <v>0.51153725999999999</v>
      </c>
      <c r="G97" s="763">
        <v>0.51248684499999997</v>
      </c>
      <c r="H97" s="763">
        <v>0.50155411500000002</v>
      </c>
      <c r="I97" s="763">
        <v>0.44870430700000002</v>
      </c>
      <c r="J97" s="763">
        <v>0.58120595399999997</v>
      </c>
      <c r="K97" s="743" t="s">
        <v>102</v>
      </c>
      <c r="L97" s="743" t="s">
        <v>102</v>
      </c>
      <c r="M97" s="764">
        <v>0.45725676300000001</v>
      </c>
      <c r="N97" s="764">
        <v>0.51665816200000003</v>
      </c>
      <c r="O97" s="764">
        <v>0.46209244799999999</v>
      </c>
      <c r="P97" s="743">
        <v>0.54747857700000002</v>
      </c>
    </row>
    <row r="98" spans="1:16" ht="15.75" customHeight="1" x14ac:dyDescent="0.25">
      <c r="A98" s="559" t="s">
        <v>442</v>
      </c>
      <c r="B98" s="759">
        <v>0.86541467400000005</v>
      </c>
      <c r="C98" s="759">
        <v>0.87555031500000002</v>
      </c>
      <c r="D98" s="759">
        <v>0.84500640999999999</v>
      </c>
      <c r="E98" s="759">
        <v>0.88446046300000003</v>
      </c>
      <c r="F98" s="759">
        <v>0.89997550299999995</v>
      </c>
      <c r="G98" s="759">
        <v>0.93266709599999997</v>
      </c>
      <c r="H98" s="759">
        <v>0.93987214399999996</v>
      </c>
      <c r="I98" s="759">
        <v>0.98373161499999995</v>
      </c>
      <c r="J98" s="759">
        <v>1.0151405440000001</v>
      </c>
      <c r="K98" s="759" t="s">
        <v>102</v>
      </c>
      <c r="L98" s="759" t="s">
        <v>102</v>
      </c>
      <c r="M98" s="760">
        <v>0.89037630099999998</v>
      </c>
      <c r="N98" s="760">
        <v>0.99968655299999998</v>
      </c>
      <c r="O98" s="760">
        <v>0.89832303800000002</v>
      </c>
      <c r="P98" s="745">
        <v>0.92449552199999996</v>
      </c>
    </row>
    <row r="99" spans="1:16" ht="15.75" customHeight="1" x14ac:dyDescent="0.2">
      <c r="A99" s="575" t="s">
        <v>496</v>
      </c>
      <c r="B99" s="743">
        <v>0.37134884899999998</v>
      </c>
      <c r="C99" s="743">
        <v>0.41621919699999999</v>
      </c>
      <c r="D99" s="743">
        <v>0.32775241599999999</v>
      </c>
      <c r="E99" s="743">
        <v>0.34450104300000001</v>
      </c>
      <c r="F99" s="743">
        <v>0.30214951099999998</v>
      </c>
      <c r="G99" s="743">
        <v>0.35652167400000001</v>
      </c>
      <c r="H99" s="743">
        <v>0.34807993399999998</v>
      </c>
      <c r="I99" s="743">
        <v>8.5083617E-2</v>
      </c>
      <c r="J99" s="743">
        <v>0.110466355</v>
      </c>
      <c r="K99" s="743" t="s">
        <v>102</v>
      </c>
      <c r="L99" s="743" t="s">
        <v>102</v>
      </c>
      <c r="M99" s="744">
        <v>0.33952665500000001</v>
      </c>
      <c r="N99" s="744">
        <v>9.7977403000000005E-2</v>
      </c>
      <c r="O99" s="744">
        <v>0.32196628700000002</v>
      </c>
      <c r="P99" s="743">
        <v>0.238443186</v>
      </c>
    </row>
    <row r="100" spans="1:16" ht="15.75" customHeight="1" x14ac:dyDescent="0.25">
      <c r="A100" s="505" t="s">
        <v>431</v>
      </c>
      <c r="B100" s="745">
        <v>0.53868691700000004</v>
      </c>
      <c r="C100" s="745">
        <v>0.88868174300000002</v>
      </c>
      <c r="D100" s="745">
        <v>0.73462434499999996</v>
      </c>
      <c r="E100" s="745">
        <v>0.88936525700000002</v>
      </c>
      <c r="F100" s="745">
        <v>0.89675862900000003</v>
      </c>
      <c r="G100" s="745">
        <v>1.0746320170000001</v>
      </c>
      <c r="H100" s="745">
        <v>0.839422577</v>
      </c>
      <c r="I100" s="745">
        <v>1.182749439</v>
      </c>
      <c r="J100" s="745">
        <v>1.0432286690000001</v>
      </c>
      <c r="K100" s="745" t="s">
        <v>102</v>
      </c>
      <c r="L100" s="745" t="s">
        <v>102</v>
      </c>
      <c r="M100" s="746">
        <v>0.87497135599999998</v>
      </c>
      <c r="N100" s="746">
        <v>1.111876431</v>
      </c>
      <c r="O100" s="746">
        <v>0.89219409800000005</v>
      </c>
      <c r="P100" s="759">
        <v>0.79750200000000004</v>
      </c>
    </row>
    <row r="101" spans="1:16" ht="15.75" customHeight="1" x14ac:dyDescent="0.2">
      <c r="A101" s="508" t="s">
        <v>736</v>
      </c>
      <c r="B101" s="761">
        <v>2.6293350279999999</v>
      </c>
      <c r="C101" s="761">
        <v>3.3649107759999999</v>
      </c>
      <c r="D101" s="761">
        <v>2.9657576959999998</v>
      </c>
      <c r="E101" s="761">
        <v>3.960472153</v>
      </c>
      <c r="F101" s="761">
        <v>4.5995930060000001</v>
      </c>
      <c r="G101" s="761">
        <v>5.772986543</v>
      </c>
      <c r="H101" s="761">
        <v>6.402982669</v>
      </c>
      <c r="I101" s="761">
        <v>10.016807624</v>
      </c>
      <c r="J101" s="761">
        <v>10.360737177000001</v>
      </c>
      <c r="K101" s="761" t="s">
        <v>102</v>
      </c>
      <c r="L101" s="761" t="s">
        <v>102</v>
      </c>
      <c r="M101" s="762">
        <v>4.1272637200000002</v>
      </c>
      <c r="N101" s="762">
        <v>10.177834819999999</v>
      </c>
      <c r="O101" s="762">
        <v>4.3622123330000004</v>
      </c>
      <c r="P101" s="761">
        <v>5.30297983</v>
      </c>
    </row>
    <row r="102" spans="1:16" ht="15" customHeight="1" x14ac:dyDescent="0.2">
      <c r="A102" s="258" t="s">
        <v>303</v>
      </c>
      <c r="B102" s="13"/>
      <c r="C102" s="13"/>
      <c r="D102" s="13"/>
      <c r="E102" s="13"/>
      <c r="F102" s="13"/>
      <c r="G102" s="13"/>
      <c r="H102" s="13"/>
      <c r="I102" s="13"/>
      <c r="J102" s="13"/>
      <c r="K102" s="13"/>
      <c r="L102" s="13"/>
      <c r="M102" s="216"/>
      <c r="N102" s="216"/>
      <c r="O102" s="216"/>
      <c r="P102" s="40"/>
    </row>
    <row r="103" spans="1:16" ht="15" customHeight="1" x14ac:dyDescent="0.2">
      <c r="A103" s="258" t="s">
        <v>859</v>
      </c>
      <c r="B103" s="13"/>
      <c r="C103" s="13"/>
      <c r="D103" s="13"/>
      <c r="E103" s="13"/>
      <c r="F103" s="13"/>
      <c r="G103" s="13"/>
      <c r="H103" s="13"/>
      <c r="I103" s="13"/>
      <c r="J103" s="13"/>
      <c r="K103" s="13"/>
      <c r="L103" s="13"/>
      <c r="M103" s="216"/>
      <c r="N103" s="216"/>
      <c r="O103" s="216"/>
      <c r="P103" s="40"/>
    </row>
    <row r="104" spans="1:16" ht="15" customHeight="1" x14ac:dyDescent="0.2">
      <c r="A104" s="169" t="s">
        <v>645</v>
      </c>
      <c r="B104" s="13"/>
      <c r="C104" s="13"/>
      <c r="D104" s="13"/>
      <c r="E104" s="13"/>
      <c r="F104" s="13"/>
      <c r="G104" s="13"/>
      <c r="H104" s="13"/>
      <c r="I104" s="13"/>
      <c r="J104" s="13"/>
      <c r="K104" s="13"/>
      <c r="L104" s="13"/>
      <c r="M104" s="216"/>
      <c r="N104" s="216"/>
      <c r="O104" s="216"/>
      <c r="P104" s="40"/>
    </row>
    <row r="105" spans="1:16" ht="15" customHeight="1" x14ac:dyDescent="0.2">
      <c r="A105" s="258" t="s">
        <v>889</v>
      </c>
      <c r="B105" s="3"/>
      <c r="C105" s="3"/>
      <c r="D105" s="3"/>
      <c r="G105" s="186"/>
      <c r="J105" s="186"/>
      <c r="M105" s="216"/>
      <c r="N105" s="216"/>
      <c r="O105" s="216"/>
    </row>
    <row r="106" spans="1:16" ht="15" customHeight="1" x14ac:dyDescent="0.2">
      <c r="A106" s="257" t="s">
        <v>342</v>
      </c>
      <c r="B106" s="3"/>
      <c r="C106" s="3"/>
      <c r="D106" s="3"/>
      <c r="G106" s="186"/>
      <c r="J106" s="186"/>
      <c r="M106" s="216"/>
      <c r="N106" s="216"/>
      <c r="O106" s="216"/>
    </row>
    <row r="107" spans="1:16" x14ac:dyDescent="0.2">
      <c r="A107" s="13"/>
      <c r="B107" s="13"/>
      <c r="C107" s="13"/>
      <c r="D107" s="13"/>
      <c r="E107" s="13"/>
      <c r="F107" s="13"/>
      <c r="G107" s="13"/>
      <c r="H107" s="13"/>
      <c r="I107" s="13"/>
      <c r="J107" s="13"/>
      <c r="K107" s="13"/>
      <c r="L107" s="13"/>
      <c r="M107" s="216"/>
      <c r="N107" s="216"/>
      <c r="O107" s="216"/>
      <c r="P107" s="40"/>
    </row>
    <row r="108" spans="1:16" ht="24.75" customHeight="1" x14ac:dyDescent="0.25">
      <c r="A108" s="283" t="s">
        <v>887</v>
      </c>
      <c r="B108" s="13"/>
      <c r="C108" s="13"/>
      <c r="D108" s="13"/>
      <c r="E108" s="13"/>
      <c r="F108" s="13"/>
      <c r="G108" s="13"/>
      <c r="H108" s="13"/>
      <c r="I108" s="13"/>
      <c r="J108" s="13"/>
      <c r="K108" s="13"/>
      <c r="L108" s="13"/>
      <c r="M108" s="216"/>
      <c r="N108" s="216"/>
      <c r="O108" s="216"/>
      <c r="P108" s="40"/>
    </row>
    <row r="109" spans="1:16" ht="13.5" thickBot="1" x14ac:dyDescent="0.25">
      <c r="A109" s="13"/>
      <c r="B109" s="13"/>
      <c r="C109" s="13"/>
      <c r="D109" s="13"/>
      <c r="E109" s="13"/>
      <c r="F109" s="13"/>
      <c r="G109" s="13"/>
      <c r="H109" s="13"/>
      <c r="I109" s="13"/>
      <c r="J109" s="13"/>
      <c r="K109" s="13"/>
      <c r="L109" s="13"/>
      <c r="M109" s="216"/>
      <c r="N109" s="216"/>
      <c r="O109" s="216"/>
      <c r="P109" s="288" t="s">
        <v>23</v>
      </c>
    </row>
    <row r="110" spans="1:16" x14ac:dyDescent="0.2">
      <c r="A110" s="578" t="s">
        <v>81</v>
      </c>
      <c r="B110" s="43" t="s">
        <v>35</v>
      </c>
      <c r="C110" s="43" t="s">
        <v>124</v>
      </c>
      <c r="D110" s="43" t="s">
        <v>126</v>
      </c>
      <c r="E110" s="43" t="s">
        <v>36</v>
      </c>
      <c r="F110" s="43" t="s">
        <v>37</v>
      </c>
      <c r="G110" s="43" t="s">
        <v>38</v>
      </c>
      <c r="H110" s="43" t="s">
        <v>39</v>
      </c>
      <c r="I110" s="43" t="s">
        <v>128</v>
      </c>
      <c r="J110" s="43" t="s">
        <v>129</v>
      </c>
      <c r="K110" s="43" t="s">
        <v>130</v>
      </c>
      <c r="L110" s="255">
        <v>100000</v>
      </c>
      <c r="M110" s="253" t="s">
        <v>249</v>
      </c>
      <c r="N110" s="253" t="s">
        <v>247</v>
      </c>
      <c r="O110" s="260" t="s">
        <v>77</v>
      </c>
      <c r="P110" s="284" t="s">
        <v>238</v>
      </c>
    </row>
    <row r="111" spans="1:16" x14ac:dyDescent="0.2">
      <c r="A111" s="230" t="s">
        <v>243</v>
      </c>
      <c r="B111" s="44" t="s">
        <v>123</v>
      </c>
      <c r="C111" s="44" t="s">
        <v>40</v>
      </c>
      <c r="D111" s="44" t="s">
        <v>40</v>
      </c>
      <c r="E111" s="44" t="s">
        <v>40</v>
      </c>
      <c r="F111" s="44" t="s">
        <v>40</v>
      </c>
      <c r="G111" s="44" t="s">
        <v>40</v>
      </c>
      <c r="H111" s="44" t="s">
        <v>40</v>
      </c>
      <c r="I111" s="44" t="s">
        <v>40</v>
      </c>
      <c r="J111" s="44" t="s">
        <v>40</v>
      </c>
      <c r="K111" s="44" t="s">
        <v>40</v>
      </c>
      <c r="L111" s="44" t="s">
        <v>43</v>
      </c>
      <c r="M111" s="240" t="s">
        <v>248</v>
      </c>
      <c r="N111" s="240" t="s">
        <v>146</v>
      </c>
      <c r="O111" s="259" t="s">
        <v>145</v>
      </c>
      <c r="P111" s="285" t="s">
        <v>302</v>
      </c>
    </row>
    <row r="112" spans="1:16" ht="15" customHeight="1" thickBot="1" x14ac:dyDescent="0.25">
      <c r="A112" s="436" t="s">
        <v>82</v>
      </c>
      <c r="B112" s="45" t="s">
        <v>43</v>
      </c>
      <c r="C112" s="45" t="s">
        <v>125</v>
      </c>
      <c r="D112" s="45" t="s">
        <v>127</v>
      </c>
      <c r="E112" s="45" t="s">
        <v>44</v>
      </c>
      <c r="F112" s="45" t="s">
        <v>45</v>
      </c>
      <c r="G112" s="45" t="s">
        <v>46</v>
      </c>
      <c r="H112" s="45" t="s">
        <v>42</v>
      </c>
      <c r="I112" s="45" t="s">
        <v>131</v>
      </c>
      <c r="J112" s="45" t="s">
        <v>132</v>
      </c>
      <c r="K112" s="45" t="s">
        <v>133</v>
      </c>
      <c r="L112" s="45" t="s">
        <v>134</v>
      </c>
      <c r="M112" s="254" t="s">
        <v>146</v>
      </c>
      <c r="N112" s="254" t="s">
        <v>134</v>
      </c>
      <c r="O112" s="261" t="s">
        <v>41</v>
      </c>
      <c r="P112" s="286" t="s">
        <v>257</v>
      </c>
    </row>
    <row r="113" spans="1:16" ht="15" x14ac:dyDescent="0.25">
      <c r="A113" s="557" t="s">
        <v>241</v>
      </c>
      <c r="B113" s="193"/>
      <c r="C113" s="193"/>
      <c r="D113" s="193"/>
      <c r="E113" s="193"/>
      <c r="F113" s="193"/>
      <c r="G113" s="193"/>
      <c r="H113" s="193"/>
      <c r="I113" s="193"/>
      <c r="J113" s="193"/>
      <c r="K113" s="193"/>
      <c r="L113" s="193"/>
      <c r="M113" s="256"/>
      <c r="N113" s="256"/>
      <c r="O113" s="256"/>
    </row>
    <row r="114" spans="1:16" ht="15.75" customHeight="1" x14ac:dyDescent="0.25">
      <c r="A114" s="500" t="s">
        <v>304</v>
      </c>
      <c r="B114" s="585">
        <v>-3.5674959999999999E-3</v>
      </c>
      <c r="C114" s="585">
        <v>-0.72074547899999997</v>
      </c>
      <c r="D114" s="585">
        <v>-3.4541041689999998</v>
      </c>
      <c r="E114" s="585">
        <v>-2.2598247530000002</v>
      </c>
      <c r="F114" s="585">
        <v>-3.2434431359999998</v>
      </c>
      <c r="G114" s="585">
        <v>-2.9941545270000001</v>
      </c>
      <c r="H114" s="585">
        <v>1.1127119860000001</v>
      </c>
      <c r="I114" s="585">
        <v>-5.6724957759999999</v>
      </c>
      <c r="J114" s="585">
        <v>0.430719466</v>
      </c>
      <c r="K114" s="585" t="s">
        <v>102</v>
      </c>
      <c r="L114" s="585" t="s">
        <v>102</v>
      </c>
      <c r="M114" s="586">
        <v>-2.3003090300000002</v>
      </c>
      <c r="N114" s="586">
        <v>-2.6380873810000001</v>
      </c>
      <c r="O114" s="586">
        <v>-2.3278941299999998</v>
      </c>
      <c r="P114" s="585">
        <v>-0.84481614199999999</v>
      </c>
    </row>
    <row r="115" spans="1:16" ht="15.75" customHeight="1" x14ac:dyDescent="0.2">
      <c r="A115" s="503" t="s">
        <v>178</v>
      </c>
      <c r="B115" s="587">
        <v>-2.6737149009999999</v>
      </c>
      <c r="C115" s="587">
        <v>-4.0553835380000001</v>
      </c>
      <c r="D115" s="587">
        <v>-8.9855302819999991</v>
      </c>
      <c r="E115" s="587">
        <v>-8.6084254300000005</v>
      </c>
      <c r="F115" s="587">
        <v>-9.1386482660000006</v>
      </c>
      <c r="G115" s="587">
        <v>-9.7768076219999998</v>
      </c>
      <c r="H115" s="587">
        <v>-8.2081834059999998</v>
      </c>
      <c r="I115" s="587">
        <v>-10.900215204</v>
      </c>
      <c r="J115" s="587">
        <v>-7.9235283450000003</v>
      </c>
      <c r="K115" s="587" t="s">
        <v>102</v>
      </c>
      <c r="L115" s="587" t="s">
        <v>102</v>
      </c>
      <c r="M115" s="588">
        <v>-8.4665655070000003</v>
      </c>
      <c r="N115" s="588">
        <v>-9.3521511119999996</v>
      </c>
      <c r="O115" s="588">
        <v>-8.5103211190000003</v>
      </c>
      <c r="P115" s="587">
        <v>-6.2420338590000002</v>
      </c>
    </row>
    <row r="116" spans="1:16" ht="15.75" customHeight="1" x14ac:dyDescent="0.2">
      <c r="A116" s="505" t="s">
        <v>179</v>
      </c>
      <c r="B116" s="589">
        <v>0.34457226000000002</v>
      </c>
      <c r="C116" s="590">
        <v>-0.306745885</v>
      </c>
      <c r="D116" s="589">
        <v>0.199541569</v>
      </c>
      <c r="E116" s="589">
        <v>-1.7676643999999998E-2</v>
      </c>
      <c r="F116" s="589">
        <v>-1.0121138750000001</v>
      </c>
      <c r="G116" s="589">
        <v>-2.3230013000000001E-2</v>
      </c>
      <c r="H116" s="589">
        <v>1.5474875699999999</v>
      </c>
      <c r="I116" s="589">
        <v>-5.5552281570000002</v>
      </c>
      <c r="J116" s="589">
        <v>1.055856908</v>
      </c>
      <c r="K116" s="589" t="s">
        <v>102</v>
      </c>
      <c r="L116" s="589" t="s">
        <v>102</v>
      </c>
      <c r="M116" s="591">
        <v>-6.9884769999999999E-2</v>
      </c>
      <c r="N116" s="591">
        <v>-1.8508316849999999</v>
      </c>
      <c r="O116" s="591">
        <v>-0.23465539399999999</v>
      </c>
      <c r="P116" s="589">
        <v>0.45443727699999997</v>
      </c>
    </row>
    <row r="117" spans="1:16" ht="15.75" customHeight="1" x14ac:dyDescent="0.2">
      <c r="A117" s="503" t="s">
        <v>180</v>
      </c>
      <c r="B117" s="587">
        <v>-23.759644256000001</v>
      </c>
      <c r="C117" s="587">
        <v>-8.2627426229999994</v>
      </c>
      <c r="D117" s="587">
        <v>-14.838291816</v>
      </c>
      <c r="E117" s="587">
        <v>-10.000229613</v>
      </c>
      <c r="F117" s="587">
        <v>-7.4775403159999998</v>
      </c>
      <c r="G117" s="587">
        <v>-4.2655505979999999</v>
      </c>
      <c r="H117" s="587">
        <v>-8.1081723239999999</v>
      </c>
      <c r="I117" s="587">
        <v>-12.346186511000001</v>
      </c>
      <c r="J117" s="587">
        <v>-11.217663717000001</v>
      </c>
      <c r="K117" s="587" t="s">
        <v>102</v>
      </c>
      <c r="L117" s="587" t="s">
        <v>102</v>
      </c>
      <c r="M117" s="588">
        <v>-9.3214495979999992</v>
      </c>
      <c r="N117" s="588">
        <v>-11.708590548</v>
      </c>
      <c r="O117" s="588">
        <v>-9.5394684349999999</v>
      </c>
      <c r="P117" s="587">
        <v>-8.1149088500000008</v>
      </c>
    </row>
    <row r="118" spans="1:16" ht="15.75" customHeight="1" x14ac:dyDescent="0.2">
      <c r="A118" s="505" t="s">
        <v>181</v>
      </c>
      <c r="B118" s="589">
        <v>-3.312844138</v>
      </c>
      <c r="C118" s="589">
        <v>-8.1143642119999999</v>
      </c>
      <c r="D118" s="589">
        <v>-1.427465969</v>
      </c>
      <c r="E118" s="589">
        <v>-4.4308478070000001</v>
      </c>
      <c r="F118" s="589">
        <v>-3.96510607</v>
      </c>
      <c r="G118" s="589">
        <v>-3.4861946420000001</v>
      </c>
      <c r="H118" s="589">
        <v>-4.0527162590000003</v>
      </c>
      <c r="I118" s="589">
        <v>-2.6592172829999998</v>
      </c>
      <c r="J118" s="589">
        <v>11.417911823000001</v>
      </c>
      <c r="K118" s="589" t="s">
        <v>102</v>
      </c>
      <c r="L118" s="589" t="s">
        <v>102</v>
      </c>
      <c r="M118" s="591">
        <v>-3.867486446</v>
      </c>
      <c r="N118" s="591">
        <v>1.82022773</v>
      </c>
      <c r="O118" s="591">
        <v>-2.965251941</v>
      </c>
      <c r="P118" s="589">
        <v>0.52345023199999996</v>
      </c>
    </row>
    <row r="119" spans="1:16" ht="15.75" customHeight="1" x14ac:dyDescent="0.2">
      <c r="A119" s="508" t="s">
        <v>182</v>
      </c>
      <c r="B119" s="592">
        <v>11.614516271999999</v>
      </c>
      <c r="C119" s="592">
        <v>14.131020093</v>
      </c>
      <c r="D119" s="592">
        <v>3.4029317570000002</v>
      </c>
      <c r="E119" s="592">
        <v>18.545062992999998</v>
      </c>
      <c r="F119" s="592">
        <v>12.660046957</v>
      </c>
      <c r="G119" s="592">
        <v>7.2590500670000004</v>
      </c>
      <c r="H119" s="592">
        <v>74.346727283000007</v>
      </c>
      <c r="I119" s="592">
        <v>2.3576556320000002</v>
      </c>
      <c r="J119" s="592">
        <v>6.5574324900000001</v>
      </c>
      <c r="K119" s="592" t="s">
        <v>102</v>
      </c>
      <c r="L119" s="592" t="s">
        <v>102</v>
      </c>
      <c r="M119" s="593">
        <v>16.194366987999999</v>
      </c>
      <c r="N119" s="593">
        <v>4.7584800459999999</v>
      </c>
      <c r="O119" s="593">
        <v>15.856796296000001</v>
      </c>
      <c r="P119" s="592">
        <v>14.329291853999999</v>
      </c>
    </row>
    <row r="120" spans="1:16" ht="15.75" customHeight="1" x14ac:dyDescent="0.25">
      <c r="A120" s="511" t="s">
        <v>308</v>
      </c>
      <c r="B120" s="594">
        <v>-0.74946100400000004</v>
      </c>
      <c r="C120" s="594">
        <v>1.4258894209999999</v>
      </c>
      <c r="D120" s="594">
        <v>-0.83254650900000005</v>
      </c>
      <c r="E120" s="594">
        <v>-0.32475719800000002</v>
      </c>
      <c r="F120" s="594">
        <v>-1.1815595379999999</v>
      </c>
      <c r="G120" s="594">
        <v>-1.8395491690000001</v>
      </c>
      <c r="H120" s="594">
        <v>-3.8652396809999998</v>
      </c>
      <c r="I120" s="594">
        <v>-4.7969909990000001</v>
      </c>
      <c r="J120" s="594">
        <v>-2.90177985</v>
      </c>
      <c r="K120" s="594" t="s">
        <v>102</v>
      </c>
      <c r="L120" s="594" t="s">
        <v>102</v>
      </c>
      <c r="M120" s="595">
        <v>-0.95780118700000005</v>
      </c>
      <c r="N120" s="595">
        <v>-3.8436100099999999</v>
      </c>
      <c r="O120" s="595">
        <v>-1.1734222080000001</v>
      </c>
      <c r="P120" s="594">
        <v>-1.8669980180000001</v>
      </c>
    </row>
    <row r="121" spans="1:16" ht="15.75" customHeight="1" x14ac:dyDescent="0.2">
      <c r="A121" s="503" t="s">
        <v>79</v>
      </c>
      <c r="B121" s="587">
        <v>2.6872988250000001</v>
      </c>
      <c r="C121" s="587">
        <v>2.6601870760000002</v>
      </c>
      <c r="D121" s="587">
        <v>2.7247172989999999</v>
      </c>
      <c r="E121" s="587">
        <v>1.8279083169999999</v>
      </c>
      <c r="F121" s="587">
        <v>0.353219483</v>
      </c>
      <c r="G121" s="587">
        <v>0.37968427799999999</v>
      </c>
      <c r="H121" s="587">
        <v>-1.8256341810000001</v>
      </c>
      <c r="I121" s="587">
        <v>-4.4020636629999998</v>
      </c>
      <c r="J121" s="587">
        <v>-1.952900643</v>
      </c>
      <c r="K121" s="587" t="s">
        <v>102</v>
      </c>
      <c r="L121" s="587" t="s">
        <v>102</v>
      </c>
      <c r="M121" s="588">
        <v>1.18255109</v>
      </c>
      <c r="N121" s="588">
        <v>-2.961445388</v>
      </c>
      <c r="O121" s="588">
        <v>0.81399259400000001</v>
      </c>
      <c r="P121" s="587">
        <v>0.105243236</v>
      </c>
    </row>
    <row r="122" spans="1:16" ht="15.75" customHeight="1" x14ac:dyDescent="0.2">
      <c r="A122" s="505" t="s">
        <v>184</v>
      </c>
      <c r="B122" s="589">
        <v>1.8565795510000001</v>
      </c>
      <c r="C122" s="589">
        <v>2.1939798960000001</v>
      </c>
      <c r="D122" s="589">
        <v>2.569460742</v>
      </c>
      <c r="E122" s="589">
        <v>1.924174533</v>
      </c>
      <c r="F122" s="589">
        <v>0.84706921999999996</v>
      </c>
      <c r="G122" s="589">
        <v>1.7275048310000001</v>
      </c>
      <c r="H122" s="589">
        <v>1.362314442</v>
      </c>
      <c r="I122" s="589">
        <v>0.28006528000000003</v>
      </c>
      <c r="J122" s="589">
        <v>-0.19666667099999999</v>
      </c>
      <c r="K122" s="589" t="s">
        <v>102</v>
      </c>
      <c r="L122" s="589" t="s">
        <v>102</v>
      </c>
      <c r="M122" s="591">
        <v>1.714586181</v>
      </c>
      <c r="N122" s="591">
        <v>-1.8170400000000001E-4</v>
      </c>
      <c r="O122" s="591">
        <v>1.5540497719999999</v>
      </c>
      <c r="P122" s="589">
        <v>1.2528793220000001</v>
      </c>
    </row>
    <row r="123" spans="1:16" ht="15.75" customHeight="1" x14ac:dyDescent="0.2">
      <c r="A123" s="503" t="s">
        <v>341</v>
      </c>
      <c r="B123" s="587">
        <v>-0.23644947399999999</v>
      </c>
      <c r="C123" s="587">
        <v>0.88591155899999996</v>
      </c>
      <c r="D123" s="587">
        <v>5.5984328919999999</v>
      </c>
      <c r="E123" s="587">
        <v>-0.41693761099999999</v>
      </c>
      <c r="F123" s="587">
        <v>-3.7420035469999999</v>
      </c>
      <c r="G123" s="587">
        <v>-0.94344077800000004</v>
      </c>
      <c r="H123" s="587">
        <v>-0.98941659299999996</v>
      </c>
      <c r="I123" s="587">
        <v>0.94140566599999997</v>
      </c>
      <c r="J123" s="587">
        <v>-8.439099337</v>
      </c>
      <c r="K123" s="587" t="s">
        <v>102</v>
      </c>
      <c r="L123" s="587" t="s">
        <v>102</v>
      </c>
      <c r="M123" s="588">
        <v>-0.35608516600000001</v>
      </c>
      <c r="N123" s="588">
        <v>-2.0321469900000002</v>
      </c>
      <c r="O123" s="588">
        <v>-0.54806172200000003</v>
      </c>
      <c r="P123" s="587">
        <v>-0.791041141</v>
      </c>
    </row>
    <row r="124" spans="1:16" ht="15.75" customHeight="1" x14ac:dyDescent="0.2">
      <c r="A124" s="505" t="s">
        <v>185</v>
      </c>
      <c r="B124" s="589">
        <v>5.9946757929999999</v>
      </c>
      <c r="C124" s="589">
        <v>5.8553628130000002</v>
      </c>
      <c r="D124" s="589">
        <v>3.6238718259999998</v>
      </c>
      <c r="E124" s="589">
        <v>1.059805825</v>
      </c>
      <c r="F124" s="589">
        <v>-4.3972105990000001</v>
      </c>
      <c r="G124" s="589">
        <v>-9.7474529889999992</v>
      </c>
      <c r="H124" s="589">
        <v>-20.613335578000001</v>
      </c>
      <c r="I124" s="589">
        <v>-69.413933331999999</v>
      </c>
      <c r="J124" s="589">
        <v>-25.812889677000001</v>
      </c>
      <c r="K124" s="589" t="s">
        <v>102</v>
      </c>
      <c r="L124" s="589" t="s">
        <v>102</v>
      </c>
      <c r="M124" s="591">
        <v>-2.7505897899999998</v>
      </c>
      <c r="N124" s="591">
        <v>-43.553359499999999</v>
      </c>
      <c r="O124" s="591">
        <v>-4.9035780539999996</v>
      </c>
      <c r="P124" s="589">
        <v>-7.0583193550000001</v>
      </c>
    </row>
    <row r="125" spans="1:16" ht="15.75" customHeight="1" x14ac:dyDescent="0.2">
      <c r="A125" s="503" t="s">
        <v>186</v>
      </c>
      <c r="B125" s="587">
        <v>7.4032635109999996</v>
      </c>
      <c r="C125" s="587">
        <v>3.9506679099999999</v>
      </c>
      <c r="D125" s="587">
        <v>2.832986022</v>
      </c>
      <c r="E125" s="587">
        <v>1.160720594</v>
      </c>
      <c r="F125" s="587">
        <v>1.6728765379999999</v>
      </c>
      <c r="G125" s="587">
        <v>0.41214039600000002</v>
      </c>
      <c r="H125" s="587">
        <v>1.7210407969999999</v>
      </c>
      <c r="I125" s="587">
        <v>-0.17912973300000001</v>
      </c>
      <c r="J125" s="587">
        <v>1.1999183520000001</v>
      </c>
      <c r="K125" s="587" t="s">
        <v>102</v>
      </c>
      <c r="L125" s="587" t="s">
        <v>102</v>
      </c>
      <c r="M125" s="588">
        <v>1.772089257</v>
      </c>
      <c r="N125" s="588">
        <v>0.37040000200000001</v>
      </c>
      <c r="O125" s="588">
        <v>1.6815043000000001</v>
      </c>
      <c r="P125" s="587">
        <v>1.036403389</v>
      </c>
    </row>
    <row r="126" spans="1:16" ht="15.75" customHeight="1" x14ac:dyDescent="0.2">
      <c r="A126" s="505" t="s">
        <v>187</v>
      </c>
      <c r="B126" s="589">
        <v>8.0552420000000007E-3</v>
      </c>
      <c r="C126" s="589">
        <v>-0.22595847099999999</v>
      </c>
      <c r="D126" s="589">
        <v>0.67048370400000001</v>
      </c>
      <c r="E126" s="589">
        <v>0.68618943499999996</v>
      </c>
      <c r="F126" s="589">
        <v>1.127126404</v>
      </c>
      <c r="G126" s="589">
        <v>-0.51800758099999999</v>
      </c>
      <c r="H126" s="589">
        <v>1.281238976</v>
      </c>
      <c r="I126" s="589">
        <v>-0.66503670000000004</v>
      </c>
      <c r="J126" s="589">
        <v>0.52383433400000001</v>
      </c>
      <c r="K126" s="589" t="s">
        <v>102</v>
      </c>
      <c r="L126" s="589" t="s">
        <v>102</v>
      </c>
      <c r="M126" s="591">
        <v>0.65065453799999995</v>
      </c>
      <c r="N126" s="591">
        <v>-0.20968021000000001</v>
      </c>
      <c r="O126" s="591">
        <v>0.595984403</v>
      </c>
      <c r="P126" s="589">
        <v>0.21089216299999999</v>
      </c>
    </row>
    <row r="127" spans="1:16" ht="15.75" customHeight="1" x14ac:dyDescent="0.2">
      <c r="A127" s="503" t="s">
        <v>188</v>
      </c>
      <c r="B127" s="587">
        <v>98.609033113999999</v>
      </c>
      <c r="C127" s="587">
        <v>82.308050109000007</v>
      </c>
      <c r="D127" s="587">
        <v>34.503020698</v>
      </c>
      <c r="E127" s="587">
        <v>29.362466443999999</v>
      </c>
      <c r="F127" s="587">
        <v>6.4277606059999997</v>
      </c>
      <c r="G127" s="587">
        <v>8.8592629439999993</v>
      </c>
      <c r="H127" s="587">
        <v>-0.26760905200000001</v>
      </c>
      <c r="I127" s="587">
        <v>3.0828733910000001</v>
      </c>
      <c r="J127" s="587">
        <v>0</v>
      </c>
      <c r="K127" s="587" t="s">
        <v>102</v>
      </c>
      <c r="L127" s="587" t="s">
        <v>102</v>
      </c>
      <c r="M127" s="588">
        <v>41.083429764000002</v>
      </c>
      <c r="N127" s="588">
        <v>3.0640597870000001</v>
      </c>
      <c r="O127" s="588">
        <v>36.688792898999999</v>
      </c>
      <c r="P127" s="587">
        <v>14.563564443000001</v>
      </c>
    </row>
    <row r="128" spans="1:16" ht="15.75" customHeight="1" x14ac:dyDescent="0.2">
      <c r="A128" s="709" t="s">
        <v>722</v>
      </c>
      <c r="B128" s="589">
        <v>-3.5998974619999999</v>
      </c>
      <c r="C128" s="589">
        <v>8.3350269000000005E-2</v>
      </c>
      <c r="D128" s="589">
        <v>9.2003646010000004</v>
      </c>
      <c r="E128" s="589">
        <v>1.214203337</v>
      </c>
      <c r="F128" s="589">
        <v>4.8612830589999998</v>
      </c>
      <c r="G128" s="589">
        <v>6.0766076629999999</v>
      </c>
      <c r="H128" s="589">
        <v>5.6467963179999998</v>
      </c>
      <c r="I128" s="589">
        <v>3.1498583149999999</v>
      </c>
      <c r="J128" s="589">
        <v>4.2261115929999997</v>
      </c>
      <c r="K128" s="589" t="s">
        <v>102</v>
      </c>
      <c r="L128" s="589" t="s">
        <v>102</v>
      </c>
      <c r="M128" s="591">
        <v>3.8915837660000001</v>
      </c>
      <c r="N128" s="591">
        <v>3.8287152199999999</v>
      </c>
      <c r="O128" s="591">
        <v>3.8875524600000002</v>
      </c>
      <c r="P128" s="589">
        <v>3.5307036620000001</v>
      </c>
    </row>
    <row r="129" spans="1:16" ht="15.75" customHeight="1" x14ac:dyDescent="0.2">
      <c r="A129" s="503" t="s">
        <v>189</v>
      </c>
      <c r="B129" s="587">
        <v>6.908232462</v>
      </c>
      <c r="C129" s="587">
        <v>15.540382081000001</v>
      </c>
      <c r="D129" s="587">
        <v>1.606486037</v>
      </c>
      <c r="E129" s="587">
        <v>0.338641321</v>
      </c>
      <c r="F129" s="587">
        <v>2.4672681449999998</v>
      </c>
      <c r="G129" s="587">
        <v>0.71268589800000004</v>
      </c>
      <c r="H129" s="587">
        <v>-8.1003947709999995</v>
      </c>
      <c r="I129" s="587">
        <v>26.572596987000001</v>
      </c>
      <c r="J129" s="587">
        <v>-6.432433992</v>
      </c>
      <c r="K129" s="587" t="s">
        <v>102</v>
      </c>
      <c r="L129" s="587" t="s">
        <v>102</v>
      </c>
      <c r="M129" s="588">
        <v>0.79089726900000001</v>
      </c>
      <c r="N129" s="588">
        <v>18.018023676999999</v>
      </c>
      <c r="O129" s="588">
        <v>2.269064711</v>
      </c>
      <c r="P129" s="587">
        <v>7.9024185390000001</v>
      </c>
    </row>
    <row r="130" spans="1:16" ht="15.75" customHeight="1" x14ac:dyDescent="0.2">
      <c r="A130" s="505" t="s">
        <v>190</v>
      </c>
      <c r="B130" s="589">
        <v>-12.984655767</v>
      </c>
      <c r="C130" s="589">
        <v>-2.6583553160000002</v>
      </c>
      <c r="D130" s="589">
        <v>-5.343603441</v>
      </c>
      <c r="E130" s="589">
        <v>-14.818424847999999</v>
      </c>
      <c r="F130" s="589">
        <v>-15.684908267999999</v>
      </c>
      <c r="G130" s="589">
        <v>-18.798707039</v>
      </c>
      <c r="H130" s="589">
        <v>-31.111761008999999</v>
      </c>
      <c r="I130" s="589">
        <v>-36.771472643000003</v>
      </c>
      <c r="J130" s="589">
        <v>-15.388868179999999</v>
      </c>
      <c r="K130" s="589" t="s">
        <v>102</v>
      </c>
      <c r="L130" s="589" t="s">
        <v>102</v>
      </c>
      <c r="M130" s="591">
        <v>-14.235999485000001</v>
      </c>
      <c r="N130" s="591">
        <v>-29.787078829999999</v>
      </c>
      <c r="O130" s="591">
        <v>-15.148564602</v>
      </c>
      <c r="P130" s="589">
        <v>-22.679175375</v>
      </c>
    </row>
    <row r="131" spans="1:16" ht="15.75" customHeight="1" x14ac:dyDescent="0.2">
      <c r="A131" s="508" t="s">
        <v>191</v>
      </c>
      <c r="B131" s="592">
        <v>-16.850467611999999</v>
      </c>
      <c r="C131" s="592">
        <v>-5.7081589839999998</v>
      </c>
      <c r="D131" s="592">
        <v>-15.448489782999999</v>
      </c>
      <c r="E131" s="592">
        <v>-1.230520346</v>
      </c>
      <c r="F131" s="592">
        <v>-8.6870904010000007</v>
      </c>
      <c r="G131" s="592">
        <v>-6.752779243</v>
      </c>
      <c r="H131" s="592">
        <v>-7.8308840330000002</v>
      </c>
      <c r="I131" s="592">
        <v>-15.874641811</v>
      </c>
      <c r="J131" s="592">
        <v>-32.560209915999998</v>
      </c>
      <c r="K131" s="592" t="s">
        <v>102</v>
      </c>
      <c r="L131" s="592" t="s">
        <v>102</v>
      </c>
      <c r="M131" s="593">
        <v>-7.3428023209999997</v>
      </c>
      <c r="N131" s="593">
        <v>-21.224018754999999</v>
      </c>
      <c r="O131" s="593">
        <v>-7.7635236089999999</v>
      </c>
      <c r="P131" s="592">
        <v>-13.16890263</v>
      </c>
    </row>
    <row r="132" spans="1:16" ht="15.75" customHeight="1" x14ac:dyDescent="0.25">
      <c r="A132" s="557" t="s">
        <v>242</v>
      </c>
      <c r="B132" s="596"/>
      <c r="C132" s="596"/>
      <c r="D132" s="596"/>
      <c r="E132" s="596"/>
      <c r="F132" s="596"/>
      <c r="G132" s="596"/>
      <c r="H132" s="596"/>
      <c r="I132" s="596"/>
      <c r="J132" s="596"/>
      <c r="K132" s="596"/>
      <c r="L132" s="596"/>
      <c r="M132" s="597"/>
      <c r="N132" s="597"/>
      <c r="O132" s="597"/>
      <c r="P132" s="596"/>
    </row>
    <row r="133" spans="1:16" ht="15.75" customHeight="1" x14ac:dyDescent="0.25">
      <c r="A133" s="500" t="s">
        <v>306</v>
      </c>
      <c r="B133" s="585">
        <v>-33.160471700000002</v>
      </c>
      <c r="C133" s="585">
        <v>-12.205127983000001</v>
      </c>
      <c r="D133" s="585">
        <v>-20.233903019</v>
      </c>
      <c r="E133" s="585">
        <v>-21.815175932999999</v>
      </c>
      <c r="F133" s="585">
        <v>-32.211361289000003</v>
      </c>
      <c r="G133" s="585">
        <v>-19.544780526</v>
      </c>
      <c r="H133" s="585">
        <v>-1.143057693</v>
      </c>
      <c r="I133" s="585">
        <v>-10.111538022</v>
      </c>
      <c r="J133" s="585">
        <v>-64.430875803000006</v>
      </c>
      <c r="K133" s="585" t="s">
        <v>102</v>
      </c>
      <c r="L133" s="585" t="s">
        <v>102</v>
      </c>
      <c r="M133" s="586">
        <v>-21.908657859000002</v>
      </c>
      <c r="N133" s="586">
        <v>-51.398369674000001</v>
      </c>
      <c r="O133" s="586">
        <v>-22.911801329999999</v>
      </c>
      <c r="P133" s="585">
        <v>-16.476194222</v>
      </c>
    </row>
    <row r="134" spans="1:16" ht="15.75" customHeight="1" x14ac:dyDescent="0.2">
      <c r="A134" s="558" t="s">
        <v>195</v>
      </c>
      <c r="B134" s="598">
        <v>-34.669874196999999</v>
      </c>
      <c r="C134" s="598">
        <v>-12.688852841999999</v>
      </c>
      <c r="D134" s="598">
        <v>-21.385248494999999</v>
      </c>
      <c r="E134" s="598">
        <v>-22.741823256</v>
      </c>
      <c r="F134" s="598">
        <v>-31.916849296999999</v>
      </c>
      <c r="G134" s="598">
        <v>-14.854267402</v>
      </c>
      <c r="H134" s="598">
        <v>0.53282588799999997</v>
      </c>
      <c r="I134" s="598">
        <v>-9.2806087940000008</v>
      </c>
      <c r="J134" s="598">
        <v>-64.169527811999998</v>
      </c>
      <c r="K134" s="598" t="s">
        <v>102</v>
      </c>
      <c r="L134" s="598" t="s">
        <v>102</v>
      </c>
      <c r="M134" s="599">
        <v>-21.866359834000001</v>
      </c>
      <c r="N134" s="599">
        <v>-51.174333048000001</v>
      </c>
      <c r="O134" s="599">
        <v>-22.862304138999999</v>
      </c>
      <c r="P134" s="598">
        <v>-17.378949343999999</v>
      </c>
    </row>
    <row r="135" spans="1:16" ht="15.75" customHeight="1" x14ac:dyDescent="0.2">
      <c r="A135" s="559" t="s">
        <v>196</v>
      </c>
      <c r="B135" s="600">
        <v>-24.776368408</v>
      </c>
      <c r="C135" s="600">
        <v>11.100465741000001</v>
      </c>
      <c r="D135" s="600">
        <v>-13.936913831</v>
      </c>
      <c r="E135" s="600">
        <v>4.4232617679999997</v>
      </c>
      <c r="F135" s="600">
        <v>24.367213542999998</v>
      </c>
      <c r="G135" s="600">
        <v>-44.655926633</v>
      </c>
      <c r="H135" s="600">
        <v>90.403132477</v>
      </c>
      <c r="I135" s="600">
        <v>-25.714532745</v>
      </c>
      <c r="J135" s="600">
        <v>-3.8827454669999999</v>
      </c>
      <c r="K135" s="600" t="s">
        <v>102</v>
      </c>
      <c r="L135" s="600" t="s">
        <v>102</v>
      </c>
      <c r="M135" s="601">
        <v>-4.5069648850000004</v>
      </c>
      <c r="N135" s="601">
        <v>-16.517959830999999</v>
      </c>
      <c r="O135" s="601">
        <v>-4.9584081839999996</v>
      </c>
      <c r="P135" s="600">
        <v>-8.6054065049999995</v>
      </c>
    </row>
    <row r="136" spans="1:16" ht="15.75" customHeight="1" x14ac:dyDescent="0.2">
      <c r="A136" s="558" t="s">
        <v>197</v>
      </c>
      <c r="B136" s="598">
        <v>30.095565147999999</v>
      </c>
      <c r="C136" s="598">
        <v>-11.736710560000001</v>
      </c>
      <c r="D136" s="598">
        <v>54.857924752000002</v>
      </c>
      <c r="E136" s="598">
        <v>-5.0205166380000001</v>
      </c>
      <c r="F136" s="598">
        <v>-67.294779727000005</v>
      </c>
      <c r="G136" s="598">
        <v>-69.984185343999997</v>
      </c>
      <c r="H136" s="598">
        <v>-77.591393733999993</v>
      </c>
      <c r="I136" s="598">
        <v>263.89603429800002</v>
      </c>
      <c r="J136" s="598">
        <v>-99.133871729999996</v>
      </c>
      <c r="K136" s="598" t="s">
        <v>102</v>
      </c>
      <c r="L136" s="598" t="s">
        <v>102</v>
      </c>
      <c r="M136" s="599">
        <v>-38.945717991999999</v>
      </c>
      <c r="N136" s="599">
        <v>-96.648531216999999</v>
      </c>
      <c r="O136" s="599">
        <v>-40.797144836000001</v>
      </c>
      <c r="P136" s="598">
        <v>-8.375362763</v>
      </c>
    </row>
    <row r="137" spans="1:16" ht="15.75" customHeight="1" x14ac:dyDescent="0.25">
      <c r="A137" s="560" t="s">
        <v>311</v>
      </c>
      <c r="B137" s="602">
        <v>-29.554619393999999</v>
      </c>
      <c r="C137" s="602">
        <v>-7.1929125699999998</v>
      </c>
      <c r="D137" s="602">
        <v>-0.60826345500000001</v>
      </c>
      <c r="E137" s="602">
        <v>-6.2169329280000003</v>
      </c>
      <c r="F137" s="602">
        <v>-8.8054883109999995</v>
      </c>
      <c r="G137" s="602">
        <v>-13.977370952999999</v>
      </c>
      <c r="H137" s="602">
        <v>-7.098560838</v>
      </c>
      <c r="I137" s="602">
        <v>-31.250179961000001</v>
      </c>
      <c r="J137" s="602">
        <v>-15.760645832</v>
      </c>
      <c r="K137" s="602" t="s">
        <v>102</v>
      </c>
      <c r="L137" s="602" t="s">
        <v>102</v>
      </c>
      <c r="M137" s="603">
        <v>-7.5855689020000003</v>
      </c>
      <c r="N137" s="603">
        <v>-21.716330760999998</v>
      </c>
      <c r="O137" s="603">
        <v>-8.0481617399999994</v>
      </c>
      <c r="P137" s="602">
        <v>-6.9650008479999999</v>
      </c>
    </row>
    <row r="138" spans="1:16" ht="15.75" customHeight="1" x14ac:dyDescent="0.2">
      <c r="A138" s="558" t="s">
        <v>199</v>
      </c>
      <c r="B138" s="598">
        <v>4.5350485770000004</v>
      </c>
      <c r="C138" s="598">
        <v>8.5810413259999994</v>
      </c>
      <c r="D138" s="598">
        <v>-9.6016903629999995</v>
      </c>
      <c r="E138" s="598">
        <v>3.040754433</v>
      </c>
      <c r="F138" s="598">
        <v>-15.330040403</v>
      </c>
      <c r="G138" s="598">
        <v>-18.983008757</v>
      </c>
      <c r="H138" s="598">
        <v>-27.312513644999999</v>
      </c>
      <c r="I138" s="598">
        <v>14.754001046999999</v>
      </c>
      <c r="J138" s="598">
        <v>-23.998911281000002</v>
      </c>
      <c r="K138" s="598" t="s">
        <v>102</v>
      </c>
      <c r="L138" s="598" t="s">
        <v>102</v>
      </c>
      <c r="M138" s="599">
        <v>-7.0645732819999996</v>
      </c>
      <c r="N138" s="599">
        <v>-15.680115875</v>
      </c>
      <c r="O138" s="599">
        <v>-7.5120405330000004</v>
      </c>
      <c r="P138" s="598">
        <v>8.9534822579999993</v>
      </c>
    </row>
    <row r="139" spans="1:16" ht="15.75" customHeight="1" x14ac:dyDescent="0.2">
      <c r="A139" s="561" t="s">
        <v>200</v>
      </c>
      <c r="B139" s="600">
        <v>-32.148548716000001</v>
      </c>
      <c r="C139" s="600">
        <v>-15.574523406999999</v>
      </c>
      <c r="D139" s="600">
        <v>9.0999141960000003</v>
      </c>
      <c r="E139" s="600">
        <v>-5.1990801810000002</v>
      </c>
      <c r="F139" s="600">
        <v>-8.4445893880000007</v>
      </c>
      <c r="G139" s="600">
        <v>-3.7581625029999999</v>
      </c>
      <c r="H139" s="600">
        <v>-32.008087504999999</v>
      </c>
      <c r="I139" s="600">
        <v>-41.289720920000001</v>
      </c>
      <c r="J139" s="600">
        <v>-21.910254453</v>
      </c>
      <c r="K139" s="600" t="s">
        <v>102</v>
      </c>
      <c r="L139" s="600" t="s">
        <v>102</v>
      </c>
      <c r="M139" s="601">
        <v>-7.614383578</v>
      </c>
      <c r="N139" s="601">
        <v>-28.653180869</v>
      </c>
      <c r="O139" s="601">
        <v>-8.1353552269999998</v>
      </c>
      <c r="P139" s="600">
        <v>-4.7914616759999999</v>
      </c>
    </row>
    <row r="140" spans="1:16" ht="15.75" customHeight="1" x14ac:dyDescent="0.2">
      <c r="A140" s="558" t="s">
        <v>201</v>
      </c>
      <c r="B140" s="598">
        <v>-66.222106683999996</v>
      </c>
      <c r="C140" s="598">
        <v>27.442320919</v>
      </c>
      <c r="D140" s="598">
        <v>-18.223324802</v>
      </c>
      <c r="E140" s="598">
        <v>-22.820415737000001</v>
      </c>
      <c r="F140" s="598">
        <v>-0.92085356699999998</v>
      </c>
      <c r="G140" s="598">
        <v>-34.315801643</v>
      </c>
      <c r="H140" s="598">
        <v>270.18615520899999</v>
      </c>
      <c r="I140" s="598">
        <v>-44.935134460999997</v>
      </c>
      <c r="J140" s="598">
        <v>129.47678261900001</v>
      </c>
      <c r="K140" s="598" t="s">
        <v>102</v>
      </c>
      <c r="L140" s="598" t="s">
        <v>102</v>
      </c>
      <c r="M140" s="599">
        <v>-8.203550109</v>
      </c>
      <c r="N140" s="599">
        <v>-16.091345081</v>
      </c>
      <c r="O140" s="599">
        <v>-8.4825710549999993</v>
      </c>
      <c r="P140" s="598">
        <v>-24.449835073999999</v>
      </c>
    </row>
    <row r="141" spans="1:16" ht="15.75" customHeight="1" x14ac:dyDescent="0.25">
      <c r="A141" s="562" t="s">
        <v>244</v>
      </c>
      <c r="B141" s="604"/>
      <c r="C141" s="604"/>
      <c r="D141" s="604"/>
      <c r="E141" s="604"/>
      <c r="F141" s="604"/>
      <c r="G141" s="604"/>
      <c r="H141" s="604"/>
      <c r="I141" s="604"/>
      <c r="J141" s="604"/>
      <c r="K141" s="604"/>
      <c r="L141" s="604"/>
      <c r="M141" s="605"/>
      <c r="N141" s="605"/>
      <c r="O141" s="605"/>
      <c r="P141" s="604"/>
    </row>
    <row r="142" spans="1:16" ht="15.75" customHeight="1" x14ac:dyDescent="0.25">
      <c r="A142" s="563" t="s">
        <v>488</v>
      </c>
      <c r="B142" s="606">
        <v>-0.43599769900000002</v>
      </c>
      <c r="C142" s="606">
        <v>-0.39508602300000001</v>
      </c>
      <c r="D142" s="606">
        <v>-3.4415194609999999</v>
      </c>
      <c r="E142" s="606">
        <v>-2.3148224759999998</v>
      </c>
      <c r="F142" s="606">
        <v>-2.7133432740000001</v>
      </c>
      <c r="G142" s="606">
        <v>-2.8882048889999998</v>
      </c>
      <c r="H142" s="606">
        <v>1.4417233220000001</v>
      </c>
      <c r="I142" s="606">
        <v>-5.4821389089999997</v>
      </c>
      <c r="J142" s="606">
        <v>0.52379854299999995</v>
      </c>
      <c r="K142" s="606" t="s">
        <v>102</v>
      </c>
      <c r="L142" s="606" t="s">
        <v>102</v>
      </c>
      <c r="M142" s="607">
        <v>-2.1740335160000002</v>
      </c>
      <c r="N142" s="607">
        <v>-2.5260654040000001</v>
      </c>
      <c r="O142" s="607">
        <v>-2.2088525940000001</v>
      </c>
      <c r="P142" s="606">
        <v>-0.91328710999999996</v>
      </c>
    </row>
    <row r="143" spans="1:16" ht="15.75" customHeight="1" x14ac:dyDescent="0.2">
      <c r="A143" s="564" t="s">
        <v>424</v>
      </c>
      <c r="B143" s="608">
        <v>2.7140712319999998</v>
      </c>
      <c r="C143" s="608">
        <v>2.0548403839999998</v>
      </c>
      <c r="D143" s="608">
        <v>1.843762036</v>
      </c>
      <c r="E143" s="608">
        <v>2.1136138419999999</v>
      </c>
      <c r="F143" s="608">
        <v>1.853026456</v>
      </c>
      <c r="G143" s="608">
        <v>2.7072448160000002</v>
      </c>
      <c r="H143" s="608">
        <v>1.708570959</v>
      </c>
      <c r="I143" s="608">
        <v>0.12462545799999999</v>
      </c>
      <c r="J143" s="608">
        <v>1.0992674659999999</v>
      </c>
      <c r="K143" s="608" t="s">
        <v>102</v>
      </c>
      <c r="L143" s="608" t="s">
        <v>102</v>
      </c>
      <c r="M143" s="609">
        <v>2.045291626</v>
      </c>
      <c r="N143" s="609">
        <v>0.80228713399999996</v>
      </c>
      <c r="O143" s="609">
        <v>1.9342314469999999</v>
      </c>
      <c r="P143" s="608">
        <v>1.70067532</v>
      </c>
    </row>
    <row r="144" spans="1:16" ht="15.75" customHeight="1" x14ac:dyDescent="0.25">
      <c r="A144" s="565" t="s">
        <v>425</v>
      </c>
      <c r="B144" s="610">
        <v>1.36332735</v>
      </c>
      <c r="C144" s="610">
        <v>2.089603216</v>
      </c>
      <c r="D144" s="610">
        <v>2.5584269239999999</v>
      </c>
      <c r="E144" s="610">
        <v>1.849685558</v>
      </c>
      <c r="F144" s="610">
        <v>1.1815951629999999</v>
      </c>
      <c r="G144" s="610">
        <v>1.9037555960000001</v>
      </c>
      <c r="H144" s="610">
        <v>1.6142475970000001</v>
      </c>
      <c r="I144" s="610">
        <v>0.63973527100000005</v>
      </c>
      <c r="J144" s="610">
        <v>-2.0779628000000001E-2</v>
      </c>
      <c r="K144" s="610" t="s">
        <v>102</v>
      </c>
      <c r="L144" s="610" t="s">
        <v>102</v>
      </c>
      <c r="M144" s="611">
        <v>1.773396719</v>
      </c>
      <c r="N144" s="611">
        <v>0.24587446800000001</v>
      </c>
      <c r="O144" s="611">
        <v>1.622119197</v>
      </c>
      <c r="P144" s="610">
        <v>1.141399286</v>
      </c>
    </row>
    <row r="145" spans="1:17" ht="15.75" customHeight="1" x14ac:dyDescent="0.25">
      <c r="A145" s="566" t="s">
        <v>426</v>
      </c>
      <c r="B145" s="608">
        <v>-1.230093154</v>
      </c>
      <c r="C145" s="608">
        <v>1.322297236</v>
      </c>
      <c r="D145" s="608">
        <v>-0.84321436000000005</v>
      </c>
      <c r="E145" s="608">
        <v>-0.39760259199999998</v>
      </c>
      <c r="F145" s="608">
        <v>-0.85376288300000003</v>
      </c>
      <c r="G145" s="608">
        <v>-1.6694785999999999</v>
      </c>
      <c r="H145" s="608">
        <v>-3.6262994640000001</v>
      </c>
      <c r="I145" s="608">
        <v>-4.4555306559999996</v>
      </c>
      <c r="J145" s="608">
        <v>-2.7306601270000002</v>
      </c>
      <c r="K145" s="608" t="s">
        <v>102</v>
      </c>
      <c r="L145" s="608" t="s">
        <v>102</v>
      </c>
      <c r="M145" s="609">
        <v>-0.90053580200000005</v>
      </c>
      <c r="N145" s="609">
        <v>-3.6070108479999998</v>
      </c>
      <c r="O145" s="609">
        <v>-1.107180947</v>
      </c>
      <c r="P145" s="608">
        <v>-1.97504305</v>
      </c>
    </row>
    <row r="146" spans="1:17" ht="15.75" customHeight="1" x14ac:dyDescent="0.25">
      <c r="A146" s="561" t="s">
        <v>783</v>
      </c>
      <c r="B146" s="612">
        <v>-32.667175452000002</v>
      </c>
      <c r="C146" s="612">
        <v>-13.286693983999999</v>
      </c>
      <c r="D146" s="612">
        <v>-21.425794162999999</v>
      </c>
      <c r="E146" s="612">
        <v>-22.458502640999999</v>
      </c>
      <c r="F146" s="612">
        <v>-32.422382016</v>
      </c>
      <c r="G146" s="612">
        <v>-18.689938480999999</v>
      </c>
      <c r="H146" s="612">
        <v>0.63815085100000002</v>
      </c>
      <c r="I146" s="612">
        <v>-7.3495905410000004</v>
      </c>
      <c r="J146" s="612">
        <v>-63.477159942999997</v>
      </c>
      <c r="K146" s="612" t="s">
        <v>102</v>
      </c>
      <c r="L146" s="612" t="s">
        <v>102</v>
      </c>
      <c r="M146" s="613">
        <v>-22.202007432999999</v>
      </c>
      <c r="N146" s="613">
        <v>-50.707910667999997</v>
      </c>
      <c r="O146" s="613">
        <v>-23.182682239999998</v>
      </c>
      <c r="P146" s="612">
        <v>-17.500882125</v>
      </c>
    </row>
    <row r="147" spans="1:17" ht="15.75" customHeight="1" x14ac:dyDescent="0.25">
      <c r="A147" s="567" t="s">
        <v>427</v>
      </c>
      <c r="B147" s="608">
        <v>-6.3541485639999999</v>
      </c>
      <c r="C147" s="608">
        <v>-4.1515194080000004</v>
      </c>
      <c r="D147" s="608">
        <v>-3.267662004</v>
      </c>
      <c r="E147" s="608">
        <v>-1.6372558880000001</v>
      </c>
      <c r="F147" s="608">
        <v>-1.0179411949999999</v>
      </c>
      <c r="G147" s="608">
        <v>6.0638201430000001</v>
      </c>
      <c r="H147" s="608">
        <v>19.028430892999999</v>
      </c>
      <c r="I147" s="608">
        <v>10.246798917</v>
      </c>
      <c r="J147" s="608">
        <v>-7.8211565800000002</v>
      </c>
      <c r="K147" s="608" t="s">
        <v>102</v>
      </c>
      <c r="L147" s="608" t="s">
        <v>102</v>
      </c>
      <c r="M147" s="609">
        <v>0.39661202400000001</v>
      </c>
      <c r="N147" s="609">
        <v>0.80983695099999997</v>
      </c>
      <c r="O147" s="609">
        <v>0.42610041199999998</v>
      </c>
      <c r="P147" s="608">
        <v>-0.25885000499999999</v>
      </c>
    </row>
    <row r="148" spans="1:17" ht="15.75" customHeight="1" x14ac:dyDescent="0.25">
      <c r="A148" s="559" t="s">
        <v>428</v>
      </c>
      <c r="B148" s="614">
        <v>-0.476245268</v>
      </c>
      <c r="C148" s="614">
        <v>-0.32786352800000002</v>
      </c>
      <c r="D148" s="614">
        <v>0.65965416600000004</v>
      </c>
      <c r="E148" s="614">
        <v>0.61260521300000004</v>
      </c>
      <c r="F148" s="614">
        <v>1.462581342</v>
      </c>
      <c r="G148" s="614">
        <v>-0.345647339</v>
      </c>
      <c r="H148" s="614">
        <v>1.532970621</v>
      </c>
      <c r="I148" s="614">
        <v>-0.30875646299999998</v>
      </c>
      <c r="J148" s="614">
        <v>0.70099114200000001</v>
      </c>
      <c r="K148" s="614" t="s">
        <v>102</v>
      </c>
      <c r="L148" s="614" t="s">
        <v>102</v>
      </c>
      <c r="M148" s="615">
        <v>0.70884991900000005</v>
      </c>
      <c r="N148" s="615">
        <v>3.5860477000000002E-2</v>
      </c>
      <c r="O148" s="615">
        <v>0.66341165899999999</v>
      </c>
      <c r="P148" s="614">
        <v>0.100559361</v>
      </c>
    </row>
    <row r="149" spans="1:17" ht="15.75" customHeight="1" x14ac:dyDescent="0.2">
      <c r="A149" s="564" t="s">
        <v>439</v>
      </c>
      <c r="B149" s="608">
        <v>0.101117525</v>
      </c>
      <c r="C149" s="608">
        <v>0.140024644</v>
      </c>
      <c r="D149" s="608">
        <v>1.481993211</v>
      </c>
      <c r="E149" s="608">
        <v>1.001765099</v>
      </c>
      <c r="F149" s="608">
        <v>1.1530785240000001</v>
      </c>
      <c r="G149" s="608">
        <v>1.522913505</v>
      </c>
      <c r="H149" s="608">
        <v>0.214740402</v>
      </c>
      <c r="I149" s="608">
        <v>5.5713498E-2</v>
      </c>
      <c r="J149" s="608">
        <v>0.35953740299999998</v>
      </c>
      <c r="K149" s="608" t="s">
        <v>102</v>
      </c>
      <c r="L149" s="608" t="s">
        <v>102</v>
      </c>
      <c r="M149" s="609">
        <v>1.020589814</v>
      </c>
      <c r="N149" s="609">
        <v>0.41441215300000001</v>
      </c>
      <c r="O149" s="609">
        <v>0.96954490100000001</v>
      </c>
      <c r="P149" s="608">
        <v>0.70809479200000003</v>
      </c>
    </row>
    <row r="150" spans="1:17" ht="15.75" customHeight="1" x14ac:dyDescent="0.2">
      <c r="A150" s="565" t="s">
        <v>444</v>
      </c>
      <c r="B150" s="610">
        <v>-0.593099194</v>
      </c>
      <c r="C150" s="610">
        <v>1.591171299</v>
      </c>
      <c r="D150" s="610">
        <v>2.0427511319999998</v>
      </c>
      <c r="E150" s="610">
        <v>1.535221299</v>
      </c>
      <c r="F150" s="610">
        <v>1.715531199</v>
      </c>
      <c r="G150" s="610">
        <v>0.96868127000000004</v>
      </c>
      <c r="H150" s="610">
        <v>-4.27774974</v>
      </c>
      <c r="I150" s="610">
        <v>0.81856109399999999</v>
      </c>
      <c r="J150" s="610">
        <v>-2.9840949389999998</v>
      </c>
      <c r="K150" s="610" t="s">
        <v>102</v>
      </c>
      <c r="L150" s="610" t="s">
        <v>102</v>
      </c>
      <c r="M150" s="611">
        <v>1.0828068660000001</v>
      </c>
      <c r="N150" s="611">
        <v>-1.1029214759999999</v>
      </c>
      <c r="O150" s="611">
        <v>0.94023795600000004</v>
      </c>
      <c r="P150" s="610">
        <v>-0.87585338000000001</v>
      </c>
    </row>
    <row r="151" spans="1:17" s="3" customFormat="1" ht="15.75" customHeight="1" x14ac:dyDescent="0.25">
      <c r="A151" s="566" t="s">
        <v>440</v>
      </c>
      <c r="B151" s="608">
        <v>-0.64440454999999996</v>
      </c>
      <c r="C151" s="608">
        <v>0.82476979299999997</v>
      </c>
      <c r="D151" s="608">
        <v>-1.9853766820000001</v>
      </c>
      <c r="E151" s="608">
        <v>-1.044163358</v>
      </c>
      <c r="F151" s="608">
        <v>-0.886483197</v>
      </c>
      <c r="G151" s="608">
        <v>0.73579414499999996</v>
      </c>
      <c r="H151" s="608">
        <v>3.3391860090000001</v>
      </c>
      <c r="I151" s="608">
        <v>0.14603875999999999</v>
      </c>
      <c r="J151" s="608">
        <v>0.98810465700000005</v>
      </c>
      <c r="K151" s="608" t="s">
        <v>102</v>
      </c>
      <c r="L151" s="608" t="s">
        <v>102</v>
      </c>
      <c r="M151" s="609">
        <v>-0.50932371600000004</v>
      </c>
      <c r="N151" s="609">
        <v>0.58511371599999995</v>
      </c>
      <c r="O151" s="609">
        <v>-0.44961732599999998</v>
      </c>
      <c r="P151" s="608">
        <v>0.94118351600000005</v>
      </c>
      <c r="Q151"/>
    </row>
    <row r="152" spans="1:17" ht="15.75" customHeight="1" x14ac:dyDescent="0.25">
      <c r="A152" s="561" t="s">
        <v>493</v>
      </c>
      <c r="B152" s="612">
        <v>-17.337939427999999</v>
      </c>
      <c r="C152" s="612">
        <v>-7.0122370820000004</v>
      </c>
      <c r="D152" s="612">
        <v>-8.5855023110000008</v>
      </c>
      <c r="E152" s="612">
        <v>-9.8012075319999994</v>
      </c>
      <c r="F152" s="612">
        <v>-14.114795858000001</v>
      </c>
      <c r="G152" s="612">
        <v>-7.4629913459999999</v>
      </c>
      <c r="H152" s="612">
        <v>1.4749571340000001</v>
      </c>
      <c r="I152" s="612">
        <v>-0.26577009499999998</v>
      </c>
      <c r="J152" s="612">
        <v>-18.373282006</v>
      </c>
      <c r="K152" s="612" t="s">
        <v>102</v>
      </c>
      <c r="L152" s="612" t="s">
        <v>102</v>
      </c>
      <c r="M152" s="613">
        <v>-9.2964062159999994</v>
      </c>
      <c r="N152" s="613">
        <v>-9.3621997140000008</v>
      </c>
      <c r="O152" s="613">
        <v>-9.2525583840000003</v>
      </c>
      <c r="P152" s="612">
        <v>-4.4875925529999998</v>
      </c>
    </row>
    <row r="153" spans="1:17" ht="15.75" customHeight="1" x14ac:dyDescent="0.25">
      <c r="A153" s="567" t="s">
        <v>441</v>
      </c>
      <c r="B153" s="608">
        <v>-2.9475535420000001</v>
      </c>
      <c r="C153" s="608">
        <v>-5.0751779099999998</v>
      </c>
      <c r="D153" s="608">
        <v>-1.8412232129999999</v>
      </c>
      <c r="E153" s="608">
        <v>-1.120855851</v>
      </c>
      <c r="F153" s="608">
        <v>-0.14874242800000001</v>
      </c>
      <c r="G153" s="608">
        <v>7.8353301020000004</v>
      </c>
      <c r="H153" s="608">
        <v>15.976764538999999</v>
      </c>
      <c r="I153" s="608">
        <v>15.772949625000001</v>
      </c>
      <c r="J153" s="608">
        <v>-5.7611395869999997</v>
      </c>
      <c r="K153" s="608" t="s">
        <v>102</v>
      </c>
      <c r="L153" s="608" t="s">
        <v>102</v>
      </c>
      <c r="M153" s="609">
        <v>1.1304835580000001</v>
      </c>
      <c r="N153" s="609">
        <v>4.8715374540000003</v>
      </c>
      <c r="O153" s="609">
        <v>1.362180323</v>
      </c>
      <c r="P153" s="608">
        <v>1.372258835</v>
      </c>
    </row>
    <row r="154" spans="1:17" ht="15.75" customHeight="1" x14ac:dyDescent="0.2">
      <c r="A154" s="568" t="s">
        <v>737</v>
      </c>
      <c r="B154" s="616">
        <v>-6.5846908999999995E-2</v>
      </c>
      <c r="C154" s="616">
        <v>-0.42021392299999999</v>
      </c>
      <c r="D154" s="616">
        <v>-0.34757642300000002</v>
      </c>
      <c r="E154" s="616">
        <v>-0.34420529900000002</v>
      </c>
      <c r="F154" s="616">
        <v>-0.45214059299999998</v>
      </c>
      <c r="G154" s="616">
        <v>0.127118123</v>
      </c>
      <c r="H154" s="616">
        <v>2.4941382189999999</v>
      </c>
      <c r="I154" s="616">
        <v>0.68919104099999995</v>
      </c>
      <c r="J154" s="616">
        <v>1.927218909</v>
      </c>
      <c r="K154" s="616" t="s">
        <v>102</v>
      </c>
      <c r="L154" s="616" t="s">
        <v>102</v>
      </c>
      <c r="M154" s="617">
        <v>-0.165956568</v>
      </c>
      <c r="N154" s="617">
        <v>1.338350452</v>
      </c>
      <c r="O154" s="617">
        <v>-0.14038847300000001</v>
      </c>
      <c r="P154" s="616">
        <v>0.37806318</v>
      </c>
    </row>
    <row r="155" spans="1:17" x14ac:dyDescent="0.2">
      <c r="A155" s="258" t="s">
        <v>891</v>
      </c>
      <c r="B155" s="13"/>
      <c r="C155" s="13"/>
      <c r="D155" s="13"/>
      <c r="E155" s="13"/>
      <c r="F155" s="13"/>
      <c r="G155" s="13"/>
      <c r="H155" s="13"/>
      <c r="I155" s="13"/>
      <c r="J155" s="13"/>
      <c r="K155" s="13"/>
      <c r="L155" s="13"/>
      <c r="M155" s="13"/>
      <c r="N155" s="13"/>
      <c r="O155" s="13"/>
      <c r="P155" s="40"/>
    </row>
    <row r="156" spans="1:17" x14ac:dyDescent="0.2">
      <c r="A156" s="258" t="s">
        <v>377</v>
      </c>
      <c r="B156" s="13"/>
      <c r="C156" s="13"/>
      <c r="D156" s="13"/>
      <c r="E156" s="13"/>
      <c r="F156" s="13"/>
      <c r="G156" s="13"/>
      <c r="H156" s="13"/>
      <c r="I156" s="13"/>
      <c r="J156" s="13"/>
      <c r="K156" s="13"/>
      <c r="L156" s="13"/>
      <c r="M156" s="13"/>
      <c r="N156" s="13"/>
      <c r="O156" s="13"/>
      <c r="P156" s="40"/>
    </row>
    <row r="157" spans="1:17" x14ac:dyDescent="0.2">
      <c r="A157" s="289" t="s">
        <v>855</v>
      </c>
      <c r="B157" s="13"/>
      <c r="C157" s="13"/>
      <c r="D157" s="13"/>
      <c r="E157" s="13"/>
      <c r="F157" s="13"/>
      <c r="G157" s="13"/>
      <c r="H157" s="13"/>
      <c r="I157" s="13"/>
      <c r="J157" s="13"/>
      <c r="K157" s="13"/>
      <c r="L157" s="13"/>
      <c r="M157" s="13"/>
      <c r="N157" s="13"/>
      <c r="O157" s="13"/>
      <c r="P157" s="40"/>
    </row>
    <row r="158" spans="1:17" x14ac:dyDescent="0.2">
      <c r="A158" s="38" t="s">
        <v>650</v>
      </c>
      <c r="B158" s="13"/>
      <c r="C158" s="13"/>
      <c r="D158" s="13"/>
      <c r="E158" s="13"/>
      <c r="F158" s="13"/>
      <c r="G158" s="13"/>
      <c r="H158" s="13"/>
      <c r="I158" s="13"/>
      <c r="J158" s="13"/>
      <c r="K158" s="13"/>
      <c r="L158" s="13"/>
      <c r="M158" s="13"/>
      <c r="N158" s="13"/>
      <c r="O158" s="13"/>
      <c r="P158" s="40"/>
    </row>
    <row r="159" spans="1:17" x14ac:dyDescent="0.2">
      <c r="A159" s="289" t="s">
        <v>856</v>
      </c>
      <c r="B159" s="13"/>
      <c r="C159" s="13"/>
      <c r="D159" s="13"/>
      <c r="E159" s="13"/>
      <c r="F159" s="13"/>
      <c r="G159" s="13"/>
      <c r="H159" s="13"/>
      <c r="I159" s="13"/>
      <c r="J159" s="13"/>
      <c r="K159" s="13"/>
      <c r="L159" s="13"/>
      <c r="M159" s="13"/>
      <c r="N159" s="13"/>
      <c r="O159" s="13"/>
      <c r="P159" s="40"/>
    </row>
    <row r="160" spans="1:17" x14ac:dyDescent="0.2">
      <c r="A160" s="258" t="s">
        <v>890</v>
      </c>
      <c r="B160" s="13"/>
      <c r="C160" s="13"/>
      <c r="D160" s="13"/>
      <c r="E160" s="13"/>
      <c r="F160" s="13"/>
      <c r="G160" s="13"/>
      <c r="H160" s="13"/>
      <c r="I160" s="13"/>
      <c r="J160" s="13"/>
      <c r="K160" s="13"/>
      <c r="L160" s="13"/>
      <c r="M160" s="13"/>
      <c r="N160" s="13"/>
      <c r="O160" s="13"/>
      <c r="P160" s="40"/>
    </row>
    <row r="161" spans="1:16" x14ac:dyDescent="0.2">
      <c r="A161" s="289" t="s">
        <v>884</v>
      </c>
      <c r="B161" s="13"/>
      <c r="C161" s="13"/>
      <c r="D161" s="13"/>
      <c r="E161" s="13"/>
      <c r="F161" s="13"/>
      <c r="G161" s="13"/>
      <c r="H161" s="13"/>
      <c r="I161" s="13"/>
      <c r="J161" s="13"/>
      <c r="K161" s="13"/>
      <c r="L161" s="13"/>
      <c r="M161" s="13"/>
      <c r="N161" s="13"/>
      <c r="O161" s="13"/>
      <c r="P161" s="40"/>
    </row>
    <row r="162" spans="1:16" x14ac:dyDescent="0.2">
      <c r="A162" s="224"/>
      <c r="B162" s="3"/>
      <c r="C162" s="3"/>
      <c r="D162" s="3"/>
      <c r="G162" s="186"/>
      <c r="J162" s="186"/>
    </row>
    <row r="163" spans="1:16" ht="12.75" customHeight="1" x14ac:dyDescent="0.2">
      <c r="A163" s="988" t="s">
        <v>977</v>
      </c>
      <c r="B163" s="988"/>
      <c r="C163" s="988"/>
      <c r="D163" s="988"/>
      <c r="E163" s="988"/>
      <c r="F163" s="988"/>
      <c r="G163" s="988"/>
      <c r="H163" s="988"/>
      <c r="I163" s="988"/>
      <c r="J163" s="988"/>
      <c r="K163" s="988"/>
      <c r="L163" s="988"/>
      <c r="M163" s="988"/>
      <c r="N163" s="988"/>
      <c r="O163" s="988"/>
      <c r="P163" s="988"/>
    </row>
    <row r="164" spans="1:16" ht="13.5" customHeight="1" x14ac:dyDescent="0.2">
      <c r="A164" s="988"/>
      <c r="B164" s="988"/>
      <c r="C164" s="988"/>
      <c r="D164" s="988"/>
      <c r="E164" s="988"/>
      <c r="F164" s="988"/>
      <c r="G164" s="988"/>
      <c r="H164" s="988"/>
      <c r="I164" s="988"/>
      <c r="J164" s="988"/>
      <c r="K164" s="988"/>
      <c r="L164" s="988"/>
      <c r="M164" s="988"/>
      <c r="N164" s="988"/>
      <c r="O164" s="988"/>
      <c r="P164" s="988"/>
    </row>
    <row r="165" spans="1:16" x14ac:dyDescent="0.2">
      <c r="A165" s="988"/>
      <c r="B165" s="988"/>
      <c r="C165" s="988"/>
      <c r="D165" s="988"/>
      <c r="E165" s="988"/>
      <c r="F165" s="988"/>
      <c r="G165" s="988"/>
      <c r="H165" s="988"/>
      <c r="I165" s="988"/>
      <c r="J165" s="988"/>
      <c r="K165" s="988"/>
      <c r="L165" s="988"/>
      <c r="M165" s="988"/>
      <c r="N165" s="988"/>
      <c r="O165" s="988"/>
      <c r="P165" s="988"/>
    </row>
    <row r="166" spans="1:16" x14ac:dyDescent="0.2">
      <c r="A166" s="306"/>
      <c r="B166" s="306"/>
      <c r="C166" s="306"/>
      <c r="D166" s="306"/>
      <c r="E166" s="306"/>
      <c r="F166" s="306"/>
      <c r="G166" s="309"/>
      <c r="H166" s="309"/>
      <c r="I166" s="309"/>
      <c r="J166" s="309"/>
      <c r="K166" s="309"/>
      <c r="L166" s="309"/>
      <c r="M166" s="309"/>
      <c r="N166" s="309"/>
      <c r="O166" s="309"/>
      <c r="P166" s="309"/>
    </row>
    <row r="167" spans="1:16" x14ac:dyDescent="0.2">
      <c r="A167" s="999" t="s">
        <v>343</v>
      </c>
      <c r="B167" s="999"/>
      <c r="C167" s="999"/>
      <c r="D167" s="999"/>
      <c r="E167" s="999"/>
      <c r="F167" s="999"/>
      <c r="G167" s="309"/>
      <c r="H167" s="309"/>
      <c r="I167" s="309"/>
      <c r="J167" s="309"/>
      <c r="K167" s="309"/>
      <c r="L167" s="309"/>
      <c r="M167" s="309"/>
      <c r="N167" s="309"/>
      <c r="O167" s="309"/>
      <c r="P167" s="309"/>
    </row>
    <row r="168" spans="1:16" x14ac:dyDescent="0.2">
      <c r="A168" s="306"/>
      <c r="B168" s="306"/>
      <c r="C168" s="306"/>
      <c r="D168" s="306"/>
      <c r="E168" s="306"/>
      <c r="F168" s="306"/>
      <c r="G168" s="309"/>
      <c r="H168" s="309"/>
      <c r="I168" s="309"/>
      <c r="J168" s="309"/>
      <c r="K168" s="309"/>
      <c r="L168" s="309"/>
      <c r="M168" s="309"/>
      <c r="N168" s="309"/>
      <c r="O168" s="309"/>
      <c r="P168" s="309"/>
    </row>
    <row r="169" spans="1:16" ht="12.75" customHeight="1" x14ac:dyDescent="0.2">
      <c r="A169" s="988" t="s">
        <v>344</v>
      </c>
      <c r="B169" s="988"/>
      <c r="C169" s="988"/>
      <c r="D169" s="988"/>
      <c r="E169" s="988"/>
      <c r="F169" s="988"/>
      <c r="G169" s="988"/>
      <c r="H169" s="988"/>
      <c r="I169" s="988"/>
      <c r="J169" s="988"/>
      <c r="K169" s="988"/>
      <c r="L169" s="988"/>
      <c r="M169" s="988"/>
      <c r="N169" s="988"/>
      <c r="O169" s="988"/>
      <c r="P169" s="988"/>
    </row>
    <row r="170" spans="1:16" x14ac:dyDescent="0.2">
      <c r="A170" s="988"/>
      <c r="B170" s="988"/>
      <c r="C170" s="988"/>
      <c r="D170" s="988"/>
      <c r="E170" s="988"/>
      <c r="F170" s="988"/>
      <c r="G170" s="988"/>
      <c r="H170" s="988"/>
      <c r="I170" s="988"/>
      <c r="J170" s="988"/>
      <c r="K170" s="988"/>
      <c r="L170" s="988"/>
      <c r="M170" s="988"/>
      <c r="N170" s="988"/>
      <c r="O170" s="988"/>
      <c r="P170" s="988"/>
    </row>
    <row r="171" spans="1:16" x14ac:dyDescent="0.2">
      <c r="A171" s="306"/>
      <c r="B171" s="306"/>
      <c r="C171" s="306"/>
      <c r="D171" s="306"/>
      <c r="E171" s="306"/>
      <c r="F171" s="306"/>
      <c r="G171" s="309"/>
      <c r="H171" s="309"/>
      <c r="I171" s="309"/>
      <c r="J171" s="309"/>
      <c r="K171" s="309"/>
      <c r="L171" s="309"/>
      <c r="M171" s="309"/>
      <c r="N171" s="309"/>
      <c r="O171" s="309"/>
      <c r="P171" s="309"/>
    </row>
    <row r="172" spans="1:16" ht="12.75" customHeight="1" x14ac:dyDescent="0.2">
      <c r="A172" s="988" t="s">
        <v>345</v>
      </c>
      <c r="B172" s="988"/>
      <c r="C172" s="988"/>
      <c r="D172" s="988"/>
      <c r="E172" s="988"/>
      <c r="F172" s="988"/>
      <c r="G172" s="988"/>
      <c r="H172" s="988"/>
      <c r="I172" s="988"/>
      <c r="J172" s="988"/>
      <c r="K172" s="988"/>
      <c r="L172" s="988"/>
      <c r="M172" s="988"/>
      <c r="N172" s="988"/>
      <c r="O172" s="988"/>
      <c r="P172" s="988"/>
    </row>
    <row r="173" spans="1:16" x14ac:dyDescent="0.2">
      <c r="A173" s="988"/>
      <c r="B173" s="988"/>
      <c r="C173" s="988"/>
      <c r="D173" s="988"/>
      <c r="E173" s="988"/>
      <c r="F173" s="988"/>
      <c r="G173" s="988"/>
      <c r="H173" s="988"/>
      <c r="I173" s="988"/>
      <c r="J173" s="988"/>
      <c r="K173" s="988"/>
      <c r="L173" s="988"/>
      <c r="M173" s="988"/>
      <c r="N173" s="988"/>
      <c r="O173" s="988"/>
      <c r="P173" s="988"/>
    </row>
    <row r="174" spans="1:16" x14ac:dyDescent="0.2">
      <c r="A174" s="988"/>
      <c r="B174" s="988"/>
      <c r="C174" s="988"/>
      <c r="D174" s="988"/>
      <c r="E174" s="988"/>
      <c r="F174" s="988"/>
      <c r="G174" s="988"/>
      <c r="H174" s="988"/>
      <c r="I174" s="988"/>
      <c r="J174" s="988"/>
      <c r="K174" s="988"/>
      <c r="L174" s="988"/>
      <c r="M174" s="988"/>
      <c r="N174" s="988"/>
      <c r="O174" s="988"/>
      <c r="P174" s="988"/>
    </row>
    <row r="175" spans="1:16" x14ac:dyDescent="0.2">
      <c r="A175" s="306"/>
      <c r="B175" s="306"/>
      <c r="C175" s="306"/>
      <c r="D175" s="306"/>
      <c r="E175" s="306"/>
      <c r="F175" s="306"/>
      <c r="G175" s="309"/>
      <c r="H175" s="309"/>
      <c r="I175" s="309"/>
      <c r="J175" s="309"/>
      <c r="K175" s="309"/>
      <c r="L175" s="309"/>
      <c r="M175" s="309"/>
      <c r="N175" s="309"/>
      <c r="O175" s="309"/>
      <c r="P175" s="309"/>
    </row>
    <row r="176" spans="1:16" ht="12.75" customHeight="1" x14ac:dyDescent="0.2">
      <c r="A176" s="988" t="s">
        <v>346</v>
      </c>
      <c r="B176" s="988"/>
      <c r="C176" s="988"/>
      <c r="D176" s="988"/>
      <c r="E176" s="988"/>
      <c r="F176" s="988"/>
      <c r="G176" s="988"/>
      <c r="H176" s="988"/>
      <c r="I176" s="988"/>
      <c r="J176" s="988"/>
      <c r="K176" s="988"/>
      <c r="L176" s="988"/>
      <c r="M176" s="988"/>
      <c r="N176" s="988"/>
      <c r="O176" s="988"/>
      <c r="P176" s="988"/>
    </row>
    <row r="177" spans="1:16" x14ac:dyDescent="0.2">
      <c r="A177" s="988"/>
      <c r="B177" s="988"/>
      <c r="C177" s="988"/>
      <c r="D177" s="988"/>
      <c r="E177" s="988"/>
      <c r="F177" s="988"/>
      <c r="G177" s="988"/>
      <c r="H177" s="988"/>
      <c r="I177" s="988"/>
      <c r="J177" s="988"/>
      <c r="K177" s="988"/>
      <c r="L177" s="988"/>
      <c r="M177" s="988"/>
      <c r="N177" s="988"/>
      <c r="O177" s="988"/>
      <c r="P177" s="988"/>
    </row>
    <row r="178" spans="1:16" ht="10.5" customHeight="1" x14ac:dyDescent="0.2">
      <c r="A178" s="988"/>
      <c r="B178" s="988"/>
      <c r="C178" s="988"/>
      <c r="D178" s="988"/>
      <c r="E178" s="988"/>
      <c r="F178" s="988"/>
      <c r="G178" s="988"/>
      <c r="H178" s="988"/>
      <c r="I178" s="988"/>
      <c r="J178" s="988"/>
      <c r="K178" s="988"/>
      <c r="L178" s="988"/>
      <c r="M178" s="988"/>
      <c r="N178" s="988"/>
      <c r="O178" s="988"/>
      <c r="P178" s="988"/>
    </row>
    <row r="179" spans="1:16" x14ac:dyDescent="0.2">
      <c r="A179" s="988"/>
      <c r="B179" s="988"/>
      <c r="C179" s="988"/>
      <c r="D179" s="988"/>
      <c r="E179" s="988"/>
      <c r="F179" s="988"/>
      <c r="G179" s="988"/>
      <c r="H179" s="988"/>
      <c r="I179" s="988"/>
      <c r="J179" s="988"/>
      <c r="K179" s="988"/>
      <c r="L179" s="988"/>
      <c r="M179" s="988"/>
      <c r="N179" s="988"/>
      <c r="O179" s="988"/>
      <c r="P179" s="988"/>
    </row>
    <row r="180" spans="1:16" ht="12.75" customHeight="1" x14ac:dyDescent="0.2">
      <c r="A180" s="306"/>
      <c r="B180" s="306"/>
      <c r="C180" s="306"/>
      <c r="D180" s="306"/>
      <c r="E180" s="306"/>
      <c r="F180" s="306"/>
      <c r="G180" s="309"/>
      <c r="H180" s="309"/>
      <c r="I180" s="309"/>
      <c r="J180" s="309"/>
      <c r="K180" s="309"/>
      <c r="L180" s="309"/>
      <c r="M180" s="309"/>
      <c r="N180" s="309"/>
      <c r="O180" s="309"/>
      <c r="P180" s="309"/>
    </row>
    <row r="181" spans="1:16" ht="60.75" customHeight="1" x14ac:dyDescent="0.2">
      <c r="A181" s="988" t="s">
        <v>978</v>
      </c>
      <c r="B181" s="988"/>
      <c r="C181" s="988"/>
      <c r="D181" s="988"/>
      <c r="E181" s="988"/>
      <c r="F181" s="988"/>
      <c r="G181" s="988"/>
      <c r="H181" s="988"/>
      <c r="I181" s="988"/>
      <c r="J181" s="988"/>
      <c r="K181" s="988"/>
      <c r="L181" s="988"/>
      <c r="M181" s="988"/>
      <c r="N181" s="988"/>
      <c r="O181" s="988"/>
      <c r="P181" s="988"/>
    </row>
    <row r="182" spans="1:16" ht="12.75" customHeight="1" x14ac:dyDescent="0.2">
      <c r="A182" s="306"/>
      <c r="B182" s="306"/>
      <c r="C182" s="306"/>
      <c r="D182" s="306"/>
      <c r="E182" s="306"/>
      <c r="F182" s="306"/>
      <c r="G182" s="309"/>
      <c r="H182" s="309"/>
      <c r="I182" s="309"/>
      <c r="J182" s="309"/>
      <c r="K182" s="309"/>
      <c r="L182" s="309"/>
      <c r="M182" s="309"/>
      <c r="N182" s="309"/>
      <c r="O182" s="309"/>
      <c r="P182" s="309"/>
    </row>
    <row r="183" spans="1:16" ht="157.5" customHeight="1" x14ac:dyDescent="0.2">
      <c r="A183" s="988" t="s">
        <v>979</v>
      </c>
      <c r="B183" s="988"/>
      <c r="C183" s="988"/>
      <c r="D183" s="988"/>
      <c r="E183" s="988"/>
      <c r="F183" s="988"/>
      <c r="G183" s="988"/>
      <c r="H183" s="988"/>
      <c r="I183" s="988"/>
      <c r="J183" s="988"/>
      <c r="K183" s="988"/>
      <c r="L183" s="988"/>
      <c r="M183" s="988"/>
      <c r="N183" s="988"/>
      <c r="O183" s="988"/>
      <c r="P183" s="988"/>
    </row>
  </sheetData>
  <mergeCells count="7">
    <mergeCell ref="A181:P181"/>
    <mergeCell ref="A183:P183"/>
    <mergeCell ref="A167:F167"/>
    <mergeCell ref="A163:P165"/>
    <mergeCell ref="A169:P170"/>
    <mergeCell ref="A172:P174"/>
    <mergeCell ref="A176:P179"/>
  </mergeCells>
  <phoneticPr fontId="2" type="noConversion"/>
  <pageMargins left="0.59055118110236227" right="0.59055118110236227" top="0.59055118110236227" bottom="0.59055118110236227" header="0.39370078740157483" footer="0.39370078740157483"/>
  <pageSetup paperSize="9" scale="48" firstPageNumber="34"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3" manualBreakCount="3">
    <brk id="60" max="15" man="1"/>
    <brk id="106" max="15" man="1"/>
    <brk id="161" max="15" man="1"/>
  </rowBreaks>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81"/>
  <sheetViews>
    <sheetView zoomScale="85" zoomScaleNormal="85" zoomScaleSheetLayoutView="70" zoomScalePageLayoutView="85" workbookViewId="0">
      <selection activeCell="A161" sqref="A161:XFD181"/>
    </sheetView>
  </sheetViews>
  <sheetFormatPr baseColWidth="10" defaultRowHeight="12.75" x14ac:dyDescent="0.2"/>
  <cols>
    <col min="1" max="1" width="91.140625" customWidth="1"/>
    <col min="13" max="14" width="15.5703125" customWidth="1"/>
    <col min="15" max="15" width="14.28515625" customWidth="1"/>
    <col min="16" max="16" width="18.85546875" customWidth="1"/>
  </cols>
  <sheetData>
    <row r="1" spans="1:16" ht="21" x14ac:dyDescent="0.2">
      <c r="A1" s="47" t="s">
        <v>893</v>
      </c>
    </row>
    <row r="2" spans="1:16" ht="18" x14ac:dyDescent="0.2">
      <c r="A2" s="47"/>
    </row>
    <row r="3" spans="1:16" ht="13.5" thickBot="1" x14ac:dyDescent="0.25">
      <c r="A3" s="13"/>
      <c r="P3" s="262" t="s">
        <v>230</v>
      </c>
    </row>
    <row r="4" spans="1:16" ht="12.75" customHeight="1"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249</v>
      </c>
      <c r="O4" s="260" t="s">
        <v>77</v>
      </c>
      <c r="P4" s="284" t="s">
        <v>238</v>
      </c>
    </row>
    <row r="5" spans="1:16"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302</v>
      </c>
    </row>
    <row r="6" spans="1:16" ht="1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257</v>
      </c>
    </row>
    <row r="7" spans="1:16" ht="12.75" customHeight="1" x14ac:dyDescent="0.2">
      <c r="A7" s="228"/>
    </row>
    <row r="8" spans="1:16" ht="15.75" customHeight="1" x14ac:dyDescent="0.25">
      <c r="A8" s="487" t="s">
        <v>177</v>
      </c>
      <c r="B8" s="479">
        <v>566.95400447400004</v>
      </c>
      <c r="C8" s="479">
        <v>539.95969787199999</v>
      </c>
      <c r="D8" s="479">
        <v>598.49123106900004</v>
      </c>
      <c r="E8" s="479">
        <v>633.474563343</v>
      </c>
      <c r="F8" s="479">
        <v>773.60276031199999</v>
      </c>
      <c r="G8" s="479">
        <v>876.29188570500003</v>
      </c>
      <c r="H8" s="479">
        <v>947.35886371699996</v>
      </c>
      <c r="I8" s="479">
        <v>1160.4946172089999</v>
      </c>
      <c r="J8" s="479">
        <v>1158.822138991</v>
      </c>
      <c r="K8" s="479" t="s">
        <v>102</v>
      </c>
      <c r="L8" s="583" t="s">
        <v>102</v>
      </c>
      <c r="M8" s="492">
        <v>786.46150889499995</v>
      </c>
      <c r="N8" s="492">
        <v>1160.002464488</v>
      </c>
      <c r="O8" s="492">
        <v>871.18949642200005</v>
      </c>
      <c r="P8" s="479">
        <v>965.31463450499996</v>
      </c>
    </row>
    <row r="9" spans="1:16" ht="15.75" customHeight="1" x14ac:dyDescent="0.2">
      <c r="A9" s="478" t="s">
        <v>178</v>
      </c>
      <c r="B9" s="480">
        <v>179.46353467599999</v>
      </c>
      <c r="C9" s="480">
        <v>186.33203404299999</v>
      </c>
      <c r="D9" s="480">
        <v>185.06761650999999</v>
      </c>
      <c r="E9" s="480">
        <v>193.89164276899999</v>
      </c>
      <c r="F9" s="480">
        <v>219.16193939300001</v>
      </c>
      <c r="G9" s="480">
        <v>244.677397367</v>
      </c>
      <c r="H9" s="480">
        <v>251.19722322499999</v>
      </c>
      <c r="I9" s="480">
        <v>258.63917318699998</v>
      </c>
      <c r="J9" s="480">
        <v>256.29113852400002</v>
      </c>
      <c r="K9" s="480" t="s">
        <v>102</v>
      </c>
      <c r="L9" s="480" t="s">
        <v>102</v>
      </c>
      <c r="M9" s="493">
        <v>222.75246376800001</v>
      </c>
      <c r="N9" s="493">
        <v>257.94822747799998</v>
      </c>
      <c r="O9" s="493">
        <v>230.73570144000001</v>
      </c>
      <c r="P9" s="480">
        <v>226.96855749700001</v>
      </c>
    </row>
    <row r="10" spans="1:16" ht="15.75" customHeight="1" x14ac:dyDescent="0.2">
      <c r="A10" s="478" t="s">
        <v>179</v>
      </c>
      <c r="B10" s="480">
        <v>169.173042506</v>
      </c>
      <c r="C10" s="480">
        <v>164.42668723400001</v>
      </c>
      <c r="D10" s="480">
        <v>253.83460805999999</v>
      </c>
      <c r="E10" s="480">
        <v>300.502391816</v>
      </c>
      <c r="F10" s="480">
        <v>411.457775336</v>
      </c>
      <c r="G10" s="480">
        <v>483.891024937</v>
      </c>
      <c r="H10" s="480">
        <v>544.80374141599998</v>
      </c>
      <c r="I10" s="480">
        <v>665.89659869599996</v>
      </c>
      <c r="J10" s="480">
        <v>607.83678127899998</v>
      </c>
      <c r="K10" s="480" t="s">
        <v>102</v>
      </c>
      <c r="L10" s="480" t="s">
        <v>102</v>
      </c>
      <c r="M10" s="493">
        <v>418.02374042000002</v>
      </c>
      <c r="N10" s="493">
        <v>648.81159465899998</v>
      </c>
      <c r="O10" s="493">
        <v>470.371923778</v>
      </c>
      <c r="P10" s="480">
        <v>528.48908205199996</v>
      </c>
    </row>
    <row r="11" spans="1:16" ht="15.75" customHeight="1" x14ac:dyDescent="0.2">
      <c r="A11" s="478" t="s">
        <v>180</v>
      </c>
      <c r="B11" s="480">
        <v>2.5102460849999999</v>
      </c>
      <c r="C11" s="480">
        <v>16.209721277</v>
      </c>
      <c r="D11" s="480">
        <v>15.683734807</v>
      </c>
      <c r="E11" s="480">
        <v>17.462879190999999</v>
      </c>
      <c r="F11" s="480">
        <v>20.602373392000001</v>
      </c>
      <c r="G11" s="480">
        <v>19.866481410999999</v>
      </c>
      <c r="H11" s="480">
        <v>18.753305243</v>
      </c>
      <c r="I11" s="480">
        <v>21.661537065000001</v>
      </c>
      <c r="J11" s="480">
        <v>49.800722704999998</v>
      </c>
      <c r="K11" s="480" t="s">
        <v>102</v>
      </c>
      <c r="L11" s="480" t="s">
        <v>102</v>
      </c>
      <c r="M11" s="493">
        <v>18.867776088999999</v>
      </c>
      <c r="N11" s="493">
        <v>29.941929971</v>
      </c>
      <c r="O11" s="493">
        <v>21.379658007</v>
      </c>
      <c r="P11" s="480">
        <v>21.639263654000001</v>
      </c>
    </row>
    <row r="12" spans="1:16" ht="15.75" customHeight="1" x14ac:dyDescent="0.2">
      <c r="A12" s="478" t="s">
        <v>181</v>
      </c>
      <c r="B12" s="480">
        <v>64.086554809999996</v>
      </c>
      <c r="C12" s="480">
        <v>77.821968084999995</v>
      </c>
      <c r="D12" s="480">
        <v>80.396056548999994</v>
      </c>
      <c r="E12" s="480">
        <v>63.550129441000003</v>
      </c>
      <c r="F12" s="480">
        <v>78.006233776000002</v>
      </c>
      <c r="G12" s="480">
        <v>73.503595059999995</v>
      </c>
      <c r="H12" s="480">
        <v>87.414287805000001</v>
      </c>
      <c r="I12" s="480">
        <v>132.59355561199999</v>
      </c>
      <c r="J12" s="480">
        <v>156.32156093699999</v>
      </c>
      <c r="K12" s="480" t="s">
        <v>102</v>
      </c>
      <c r="L12" s="480" t="s">
        <v>102</v>
      </c>
      <c r="M12" s="493">
        <v>75.562013405000002</v>
      </c>
      <c r="N12" s="493">
        <v>139.57589012099999</v>
      </c>
      <c r="O12" s="493">
        <v>90.081885635000006</v>
      </c>
      <c r="P12" s="480">
        <v>143.044781011</v>
      </c>
    </row>
    <row r="13" spans="1:16" ht="15.75" customHeight="1" x14ac:dyDescent="0.2">
      <c r="A13" s="478" t="s">
        <v>182</v>
      </c>
      <c r="B13" s="480">
        <v>151.72062639800001</v>
      </c>
      <c r="C13" s="480">
        <v>95.169287233999995</v>
      </c>
      <c r="D13" s="480">
        <v>63.509215144999999</v>
      </c>
      <c r="E13" s="480">
        <v>58.067520125000001</v>
      </c>
      <c r="F13" s="480">
        <v>44.374438413999997</v>
      </c>
      <c r="G13" s="480">
        <v>54.353386931000003</v>
      </c>
      <c r="H13" s="480">
        <v>45.190306028000002</v>
      </c>
      <c r="I13" s="480">
        <v>81.703752648999995</v>
      </c>
      <c r="J13" s="480">
        <v>88.571935546000006</v>
      </c>
      <c r="K13" s="480" t="s">
        <v>102</v>
      </c>
      <c r="L13" s="480" t="s">
        <v>102</v>
      </c>
      <c r="M13" s="493">
        <v>51.255515213000002</v>
      </c>
      <c r="N13" s="493">
        <v>83.724822259000007</v>
      </c>
      <c r="O13" s="493">
        <v>58.620327561000003</v>
      </c>
      <c r="P13" s="480">
        <v>45.172950290000003</v>
      </c>
    </row>
    <row r="14" spans="1:16" ht="15.75" customHeight="1" x14ac:dyDescent="0.25">
      <c r="A14" s="487" t="s">
        <v>183</v>
      </c>
      <c r="B14" s="479">
        <v>813.34897091699997</v>
      </c>
      <c r="C14" s="479">
        <v>723.74914042600005</v>
      </c>
      <c r="D14" s="479">
        <v>772.15106662300002</v>
      </c>
      <c r="E14" s="479">
        <v>797.85983200500004</v>
      </c>
      <c r="F14" s="479">
        <v>964.76080403499998</v>
      </c>
      <c r="G14" s="479">
        <v>1060.5380970480001</v>
      </c>
      <c r="H14" s="479">
        <v>1153.470526006</v>
      </c>
      <c r="I14" s="479">
        <v>1330.4677694090001</v>
      </c>
      <c r="J14" s="479">
        <v>1370.87000577</v>
      </c>
      <c r="K14" s="479" t="s">
        <v>102</v>
      </c>
      <c r="L14" s="479" t="s">
        <v>102</v>
      </c>
      <c r="M14" s="492">
        <v>971.88484156000004</v>
      </c>
      <c r="N14" s="492">
        <v>1342.356755665</v>
      </c>
      <c r="O14" s="492">
        <v>1055.9166973639999</v>
      </c>
      <c r="P14" s="479">
        <v>1136.1822717110001</v>
      </c>
    </row>
    <row r="15" spans="1:16" ht="15.75" customHeight="1" x14ac:dyDescent="0.2">
      <c r="A15" s="478" t="s">
        <v>79</v>
      </c>
      <c r="B15" s="480">
        <v>300.48402684600001</v>
      </c>
      <c r="C15" s="480">
        <v>356.81142978700001</v>
      </c>
      <c r="D15" s="480">
        <v>423.48299804999999</v>
      </c>
      <c r="E15" s="480">
        <v>455.60429548799999</v>
      </c>
      <c r="F15" s="480">
        <v>629.68901366399996</v>
      </c>
      <c r="G15" s="480">
        <v>713.60664638699996</v>
      </c>
      <c r="H15" s="480">
        <v>821.96681459599995</v>
      </c>
      <c r="I15" s="480">
        <v>955.92254401800005</v>
      </c>
      <c r="J15" s="480">
        <v>899.41582037499995</v>
      </c>
      <c r="K15" s="480" t="s">
        <v>102</v>
      </c>
      <c r="L15" s="480" t="s">
        <v>102</v>
      </c>
      <c r="M15" s="493">
        <v>632.94853225500003</v>
      </c>
      <c r="N15" s="493">
        <v>939.29456197299999</v>
      </c>
      <c r="O15" s="493">
        <v>702.43510982099997</v>
      </c>
      <c r="P15" s="480">
        <v>765.66352429000005</v>
      </c>
    </row>
    <row r="16" spans="1:16" ht="15.75" customHeight="1" x14ac:dyDescent="0.2">
      <c r="A16" s="478" t="s">
        <v>184</v>
      </c>
      <c r="B16" s="480">
        <v>265.65333333299998</v>
      </c>
      <c r="C16" s="480">
        <v>316.35320425499998</v>
      </c>
      <c r="D16" s="480">
        <v>347.260141046</v>
      </c>
      <c r="E16" s="480">
        <v>396.59597196200002</v>
      </c>
      <c r="F16" s="480">
        <v>564.92341116399996</v>
      </c>
      <c r="G16" s="480">
        <v>623.877205237</v>
      </c>
      <c r="H16" s="480">
        <v>706.72110354100005</v>
      </c>
      <c r="I16" s="480">
        <v>833.34114419299999</v>
      </c>
      <c r="J16" s="480">
        <v>796.39019424100002</v>
      </c>
      <c r="K16" s="480" t="s">
        <v>102</v>
      </c>
      <c r="L16" s="480" t="s">
        <v>102</v>
      </c>
      <c r="M16" s="493">
        <v>552.44400622399996</v>
      </c>
      <c r="N16" s="493">
        <v>822.467752625</v>
      </c>
      <c r="O16" s="493">
        <v>613.691824634</v>
      </c>
      <c r="P16" s="480">
        <v>667.50700325800005</v>
      </c>
    </row>
    <row r="17" spans="1:16" ht="15.75" customHeight="1" x14ac:dyDescent="0.2">
      <c r="A17" s="478" t="s">
        <v>216</v>
      </c>
      <c r="B17" s="480">
        <v>6.0355480979999996</v>
      </c>
      <c r="C17" s="480">
        <v>50.664238298000001</v>
      </c>
      <c r="D17" s="480">
        <v>71.173346765999995</v>
      </c>
      <c r="E17" s="480">
        <v>71.229663727000002</v>
      </c>
      <c r="F17" s="480">
        <v>117.764546376</v>
      </c>
      <c r="G17" s="480">
        <v>141.74743706999999</v>
      </c>
      <c r="H17" s="480">
        <v>140.97317975000001</v>
      </c>
      <c r="I17" s="480">
        <v>261.69174332400002</v>
      </c>
      <c r="J17" s="480">
        <v>125.285944008</v>
      </c>
      <c r="K17" s="480" t="s">
        <v>102</v>
      </c>
      <c r="L17" s="480" t="s">
        <v>102</v>
      </c>
      <c r="M17" s="493">
        <v>111.886810435</v>
      </c>
      <c r="N17" s="493">
        <v>221.55221592500001</v>
      </c>
      <c r="O17" s="493">
        <v>136.761536939</v>
      </c>
      <c r="P17" s="480">
        <v>152.91597299099999</v>
      </c>
    </row>
    <row r="18" spans="1:16" ht="15.75" customHeight="1" x14ac:dyDescent="0.2">
      <c r="A18" s="478" t="s">
        <v>185</v>
      </c>
      <c r="B18" s="480">
        <v>34.830693512000003</v>
      </c>
      <c r="C18" s="480">
        <v>40.458225532</v>
      </c>
      <c r="D18" s="480">
        <v>76.222857004000005</v>
      </c>
      <c r="E18" s="480">
        <v>59.008323527000002</v>
      </c>
      <c r="F18" s="480">
        <v>64.7656025</v>
      </c>
      <c r="G18" s="480">
        <v>89.72944115</v>
      </c>
      <c r="H18" s="480">
        <v>115.245711055</v>
      </c>
      <c r="I18" s="480">
        <v>122.58139982599999</v>
      </c>
      <c r="J18" s="480">
        <v>103.025626133</v>
      </c>
      <c r="K18" s="480" t="s">
        <v>102</v>
      </c>
      <c r="L18" s="480" t="s">
        <v>102</v>
      </c>
      <c r="M18" s="493">
        <v>80.504526032000001</v>
      </c>
      <c r="N18" s="493">
        <v>116.82680934699999</v>
      </c>
      <c r="O18" s="493">
        <v>88.743285186999998</v>
      </c>
      <c r="P18" s="480">
        <v>98.156521033000004</v>
      </c>
    </row>
    <row r="19" spans="1:16" ht="15.75" customHeight="1" x14ac:dyDescent="0.2">
      <c r="A19" s="478" t="s">
        <v>186</v>
      </c>
      <c r="B19" s="480">
        <v>362.444988814</v>
      </c>
      <c r="C19" s="480">
        <v>246.38334680899999</v>
      </c>
      <c r="D19" s="480">
        <v>184.316017875</v>
      </c>
      <c r="E19" s="480">
        <v>194.31539163799999</v>
      </c>
      <c r="F19" s="480">
        <v>185.514139489</v>
      </c>
      <c r="G19" s="480">
        <v>162.16162870100001</v>
      </c>
      <c r="H19" s="480">
        <v>166.59829315900001</v>
      </c>
      <c r="I19" s="480">
        <v>141.935869314</v>
      </c>
      <c r="J19" s="480">
        <v>284.42274548099999</v>
      </c>
      <c r="K19" s="480" t="s">
        <v>102</v>
      </c>
      <c r="L19" s="480" t="s">
        <v>102</v>
      </c>
      <c r="M19" s="493">
        <v>179.79339847</v>
      </c>
      <c r="N19" s="493">
        <v>183.86484813000001</v>
      </c>
      <c r="O19" s="493">
        <v>180.71690024599999</v>
      </c>
      <c r="P19" s="480">
        <v>199.53894252699999</v>
      </c>
    </row>
    <row r="20" spans="1:16" ht="15.75" customHeight="1" x14ac:dyDescent="0.2">
      <c r="A20" s="478" t="s">
        <v>187</v>
      </c>
      <c r="B20" s="480">
        <v>266.56295302000001</v>
      </c>
      <c r="C20" s="480">
        <v>185.09978723399999</v>
      </c>
      <c r="D20" s="480">
        <v>149.917806305</v>
      </c>
      <c r="E20" s="480">
        <v>165.64027339099999</v>
      </c>
      <c r="F20" s="480">
        <v>157.08213975300001</v>
      </c>
      <c r="G20" s="480">
        <v>130.978285215</v>
      </c>
      <c r="H20" s="480">
        <v>132.297778325</v>
      </c>
      <c r="I20" s="480">
        <v>111.475851443</v>
      </c>
      <c r="J20" s="480">
        <v>238.29049673099999</v>
      </c>
      <c r="K20" s="480" t="s">
        <v>102</v>
      </c>
      <c r="L20" s="480" t="s">
        <v>102</v>
      </c>
      <c r="M20" s="493">
        <v>148.882752614</v>
      </c>
      <c r="N20" s="493">
        <v>148.793032638</v>
      </c>
      <c r="O20" s="493">
        <v>148.86240198600001</v>
      </c>
      <c r="P20" s="480">
        <v>162.775936852</v>
      </c>
    </row>
    <row r="21" spans="1:16" ht="15.75" customHeight="1" x14ac:dyDescent="0.2">
      <c r="A21" s="478" t="s">
        <v>188</v>
      </c>
      <c r="B21" s="480">
        <v>46.751565995999997</v>
      </c>
      <c r="C21" s="480">
        <v>28.047923403999999</v>
      </c>
      <c r="D21" s="480">
        <v>11.287224894</v>
      </c>
      <c r="E21" s="480">
        <v>2.4340856259999999</v>
      </c>
      <c r="F21" s="480">
        <v>2.1062649019999999</v>
      </c>
      <c r="G21" s="480">
        <v>1.4133114149999999</v>
      </c>
      <c r="H21" s="480">
        <v>2.444327752</v>
      </c>
      <c r="I21" s="480">
        <v>1.367407123</v>
      </c>
      <c r="J21" s="480">
        <v>3.844551074</v>
      </c>
      <c r="K21" s="480" t="s">
        <v>102</v>
      </c>
      <c r="L21" s="480" t="s">
        <v>102</v>
      </c>
      <c r="M21" s="493">
        <v>2.6816685979999999</v>
      </c>
      <c r="N21" s="493">
        <v>2.0963452469999999</v>
      </c>
      <c r="O21" s="493">
        <v>2.5489033179999998</v>
      </c>
      <c r="P21" s="480">
        <v>4.8420907270000004</v>
      </c>
    </row>
    <row r="22" spans="1:16" ht="15.75" customHeight="1" x14ac:dyDescent="0.2">
      <c r="A22" s="703" t="s">
        <v>722</v>
      </c>
      <c r="B22" s="480">
        <v>49.130469798999997</v>
      </c>
      <c r="C22" s="480">
        <v>33.235636169999999</v>
      </c>
      <c r="D22" s="480">
        <v>23.110986674999999</v>
      </c>
      <c r="E22" s="480">
        <v>26.241032620999999</v>
      </c>
      <c r="F22" s="480">
        <v>26.325734833999999</v>
      </c>
      <c r="G22" s="480">
        <v>29.770032070999999</v>
      </c>
      <c r="H22" s="480">
        <v>31.856187082000002</v>
      </c>
      <c r="I22" s="480">
        <v>29.092610747999998</v>
      </c>
      <c r="J22" s="480">
        <v>42.287697676000001</v>
      </c>
      <c r="K22" s="480" t="s">
        <v>102</v>
      </c>
      <c r="L22" s="480" t="s">
        <v>102</v>
      </c>
      <c r="M22" s="493">
        <v>28.228977258</v>
      </c>
      <c r="N22" s="493">
        <v>32.975470244</v>
      </c>
      <c r="O22" s="493">
        <v>29.305594941999999</v>
      </c>
      <c r="P22" s="480">
        <v>31.920914948</v>
      </c>
    </row>
    <row r="23" spans="1:16" ht="15.75" customHeight="1" x14ac:dyDescent="0.2">
      <c r="A23" s="478" t="s">
        <v>189</v>
      </c>
      <c r="B23" s="868">
        <v>6.3255480979999996</v>
      </c>
      <c r="C23" s="480">
        <v>7.7149638300000003</v>
      </c>
      <c r="D23" s="480">
        <v>26.037070197999999</v>
      </c>
      <c r="E23" s="480">
        <v>28.468188023</v>
      </c>
      <c r="F23" s="480">
        <v>39.506039043999998</v>
      </c>
      <c r="G23" s="480">
        <v>55.260915001999997</v>
      </c>
      <c r="H23" s="480">
        <v>46.399747097999999</v>
      </c>
      <c r="I23" s="480">
        <v>63.468523994000002</v>
      </c>
      <c r="J23" s="480">
        <v>24.357474586999999</v>
      </c>
      <c r="K23" s="480" t="s">
        <v>102</v>
      </c>
      <c r="L23" s="480" t="s">
        <v>102</v>
      </c>
      <c r="M23" s="493">
        <v>39.919385521999999</v>
      </c>
      <c r="N23" s="493">
        <v>51.959489574999999</v>
      </c>
      <c r="O23" s="493">
        <v>42.650367951</v>
      </c>
      <c r="P23" s="480">
        <v>52.509679546000001</v>
      </c>
    </row>
    <row r="24" spans="1:16" ht="15.75" customHeight="1" x14ac:dyDescent="0.2">
      <c r="A24" s="478" t="s">
        <v>190</v>
      </c>
      <c r="B24" s="480">
        <v>51.573959731999999</v>
      </c>
      <c r="C24" s="480">
        <v>23.012646809</v>
      </c>
      <c r="D24" s="480">
        <v>56.571358466</v>
      </c>
      <c r="E24" s="480">
        <v>60.209712949999997</v>
      </c>
      <c r="F24" s="480">
        <v>60.758120802999997</v>
      </c>
      <c r="G24" s="480">
        <v>80.960535071999999</v>
      </c>
      <c r="H24" s="480">
        <v>69.146253248999997</v>
      </c>
      <c r="I24" s="480">
        <v>94.074443712999994</v>
      </c>
      <c r="J24" s="480">
        <v>116.124275372</v>
      </c>
      <c r="K24" s="480" t="s">
        <v>102</v>
      </c>
      <c r="L24" s="480" t="s">
        <v>102</v>
      </c>
      <c r="M24" s="493">
        <v>65.675091555999998</v>
      </c>
      <c r="N24" s="493">
        <v>100.562949527</v>
      </c>
      <c r="O24" s="493">
        <v>73.588488870999996</v>
      </c>
      <c r="P24" s="480">
        <v>73.042298759999994</v>
      </c>
    </row>
    <row r="25" spans="1:16" ht="15.75" customHeight="1" x14ac:dyDescent="0.2">
      <c r="A25" s="488" t="s">
        <v>191</v>
      </c>
      <c r="B25" s="481">
        <v>92.520447426999993</v>
      </c>
      <c r="C25" s="481">
        <v>89.826753190999995</v>
      </c>
      <c r="D25" s="481">
        <v>81.743622033999998</v>
      </c>
      <c r="E25" s="481">
        <v>59.262243906000002</v>
      </c>
      <c r="F25" s="481">
        <v>49.293491033999999</v>
      </c>
      <c r="G25" s="481">
        <v>48.548371887000002</v>
      </c>
      <c r="H25" s="481">
        <v>49.359417905000001</v>
      </c>
      <c r="I25" s="481">
        <v>75.066388369999999</v>
      </c>
      <c r="J25" s="481">
        <v>46.549689954999998</v>
      </c>
      <c r="K25" s="481" t="s">
        <v>102</v>
      </c>
      <c r="L25" s="481" t="s">
        <v>102</v>
      </c>
      <c r="M25" s="494">
        <v>53.548433756000001</v>
      </c>
      <c r="N25" s="494">
        <v>66.674906460000003</v>
      </c>
      <c r="O25" s="494">
        <v>56.525830474999999</v>
      </c>
      <c r="P25" s="481">
        <v>45.427826588000002</v>
      </c>
    </row>
    <row r="26" spans="1:16" ht="15.75" customHeight="1" x14ac:dyDescent="0.25">
      <c r="A26" s="487" t="s">
        <v>192</v>
      </c>
      <c r="B26" s="479">
        <v>246.39496644299999</v>
      </c>
      <c r="C26" s="479">
        <v>183.78944255299999</v>
      </c>
      <c r="D26" s="479">
        <v>173.65983555400001</v>
      </c>
      <c r="E26" s="479">
        <v>164.38526866300001</v>
      </c>
      <c r="F26" s="479">
        <v>191.15804372299999</v>
      </c>
      <c r="G26" s="479">
        <v>184.246211343</v>
      </c>
      <c r="H26" s="479">
        <v>206.11166228900001</v>
      </c>
      <c r="I26" s="479">
        <v>169.97315219999999</v>
      </c>
      <c r="J26" s="479">
        <v>212.04786677800001</v>
      </c>
      <c r="K26" s="479" t="s">
        <v>102</v>
      </c>
      <c r="L26" s="479" t="s">
        <v>102</v>
      </c>
      <c r="M26" s="492">
        <v>185.423332665</v>
      </c>
      <c r="N26" s="492">
        <v>182.35429117699999</v>
      </c>
      <c r="O26" s="492">
        <v>184.72720094300001</v>
      </c>
      <c r="P26" s="479">
        <v>170.86763720600001</v>
      </c>
    </row>
    <row r="27" spans="1:16" ht="15.75" customHeight="1" x14ac:dyDescent="0.25">
      <c r="A27" s="489" t="s">
        <v>193</v>
      </c>
      <c r="B27" s="482">
        <v>228.73031319899999</v>
      </c>
      <c r="C27" s="482">
        <v>127.705029787</v>
      </c>
      <c r="D27" s="482">
        <v>68.081139746999995</v>
      </c>
      <c r="E27" s="482">
        <v>86.522113009999998</v>
      </c>
      <c r="F27" s="482">
        <v>106.006082748</v>
      </c>
      <c r="G27" s="482">
        <v>97.277292789000001</v>
      </c>
      <c r="H27" s="482">
        <v>120.17265378899999</v>
      </c>
      <c r="I27" s="482">
        <v>63.663919845000002</v>
      </c>
      <c r="J27" s="482">
        <v>67.789109565999993</v>
      </c>
      <c r="K27" s="482" t="s">
        <v>102</v>
      </c>
      <c r="L27" s="482" t="s">
        <v>102</v>
      </c>
      <c r="M27" s="495">
        <v>101.36437331400001</v>
      </c>
      <c r="N27" s="495">
        <v>64.877821061999995</v>
      </c>
      <c r="O27" s="495">
        <v>93.088354050999996</v>
      </c>
      <c r="P27" s="482">
        <v>82.797160844000004</v>
      </c>
    </row>
    <row r="28" spans="1:16" ht="15.75" customHeight="1" x14ac:dyDescent="0.25">
      <c r="A28" s="487" t="s">
        <v>194</v>
      </c>
      <c r="B28" s="479">
        <v>188.381789709</v>
      </c>
      <c r="C28" s="479">
        <v>303.022770213</v>
      </c>
      <c r="D28" s="479">
        <v>319.983743581</v>
      </c>
      <c r="E28" s="479">
        <v>243.09254538299999</v>
      </c>
      <c r="F28" s="479">
        <v>302.00472422299998</v>
      </c>
      <c r="G28" s="479">
        <v>253.807753959</v>
      </c>
      <c r="H28" s="479">
        <v>300.28826338200003</v>
      </c>
      <c r="I28" s="479">
        <v>344.15949165500001</v>
      </c>
      <c r="J28" s="479">
        <v>348.14170545100001</v>
      </c>
      <c r="K28" s="479" t="s">
        <v>102</v>
      </c>
      <c r="L28" s="479" t="s">
        <v>102</v>
      </c>
      <c r="M28" s="492">
        <v>277.08418890899998</v>
      </c>
      <c r="N28" s="492">
        <v>345.33131998300001</v>
      </c>
      <c r="O28" s="492">
        <v>292.56426407599997</v>
      </c>
      <c r="P28" s="479">
        <v>297.79236145900001</v>
      </c>
    </row>
    <row r="29" spans="1:16" ht="15.75" customHeight="1" x14ac:dyDescent="0.2">
      <c r="A29" s="478" t="s">
        <v>195</v>
      </c>
      <c r="B29" s="480">
        <v>188.381789709</v>
      </c>
      <c r="C29" s="480">
        <v>302.08058085099998</v>
      </c>
      <c r="D29" s="480">
        <v>297.01801072500001</v>
      </c>
      <c r="E29" s="480">
        <v>229.130219885</v>
      </c>
      <c r="F29" s="480">
        <v>283.938843206</v>
      </c>
      <c r="G29" s="480">
        <v>240.82770266099999</v>
      </c>
      <c r="H29" s="480">
        <v>283.10905533200003</v>
      </c>
      <c r="I29" s="480">
        <v>308.20265531000001</v>
      </c>
      <c r="J29" s="480">
        <v>278.72102505599997</v>
      </c>
      <c r="K29" s="480" t="s">
        <v>102</v>
      </c>
      <c r="L29" s="480" t="s">
        <v>102</v>
      </c>
      <c r="M29" s="493">
        <v>261.20110754400002</v>
      </c>
      <c r="N29" s="493">
        <v>299.527227203</v>
      </c>
      <c r="O29" s="493">
        <v>269.89438451900003</v>
      </c>
      <c r="P29" s="480">
        <v>264.54804171299998</v>
      </c>
    </row>
    <row r="30" spans="1:16" ht="15.75" customHeight="1" x14ac:dyDescent="0.2">
      <c r="A30" s="478" t="s">
        <v>196</v>
      </c>
      <c r="B30" s="480" t="s">
        <v>102</v>
      </c>
      <c r="C30" s="480">
        <v>0.48897234000000001</v>
      </c>
      <c r="D30" s="480">
        <v>16.039351966000002</v>
      </c>
      <c r="E30" s="480">
        <v>6.7457039050000001</v>
      </c>
      <c r="F30" s="480">
        <v>11.257516248</v>
      </c>
      <c r="G30" s="480">
        <v>8.4722897800000005</v>
      </c>
      <c r="H30" s="480">
        <v>12.662426012999999</v>
      </c>
      <c r="I30" s="480">
        <v>15.080838268999999</v>
      </c>
      <c r="J30" s="480">
        <v>23.080843315999999</v>
      </c>
      <c r="K30" s="480" t="s">
        <v>102</v>
      </c>
      <c r="L30" s="480" t="s">
        <v>102</v>
      </c>
      <c r="M30" s="493">
        <v>9.9573389960000007</v>
      </c>
      <c r="N30" s="493">
        <v>17.434964144999999</v>
      </c>
      <c r="O30" s="493">
        <v>11.653442517</v>
      </c>
      <c r="P30" s="480">
        <v>21.222089416999999</v>
      </c>
    </row>
    <row r="31" spans="1:16" ht="15.75" customHeight="1" x14ac:dyDescent="0.2">
      <c r="A31" s="478" t="s">
        <v>197</v>
      </c>
      <c r="B31" s="480">
        <v>0</v>
      </c>
      <c r="C31" s="480">
        <v>0.453217021</v>
      </c>
      <c r="D31" s="480">
        <v>6.9263808899999999</v>
      </c>
      <c r="E31" s="480">
        <v>7.2166215930000002</v>
      </c>
      <c r="F31" s="480">
        <v>6.8083647689999998</v>
      </c>
      <c r="G31" s="480">
        <v>4.5077615179999997</v>
      </c>
      <c r="H31" s="480">
        <v>4.5167820369999996</v>
      </c>
      <c r="I31" s="480">
        <v>20.875998074999998</v>
      </c>
      <c r="J31" s="480">
        <v>46.339837078999999</v>
      </c>
      <c r="K31" s="480" t="s">
        <v>102</v>
      </c>
      <c r="L31" s="480" t="s">
        <v>102</v>
      </c>
      <c r="M31" s="493">
        <v>5.925742369</v>
      </c>
      <c r="N31" s="493">
        <v>28.369128634999999</v>
      </c>
      <c r="O31" s="493">
        <v>11.016437038999999</v>
      </c>
      <c r="P31" s="480">
        <v>12.022230327999999</v>
      </c>
    </row>
    <row r="32" spans="1:16" ht="15.75" customHeight="1" x14ac:dyDescent="0.25">
      <c r="A32" s="487" t="s">
        <v>198</v>
      </c>
      <c r="B32" s="479">
        <v>85.361677852</v>
      </c>
      <c r="C32" s="479">
        <v>152.97254680899999</v>
      </c>
      <c r="D32" s="479">
        <v>185.23437439099999</v>
      </c>
      <c r="E32" s="479">
        <v>154.654250792</v>
      </c>
      <c r="F32" s="479">
        <v>179.92011256200001</v>
      </c>
      <c r="G32" s="479">
        <v>116.841485814</v>
      </c>
      <c r="H32" s="479">
        <v>144.11760723</v>
      </c>
      <c r="I32" s="479">
        <v>166.74687907399999</v>
      </c>
      <c r="J32" s="479">
        <v>201.88513860699999</v>
      </c>
      <c r="K32" s="479" t="s">
        <v>102</v>
      </c>
      <c r="L32" s="479" t="s">
        <v>102</v>
      </c>
      <c r="M32" s="492">
        <v>152.99594775200001</v>
      </c>
      <c r="N32" s="492">
        <v>177.08685829999999</v>
      </c>
      <c r="O32" s="492">
        <v>158.460340178</v>
      </c>
      <c r="P32" s="479">
        <v>153.83808557500001</v>
      </c>
    </row>
    <row r="33" spans="1:16" ht="15.75" customHeight="1" x14ac:dyDescent="0.2">
      <c r="A33" s="478" t="s">
        <v>199</v>
      </c>
      <c r="B33" s="480">
        <v>28.718836689</v>
      </c>
      <c r="C33" s="480">
        <v>43.883882978999999</v>
      </c>
      <c r="D33" s="480">
        <v>35.179506987000003</v>
      </c>
      <c r="E33" s="480">
        <v>42.414492498999998</v>
      </c>
      <c r="F33" s="480">
        <v>44.68236057</v>
      </c>
      <c r="G33" s="480">
        <v>37.806291995999999</v>
      </c>
      <c r="H33" s="480">
        <v>44.181581803</v>
      </c>
      <c r="I33" s="480">
        <v>43.717281626000002</v>
      </c>
      <c r="J33" s="480">
        <v>47.705411149</v>
      </c>
      <c r="K33" s="480" t="s">
        <v>102</v>
      </c>
      <c r="L33" s="480" t="s">
        <v>102</v>
      </c>
      <c r="M33" s="493">
        <v>42.415857637000002</v>
      </c>
      <c r="N33" s="493">
        <v>44.890850749000002</v>
      </c>
      <c r="O33" s="493">
        <v>42.977245035999999</v>
      </c>
      <c r="P33" s="480">
        <v>42.435854665000001</v>
      </c>
    </row>
    <row r="34" spans="1:16" ht="15.75" customHeight="1" x14ac:dyDescent="0.2">
      <c r="A34" s="478" t="s">
        <v>200</v>
      </c>
      <c r="B34" s="480">
        <v>56.642841163</v>
      </c>
      <c r="C34" s="480">
        <v>92.967812765999994</v>
      </c>
      <c r="D34" s="480">
        <v>121.850487813</v>
      </c>
      <c r="E34" s="480">
        <v>92.806764775000005</v>
      </c>
      <c r="F34" s="480">
        <v>112.857998209</v>
      </c>
      <c r="G34" s="480">
        <v>62.597829621999999</v>
      </c>
      <c r="H34" s="480">
        <v>78.014991472999995</v>
      </c>
      <c r="I34" s="480">
        <v>89.444897757999996</v>
      </c>
      <c r="J34" s="480">
        <v>104.74175902499999</v>
      </c>
      <c r="K34" s="480" t="s">
        <v>102</v>
      </c>
      <c r="L34" s="480" t="s">
        <v>102</v>
      </c>
      <c r="M34" s="493">
        <v>89.978786201000005</v>
      </c>
      <c r="N34" s="493">
        <v>93.946237034000006</v>
      </c>
      <c r="O34" s="493">
        <v>90.878698565999997</v>
      </c>
      <c r="P34" s="480">
        <v>77.015610052</v>
      </c>
    </row>
    <row r="35" spans="1:16" ht="15.75" customHeight="1" x14ac:dyDescent="0.2">
      <c r="A35" s="488" t="s">
        <v>201</v>
      </c>
      <c r="B35" s="481">
        <v>0</v>
      </c>
      <c r="C35" s="481">
        <v>16.120851064</v>
      </c>
      <c r="D35" s="481">
        <v>28.204379590999999</v>
      </c>
      <c r="E35" s="481">
        <v>19.432993518</v>
      </c>
      <c r="F35" s="481">
        <v>22.379753783000002</v>
      </c>
      <c r="G35" s="481">
        <v>16.437364195000001</v>
      </c>
      <c r="H35" s="481">
        <v>21.921033953999999</v>
      </c>
      <c r="I35" s="481">
        <v>33.584699690000001</v>
      </c>
      <c r="J35" s="481">
        <v>49.437968431999998</v>
      </c>
      <c r="K35" s="481" t="s">
        <v>102</v>
      </c>
      <c r="L35" s="481" t="s">
        <v>102</v>
      </c>
      <c r="M35" s="494">
        <v>20.601303914999999</v>
      </c>
      <c r="N35" s="494">
        <v>38.249770517000002</v>
      </c>
      <c r="O35" s="494">
        <v>24.604396575999999</v>
      </c>
      <c r="P35" s="481">
        <v>34.386620858000001</v>
      </c>
    </row>
    <row r="36" spans="1:16" ht="15.75" customHeight="1" x14ac:dyDescent="0.25">
      <c r="A36" s="490" t="s">
        <v>202</v>
      </c>
      <c r="B36" s="479">
        <v>755.33579418299996</v>
      </c>
      <c r="C36" s="479">
        <v>842.98246808500005</v>
      </c>
      <c r="D36" s="479">
        <v>918.47497465100003</v>
      </c>
      <c r="E36" s="479">
        <v>876.56710872600001</v>
      </c>
      <c r="F36" s="479">
        <v>1075.6074845349999</v>
      </c>
      <c r="G36" s="479">
        <v>1130.099639665</v>
      </c>
      <c r="H36" s="479">
        <v>1247.647127099</v>
      </c>
      <c r="I36" s="479">
        <v>1504.6541088629999</v>
      </c>
      <c r="J36" s="479">
        <v>1506.963844442</v>
      </c>
      <c r="K36" s="479" t="s">
        <v>102</v>
      </c>
      <c r="L36" s="479" t="s">
        <v>102</v>
      </c>
      <c r="M36" s="492">
        <v>1063.5456978039999</v>
      </c>
      <c r="N36" s="492">
        <v>1505.3337844709999</v>
      </c>
      <c r="O36" s="492">
        <v>1163.753760497</v>
      </c>
      <c r="P36" s="479">
        <v>1263.1069959639999</v>
      </c>
    </row>
    <row r="37" spans="1:16" ht="15.75" customHeight="1" x14ac:dyDescent="0.25">
      <c r="A37" s="490" t="s">
        <v>203</v>
      </c>
      <c r="B37" s="479">
        <v>898.71064877000003</v>
      </c>
      <c r="C37" s="479">
        <v>876.721687234</v>
      </c>
      <c r="D37" s="479">
        <v>957.38544101399998</v>
      </c>
      <c r="E37" s="479">
        <v>952.51408279700001</v>
      </c>
      <c r="F37" s="479">
        <v>1144.6809165970001</v>
      </c>
      <c r="G37" s="479">
        <v>1177.379582862</v>
      </c>
      <c r="H37" s="479">
        <v>1297.588133237</v>
      </c>
      <c r="I37" s="479">
        <v>1497.214648483</v>
      </c>
      <c r="J37" s="479">
        <v>1572.7551443760001</v>
      </c>
      <c r="K37" s="479" t="s">
        <v>102</v>
      </c>
      <c r="L37" s="479" t="s">
        <v>102</v>
      </c>
      <c r="M37" s="492">
        <v>1124.8807893119999</v>
      </c>
      <c r="N37" s="492">
        <v>1519.4436139649999</v>
      </c>
      <c r="O37" s="492">
        <v>1214.3770375419999</v>
      </c>
      <c r="P37" s="479">
        <v>1290.020357286</v>
      </c>
    </row>
    <row r="38" spans="1:16" ht="15.75" customHeight="1" x14ac:dyDescent="0.25">
      <c r="A38" s="489" t="s">
        <v>204</v>
      </c>
      <c r="B38" s="482">
        <v>143.374854586</v>
      </c>
      <c r="C38" s="482">
        <v>33.739219149</v>
      </c>
      <c r="D38" s="482">
        <v>38.910466362999998</v>
      </c>
      <c r="E38" s="482">
        <v>75.946974071</v>
      </c>
      <c r="F38" s="482">
        <v>69.073432061999995</v>
      </c>
      <c r="G38" s="482">
        <v>47.279943197999998</v>
      </c>
      <c r="H38" s="482">
        <v>49.941006137999999</v>
      </c>
      <c r="I38" s="482">
        <v>-7.439460381</v>
      </c>
      <c r="J38" s="482">
        <v>65.791299933999994</v>
      </c>
      <c r="K38" s="482" t="s">
        <v>102</v>
      </c>
      <c r="L38" s="482" t="s">
        <v>102</v>
      </c>
      <c r="M38" s="495">
        <v>61.335091509000002</v>
      </c>
      <c r="N38" s="495">
        <v>14.109829494</v>
      </c>
      <c r="O38" s="495">
        <v>50.623277045000002</v>
      </c>
      <c r="P38" s="482">
        <v>26.913361322</v>
      </c>
    </row>
    <row r="39" spans="1:16" ht="15.75" customHeight="1" x14ac:dyDescent="0.2">
      <c r="A39" s="478" t="s">
        <v>205</v>
      </c>
      <c r="B39" s="480">
        <v>17.664653244</v>
      </c>
      <c r="C39" s="480">
        <v>56.084412766</v>
      </c>
      <c r="D39" s="480">
        <v>105.57869580800001</v>
      </c>
      <c r="E39" s="480">
        <v>77.863155653000007</v>
      </c>
      <c r="F39" s="480">
        <v>85.151960974999994</v>
      </c>
      <c r="G39" s="480">
        <v>86.968918553999998</v>
      </c>
      <c r="H39" s="480">
        <v>85.9390085</v>
      </c>
      <c r="I39" s="480">
        <v>106.30923235500001</v>
      </c>
      <c r="J39" s="480">
        <v>144.25875721200001</v>
      </c>
      <c r="K39" s="480" t="s">
        <v>102</v>
      </c>
      <c r="L39" s="480" t="s">
        <v>102</v>
      </c>
      <c r="M39" s="493">
        <v>84.058959350999999</v>
      </c>
      <c r="N39" s="493">
        <v>117.476470115</v>
      </c>
      <c r="O39" s="493">
        <v>91.638846892000004</v>
      </c>
      <c r="P39" s="480">
        <v>88.070476361999994</v>
      </c>
    </row>
    <row r="40" spans="1:16" ht="15.75" customHeight="1" x14ac:dyDescent="0.2">
      <c r="A40" s="478" t="s">
        <v>206</v>
      </c>
      <c r="B40" s="480">
        <v>0.715883669</v>
      </c>
      <c r="C40" s="480">
        <v>71.950304255000006</v>
      </c>
      <c r="D40" s="480">
        <v>41.672413065000001</v>
      </c>
      <c r="E40" s="480">
        <v>48.382828756000002</v>
      </c>
      <c r="F40" s="480">
        <v>42.687621714000002</v>
      </c>
      <c r="G40" s="480">
        <v>44.771544597999998</v>
      </c>
      <c r="H40" s="480">
        <v>48.710451677000002</v>
      </c>
      <c r="I40" s="480">
        <v>69.668535219999995</v>
      </c>
      <c r="J40" s="480">
        <v>109.90713198500001</v>
      </c>
      <c r="K40" s="480" t="s">
        <v>102</v>
      </c>
      <c r="L40" s="480" t="s">
        <v>102</v>
      </c>
      <c r="M40" s="493">
        <v>46.365678996</v>
      </c>
      <c r="N40" s="493">
        <v>81.509367982000001</v>
      </c>
      <c r="O40" s="493">
        <v>54.337104879000002</v>
      </c>
      <c r="P40" s="480">
        <v>81.762707492999994</v>
      </c>
    </row>
    <row r="41" spans="1:16" ht="15.75" customHeight="1" x14ac:dyDescent="0.2">
      <c r="A41" s="488" t="s">
        <v>207</v>
      </c>
      <c r="B41" s="481">
        <v>-16.948769575</v>
      </c>
      <c r="C41" s="481">
        <v>15.865891488999999</v>
      </c>
      <c r="D41" s="481">
        <v>-63.906282742999998</v>
      </c>
      <c r="E41" s="481">
        <v>-29.480326897000001</v>
      </c>
      <c r="F41" s="481">
        <v>-42.464339262000003</v>
      </c>
      <c r="G41" s="481">
        <v>-42.197373956</v>
      </c>
      <c r="H41" s="481">
        <v>-37.228556822999998</v>
      </c>
      <c r="I41" s="481">
        <v>-36.640697135000003</v>
      </c>
      <c r="J41" s="481">
        <v>-34.351625227</v>
      </c>
      <c r="K41" s="481" t="s">
        <v>102</v>
      </c>
      <c r="L41" s="481" t="s">
        <v>102</v>
      </c>
      <c r="M41" s="494">
        <v>-37.693280356000002</v>
      </c>
      <c r="N41" s="494">
        <v>-35.967102134000001</v>
      </c>
      <c r="O41" s="494">
        <v>-37.301742013000002</v>
      </c>
      <c r="P41" s="481">
        <v>-6.3077688700000003</v>
      </c>
    </row>
    <row r="42" spans="1:16" ht="15.75" customHeight="1" x14ac:dyDescent="0.25">
      <c r="A42" s="490" t="s">
        <v>208</v>
      </c>
      <c r="B42" s="479">
        <v>773.00044742700004</v>
      </c>
      <c r="C42" s="479">
        <v>899.06688085099995</v>
      </c>
      <c r="D42" s="479">
        <v>1024.0536704579999</v>
      </c>
      <c r="E42" s="479">
        <v>954.43026437900005</v>
      </c>
      <c r="F42" s="479">
        <v>1160.75944551</v>
      </c>
      <c r="G42" s="479">
        <v>1217.0685582189999</v>
      </c>
      <c r="H42" s="479">
        <v>1333.586135599</v>
      </c>
      <c r="I42" s="479">
        <v>1610.9633412190001</v>
      </c>
      <c r="J42" s="479">
        <v>1651.2226016540001</v>
      </c>
      <c r="K42" s="479" t="s">
        <v>102</v>
      </c>
      <c r="L42" s="479" t="s">
        <v>102</v>
      </c>
      <c r="M42" s="492">
        <v>1147.604657155</v>
      </c>
      <c r="N42" s="492">
        <v>1622.8102545859999</v>
      </c>
      <c r="O42" s="492">
        <v>1255.392607389</v>
      </c>
      <c r="P42" s="479">
        <v>1351.177472327</v>
      </c>
    </row>
    <row r="43" spans="1:16" ht="15.75" customHeight="1" x14ac:dyDescent="0.25">
      <c r="A43" s="490" t="s">
        <v>209</v>
      </c>
      <c r="B43" s="479">
        <v>899.42653243799998</v>
      </c>
      <c r="C43" s="479">
        <v>948.67199148899999</v>
      </c>
      <c r="D43" s="479">
        <v>999.05785407899998</v>
      </c>
      <c r="E43" s="479">
        <v>1000.896911553</v>
      </c>
      <c r="F43" s="479">
        <v>1187.3685383100001</v>
      </c>
      <c r="G43" s="479">
        <v>1222.15112746</v>
      </c>
      <c r="H43" s="479">
        <v>1346.298584913</v>
      </c>
      <c r="I43" s="479">
        <v>1566.883183703</v>
      </c>
      <c r="J43" s="479">
        <v>1682.6622763610001</v>
      </c>
      <c r="K43" s="479" t="s">
        <v>102</v>
      </c>
      <c r="L43" s="479" t="s">
        <v>102</v>
      </c>
      <c r="M43" s="492">
        <v>1171.246468308</v>
      </c>
      <c r="N43" s="492">
        <v>1600.9529819469999</v>
      </c>
      <c r="O43" s="492">
        <v>1268.7141424219999</v>
      </c>
      <c r="P43" s="479">
        <v>1371.7830647789999</v>
      </c>
    </row>
    <row r="44" spans="1:16" ht="15.75" customHeight="1" x14ac:dyDescent="0.2">
      <c r="A44" s="488" t="s">
        <v>210</v>
      </c>
      <c r="B44" s="481">
        <v>126.426085011</v>
      </c>
      <c r="C44" s="481">
        <v>49.605110637999999</v>
      </c>
      <c r="D44" s="481">
        <v>-24.995816380000001</v>
      </c>
      <c r="E44" s="481">
        <v>46.466647174000002</v>
      </c>
      <c r="F44" s="481">
        <v>26.609092799999999</v>
      </c>
      <c r="G44" s="481">
        <v>5.0825692419999999</v>
      </c>
      <c r="H44" s="481">
        <v>12.712449315000001</v>
      </c>
      <c r="I44" s="481">
        <v>-44.080157515000003</v>
      </c>
      <c r="J44" s="481">
        <v>31.439674707000002</v>
      </c>
      <c r="K44" s="481" t="s">
        <v>102</v>
      </c>
      <c r="L44" s="481" t="s">
        <v>102</v>
      </c>
      <c r="M44" s="494">
        <v>23.641811152999999</v>
      </c>
      <c r="N44" s="494">
        <v>-21.857272639000001</v>
      </c>
      <c r="O44" s="494">
        <v>13.321535032</v>
      </c>
      <c r="P44" s="481">
        <v>20.605592452</v>
      </c>
    </row>
    <row r="45" spans="1:16" s="8" customFormat="1" ht="15.75" customHeight="1" x14ac:dyDescent="0.25">
      <c r="A45" s="491" t="s">
        <v>301</v>
      </c>
      <c r="B45" s="482">
        <v>151.48769574900001</v>
      </c>
      <c r="C45" s="482">
        <v>672.18000425499997</v>
      </c>
      <c r="D45" s="482">
        <v>599.00018069500004</v>
      </c>
      <c r="E45" s="482">
        <v>681.78999931299995</v>
      </c>
      <c r="F45" s="482">
        <v>728.56202655499999</v>
      </c>
      <c r="G45" s="482">
        <v>769.92215393900005</v>
      </c>
      <c r="H45" s="482">
        <v>796.02602830000001</v>
      </c>
      <c r="I45" s="482">
        <v>848.47148150500004</v>
      </c>
      <c r="J45" s="482">
        <v>1701.822840953</v>
      </c>
      <c r="K45" s="482" t="s">
        <v>102</v>
      </c>
      <c r="L45" s="482" t="s">
        <v>102</v>
      </c>
      <c r="M45" s="495">
        <v>733.71712728</v>
      </c>
      <c r="N45" s="495">
        <v>1099.583387635</v>
      </c>
      <c r="O45" s="495">
        <v>816.70431109399999</v>
      </c>
      <c r="P45" s="482">
        <v>906.10763368699997</v>
      </c>
    </row>
    <row r="46" spans="1:16" ht="15.75" customHeight="1" x14ac:dyDescent="0.25">
      <c r="A46" s="487" t="s">
        <v>466</v>
      </c>
      <c r="B46" s="480"/>
      <c r="C46" s="480"/>
      <c r="D46" s="480"/>
      <c r="E46" s="480"/>
      <c r="F46" s="480"/>
      <c r="G46" s="480"/>
      <c r="H46" s="480"/>
      <c r="I46" s="480"/>
      <c r="J46" s="480"/>
      <c r="K46" s="480"/>
      <c r="L46" s="480"/>
      <c r="M46" s="496"/>
      <c r="N46" s="496"/>
      <c r="O46" s="496"/>
      <c r="P46" s="483"/>
    </row>
    <row r="47" spans="1:16" ht="15.75" customHeight="1" x14ac:dyDescent="0.25">
      <c r="A47" s="478" t="s">
        <v>489</v>
      </c>
      <c r="B47" s="480">
        <v>566.95400447400004</v>
      </c>
      <c r="C47" s="480">
        <v>539.95969787199999</v>
      </c>
      <c r="D47" s="480">
        <v>594.97707117300001</v>
      </c>
      <c r="E47" s="480">
        <v>631.19236910400002</v>
      </c>
      <c r="F47" s="480">
        <v>767.79595672699998</v>
      </c>
      <c r="G47" s="480">
        <v>869.753783226</v>
      </c>
      <c r="H47" s="480">
        <v>940.561019773</v>
      </c>
      <c r="I47" s="480">
        <v>1157.8572343139999</v>
      </c>
      <c r="J47" s="480">
        <v>1146.915200011</v>
      </c>
      <c r="K47" s="480" t="s">
        <v>102</v>
      </c>
      <c r="L47" s="480" t="s">
        <v>102</v>
      </c>
      <c r="M47" s="493">
        <v>781.43218531100001</v>
      </c>
      <c r="N47" s="493">
        <v>1154.6373705850001</v>
      </c>
      <c r="O47" s="493">
        <v>866.08401213100001</v>
      </c>
      <c r="P47" s="480">
        <v>962.32494585100005</v>
      </c>
    </row>
    <row r="48" spans="1:16" ht="15.75" customHeight="1" x14ac:dyDescent="0.25">
      <c r="A48" s="478" t="s">
        <v>432</v>
      </c>
      <c r="B48" s="480">
        <v>364.59731543599997</v>
      </c>
      <c r="C48" s="480">
        <v>294.27744680900003</v>
      </c>
      <c r="D48" s="480">
        <v>296.17175820599999</v>
      </c>
      <c r="E48" s="480">
        <v>338.26453582200003</v>
      </c>
      <c r="F48" s="480">
        <v>454.779005197</v>
      </c>
      <c r="G48" s="480">
        <v>479.88856761199997</v>
      </c>
      <c r="H48" s="480">
        <v>571.23594339099998</v>
      </c>
      <c r="I48" s="480">
        <v>578.16167963099997</v>
      </c>
      <c r="J48" s="480">
        <v>682.44233199600001</v>
      </c>
      <c r="K48" s="480" t="s">
        <v>102</v>
      </c>
      <c r="L48" s="480" t="s">
        <v>102</v>
      </c>
      <c r="M48" s="493">
        <v>448.20150242</v>
      </c>
      <c r="N48" s="493">
        <v>608.84788303100004</v>
      </c>
      <c r="O48" s="493">
        <v>484.63992859199999</v>
      </c>
      <c r="P48" s="480">
        <v>529.43182126399995</v>
      </c>
    </row>
    <row r="49" spans="1:25" ht="15.75" customHeight="1" x14ac:dyDescent="0.25">
      <c r="A49" s="478" t="s">
        <v>433</v>
      </c>
      <c r="B49" s="480">
        <v>265.65333333299998</v>
      </c>
      <c r="C49" s="480">
        <v>316.35320425499998</v>
      </c>
      <c r="D49" s="480">
        <v>347.260141046</v>
      </c>
      <c r="E49" s="480">
        <v>396.59597196200002</v>
      </c>
      <c r="F49" s="480">
        <v>564.92341116399996</v>
      </c>
      <c r="G49" s="480">
        <v>623.877205237</v>
      </c>
      <c r="H49" s="480">
        <v>706.72110354100005</v>
      </c>
      <c r="I49" s="480">
        <v>833.34114419299999</v>
      </c>
      <c r="J49" s="480">
        <v>796.39019424100002</v>
      </c>
      <c r="K49" s="480" t="s">
        <v>102</v>
      </c>
      <c r="L49" s="480" t="s">
        <v>102</v>
      </c>
      <c r="M49" s="493">
        <v>552.44400622399996</v>
      </c>
      <c r="N49" s="493">
        <v>822.467752625</v>
      </c>
      <c r="O49" s="493">
        <v>613.691824634</v>
      </c>
      <c r="P49" s="480">
        <v>667.50700325800005</v>
      </c>
    </row>
    <row r="50" spans="1:25" ht="15.75" customHeight="1" x14ac:dyDescent="0.25">
      <c r="A50" s="478" t="s">
        <v>434</v>
      </c>
      <c r="B50" s="480">
        <v>813.34897091699997</v>
      </c>
      <c r="C50" s="480">
        <v>723.74914042600005</v>
      </c>
      <c r="D50" s="480">
        <v>772.15106662300002</v>
      </c>
      <c r="E50" s="480">
        <v>797.85983200500004</v>
      </c>
      <c r="F50" s="480">
        <v>964.76080403499998</v>
      </c>
      <c r="G50" s="480">
        <v>1060.5380970480001</v>
      </c>
      <c r="H50" s="480">
        <v>1153.470526006</v>
      </c>
      <c r="I50" s="480">
        <v>1330.4677694090001</v>
      </c>
      <c r="J50" s="480">
        <v>1370.87000577</v>
      </c>
      <c r="K50" s="480" t="s">
        <v>102</v>
      </c>
      <c r="L50" s="480" t="s">
        <v>102</v>
      </c>
      <c r="M50" s="493">
        <v>971.88484156000004</v>
      </c>
      <c r="N50" s="493">
        <v>1342.356755665</v>
      </c>
      <c r="O50" s="493">
        <v>1055.9166973639999</v>
      </c>
      <c r="P50" s="480">
        <v>1136.1822717110001</v>
      </c>
    </row>
    <row r="51" spans="1:25" ht="15.75" customHeight="1" x14ac:dyDescent="0.25">
      <c r="A51" s="478" t="s">
        <v>490</v>
      </c>
      <c r="B51" s="480">
        <v>188.381789709</v>
      </c>
      <c r="C51" s="480">
        <v>302.08058085099998</v>
      </c>
      <c r="D51" s="480">
        <v>305.92833799200002</v>
      </c>
      <c r="E51" s="480">
        <v>232.452215577</v>
      </c>
      <c r="F51" s="480">
        <v>291.741051035</v>
      </c>
      <c r="G51" s="480">
        <v>249.74955908499999</v>
      </c>
      <c r="H51" s="480">
        <v>292.33291398799997</v>
      </c>
      <c r="I51" s="480">
        <v>324.389599395</v>
      </c>
      <c r="J51" s="480">
        <v>290.62796403599998</v>
      </c>
      <c r="K51" s="480" t="s">
        <v>102</v>
      </c>
      <c r="L51" s="480" t="s">
        <v>102</v>
      </c>
      <c r="M51" s="493">
        <v>268.23206924800002</v>
      </c>
      <c r="N51" s="493">
        <v>314.45471323700002</v>
      </c>
      <c r="O51" s="493">
        <v>278.71646605900003</v>
      </c>
      <c r="P51" s="480">
        <v>270.91492067199999</v>
      </c>
    </row>
    <row r="52" spans="1:25" ht="15.75" customHeight="1" x14ac:dyDescent="0.25">
      <c r="A52" s="478" t="s">
        <v>435</v>
      </c>
      <c r="B52" s="480">
        <v>151.48769574900001</v>
      </c>
      <c r="C52" s="480">
        <v>672.18000425499997</v>
      </c>
      <c r="D52" s="480">
        <v>599.00018069500004</v>
      </c>
      <c r="E52" s="480">
        <v>681.78999931299995</v>
      </c>
      <c r="F52" s="480">
        <v>728.56202655499999</v>
      </c>
      <c r="G52" s="480">
        <v>769.92215393900005</v>
      </c>
      <c r="H52" s="480">
        <v>796.02602830000001</v>
      </c>
      <c r="I52" s="480">
        <v>848.47148150500004</v>
      </c>
      <c r="J52" s="480">
        <v>1701.822840953</v>
      </c>
      <c r="K52" s="480" t="s">
        <v>102</v>
      </c>
      <c r="L52" s="480" t="s">
        <v>102</v>
      </c>
      <c r="M52" s="493">
        <v>733.71712728</v>
      </c>
      <c r="N52" s="493">
        <v>1099.583387635</v>
      </c>
      <c r="O52" s="493">
        <v>816.70431109399999</v>
      </c>
      <c r="P52" s="480">
        <v>906.10763368699997</v>
      </c>
    </row>
    <row r="53" spans="1:25" ht="15.75" customHeight="1" x14ac:dyDescent="0.25">
      <c r="A53" s="478" t="s">
        <v>436</v>
      </c>
      <c r="B53" s="480">
        <v>266.56295302000001</v>
      </c>
      <c r="C53" s="480">
        <v>185.09978723399999</v>
      </c>
      <c r="D53" s="480">
        <v>149.917806305</v>
      </c>
      <c r="E53" s="480">
        <v>165.64027339099999</v>
      </c>
      <c r="F53" s="480">
        <v>157.08213975300001</v>
      </c>
      <c r="G53" s="480">
        <v>130.978285215</v>
      </c>
      <c r="H53" s="480">
        <v>132.297778325</v>
      </c>
      <c r="I53" s="480">
        <v>111.475851443</v>
      </c>
      <c r="J53" s="480">
        <v>238.29049673099999</v>
      </c>
      <c r="K53" s="480" t="s">
        <v>102</v>
      </c>
      <c r="L53" s="480" t="s">
        <v>102</v>
      </c>
      <c r="M53" s="493">
        <v>148.882752614</v>
      </c>
      <c r="N53" s="493">
        <v>148.793032638</v>
      </c>
      <c r="O53" s="493">
        <v>148.86240198600001</v>
      </c>
      <c r="P53" s="480">
        <v>162.775936852</v>
      </c>
    </row>
    <row r="54" spans="1:25" ht="12.75" customHeight="1" x14ac:dyDescent="0.2">
      <c r="A54" s="236" t="s">
        <v>857</v>
      </c>
      <c r="B54" s="486"/>
      <c r="C54" s="486"/>
      <c r="D54" s="486"/>
      <c r="E54" s="486"/>
      <c r="F54" s="486"/>
      <c r="G54" s="486"/>
      <c r="H54" s="486"/>
      <c r="I54" s="486"/>
      <c r="J54" s="486"/>
      <c r="K54" s="486"/>
      <c r="L54" s="486"/>
      <c r="M54" s="582"/>
      <c r="N54" s="499"/>
      <c r="O54" s="736"/>
      <c r="P54" s="737"/>
      <c r="Q54" s="13"/>
      <c r="R54" s="13"/>
      <c r="S54" s="13"/>
      <c r="T54" s="13"/>
      <c r="U54" s="13"/>
      <c r="V54" s="216"/>
      <c r="W54" s="216"/>
      <c r="X54" s="216"/>
      <c r="Y54" s="40"/>
    </row>
    <row r="55" spans="1:25" x14ac:dyDescent="0.2">
      <c r="A55" s="258" t="s">
        <v>377</v>
      </c>
      <c r="B55" s="13"/>
      <c r="C55" s="13"/>
      <c r="D55" s="13"/>
      <c r="E55" s="13"/>
      <c r="F55" s="13"/>
      <c r="G55" s="13"/>
      <c r="H55" s="13"/>
      <c r="I55" s="13"/>
      <c r="J55" s="13"/>
      <c r="K55" s="13"/>
      <c r="L55" s="13"/>
      <c r="M55" s="216"/>
      <c r="N55" s="216"/>
      <c r="O55" s="216"/>
      <c r="P55" s="40"/>
    </row>
    <row r="56" spans="1:25" x14ac:dyDescent="0.2">
      <c r="A56" s="38" t="s">
        <v>491</v>
      </c>
      <c r="B56" s="13"/>
      <c r="C56" s="13"/>
      <c r="D56" s="13"/>
      <c r="E56" s="13"/>
      <c r="F56" s="13"/>
      <c r="G56" s="13"/>
      <c r="H56" s="13"/>
      <c r="I56" s="13"/>
      <c r="J56" s="13"/>
      <c r="K56" s="13"/>
      <c r="L56" s="13"/>
      <c r="M56" s="216"/>
      <c r="N56" s="216"/>
      <c r="O56" s="216"/>
      <c r="P56" s="40"/>
    </row>
    <row r="57" spans="1:25" x14ac:dyDescent="0.2">
      <c r="A57" s="169" t="s">
        <v>650</v>
      </c>
      <c r="B57" s="13"/>
      <c r="C57" s="13"/>
      <c r="D57" s="13"/>
      <c r="E57" s="13"/>
      <c r="F57" s="13"/>
      <c r="G57" s="13"/>
      <c r="H57" s="13"/>
      <c r="I57" s="13"/>
      <c r="J57" s="13"/>
      <c r="K57" s="13"/>
      <c r="L57" s="13"/>
      <c r="M57" s="216"/>
      <c r="N57" s="216"/>
      <c r="O57" s="216"/>
      <c r="P57" s="40"/>
    </row>
    <row r="58" spans="1:25" x14ac:dyDescent="0.2">
      <c r="A58" s="258" t="s">
        <v>896</v>
      </c>
      <c r="B58" s="3"/>
      <c r="C58" s="3"/>
      <c r="D58" s="3"/>
      <c r="G58" s="186"/>
      <c r="J58" s="186"/>
      <c r="M58" s="216"/>
      <c r="N58" s="216"/>
      <c r="O58" s="216"/>
    </row>
    <row r="59" spans="1:25" x14ac:dyDescent="0.2">
      <c r="A59" s="289" t="s">
        <v>884</v>
      </c>
      <c r="B59" s="3"/>
      <c r="C59" s="3"/>
      <c r="D59" s="3"/>
      <c r="G59" s="186"/>
      <c r="J59" s="186"/>
    </row>
    <row r="60" spans="1:25" ht="18" x14ac:dyDescent="0.2">
      <c r="A60" s="47"/>
    </row>
    <row r="61" spans="1:25" ht="21" x14ac:dyDescent="0.2">
      <c r="A61" s="47" t="s">
        <v>894</v>
      </c>
    </row>
    <row r="62" spans="1:25" ht="15" customHeight="1" thickBot="1" x14ac:dyDescent="0.25">
      <c r="A62" s="13"/>
    </row>
    <row r="63" spans="1:25" ht="15" customHeight="1" x14ac:dyDescent="0.2">
      <c r="A63" s="42"/>
      <c r="B63" s="43" t="s">
        <v>35</v>
      </c>
      <c r="C63" s="43" t="s">
        <v>124</v>
      </c>
      <c r="D63" s="43" t="s">
        <v>126</v>
      </c>
      <c r="E63" s="43" t="s">
        <v>36</v>
      </c>
      <c r="F63" s="43" t="s">
        <v>37</v>
      </c>
      <c r="G63" s="43" t="s">
        <v>38</v>
      </c>
      <c r="H63" s="43" t="s">
        <v>39</v>
      </c>
      <c r="I63" s="43" t="s">
        <v>128</v>
      </c>
      <c r="J63" s="43" t="s">
        <v>129</v>
      </c>
      <c r="K63" s="43" t="s">
        <v>130</v>
      </c>
      <c r="L63" s="255">
        <v>100000</v>
      </c>
      <c r="M63" s="253" t="s">
        <v>249</v>
      </c>
      <c r="N63" s="253" t="s">
        <v>249</v>
      </c>
      <c r="O63" s="260" t="s">
        <v>77</v>
      </c>
      <c r="P63" s="284" t="s">
        <v>238</v>
      </c>
    </row>
    <row r="64" spans="1:25" ht="15" customHeight="1" x14ac:dyDescent="0.2">
      <c r="A64" s="579" t="s">
        <v>81</v>
      </c>
      <c r="B64" s="44" t="s">
        <v>123</v>
      </c>
      <c r="C64" s="44" t="s">
        <v>40</v>
      </c>
      <c r="D64" s="44" t="s">
        <v>40</v>
      </c>
      <c r="E64" s="44" t="s">
        <v>40</v>
      </c>
      <c r="F64" s="44" t="s">
        <v>40</v>
      </c>
      <c r="G64" s="44" t="s">
        <v>40</v>
      </c>
      <c r="H64" s="44" t="s">
        <v>40</v>
      </c>
      <c r="I64" s="44" t="s">
        <v>40</v>
      </c>
      <c r="J64" s="44" t="s">
        <v>40</v>
      </c>
      <c r="K64" s="44" t="s">
        <v>40</v>
      </c>
      <c r="L64" s="44" t="s">
        <v>43</v>
      </c>
      <c r="M64" s="240" t="s">
        <v>248</v>
      </c>
      <c r="N64" s="240" t="s">
        <v>146</v>
      </c>
      <c r="O64" s="259" t="s">
        <v>145</v>
      </c>
      <c r="P64" s="285" t="s">
        <v>302</v>
      </c>
    </row>
    <row r="65" spans="1:16" ht="15" customHeight="1" thickBot="1" x14ac:dyDescent="0.25">
      <c r="A65" s="436" t="s">
        <v>99</v>
      </c>
      <c r="B65" s="45" t="s">
        <v>43</v>
      </c>
      <c r="C65" s="45" t="s">
        <v>125</v>
      </c>
      <c r="D65" s="45" t="s">
        <v>127</v>
      </c>
      <c r="E65" s="45" t="s">
        <v>44</v>
      </c>
      <c r="F65" s="45" t="s">
        <v>45</v>
      </c>
      <c r="G65" s="45" t="s">
        <v>46</v>
      </c>
      <c r="H65" s="45" t="s">
        <v>42</v>
      </c>
      <c r="I65" s="45" t="s">
        <v>131</v>
      </c>
      <c r="J65" s="45" t="s">
        <v>132</v>
      </c>
      <c r="K65" s="45" t="s">
        <v>133</v>
      </c>
      <c r="L65" s="45" t="s">
        <v>134</v>
      </c>
      <c r="M65" s="254" t="s">
        <v>146</v>
      </c>
      <c r="N65" s="254" t="s">
        <v>134</v>
      </c>
      <c r="O65" s="261" t="s">
        <v>41</v>
      </c>
      <c r="P65" s="286" t="s">
        <v>257</v>
      </c>
    </row>
    <row r="66" spans="1:16" ht="15" customHeight="1" x14ac:dyDescent="0.25">
      <c r="A66" s="557" t="s">
        <v>217</v>
      </c>
      <c r="B66" s="193"/>
      <c r="C66" s="193"/>
      <c r="D66" s="193"/>
      <c r="E66" s="193"/>
      <c r="F66" s="193"/>
      <c r="G66" s="193"/>
      <c r="H66" s="193"/>
      <c r="I66" s="193"/>
      <c r="J66" s="193"/>
      <c r="K66" s="193"/>
      <c r="L66" s="193"/>
      <c r="M66" s="193"/>
      <c r="N66" s="193"/>
      <c r="O66" s="193"/>
    </row>
    <row r="67" spans="1:16" s="478" customFormat="1" ht="15.75" customHeight="1" x14ac:dyDescent="0.25">
      <c r="A67" s="500" t="s">
        <v>309</v>
      </c>
      <c r="B67" s="501">
        <f>B8/B$8</f>
        <v>1</v>
      </c>
      <c r="C67" s="501">
        <f t="shared" ref="C67:J67" si="0">C8/C$8</f>
        <v>1</v>
      </c>
      <c r="D67" s="501">
        <f t="shared" si="0"/>
        <v>1</v>
      </c>
      <c r="E67" s="501">
        <f t="shared" si="0"/>
        <v>1</v>
      </c>
      <c r="F67" s="501">
        <f t="shared" si="0"/>
        <v>1</v>
      </c>
      <c r="G67" s="501">
        <f t="shared" si="0"/>
        <v>1</v>
      </c>
      <c r="H67" s="501">
        <f t="shared" si="0"/>
        <v>1</v>
      </c>
      <c r="I67" s="501">
        <f t="shared" si="0"/>
        <v>1</v>
      </c>
      <c r="J67" s="501">
        <f t="shared" si="0"/>
        <v>1</v>
      </c>
      <c r="K67" s="501" t="s">
        <v>102</v>
      </c>
      <c r="L67" s="501" t="s">
        <v>102</v>
      </c>
      <c r="M67" s="502">
        <f t="shared" ref="M67:P67" si="1">M8/M$8</f>
        <v>1</v>
      </c>
      <c r="N67" s="502">
        <f t="shared" si="1"/>
        <v>1</v>
      </c>
      <c r="O67" s="502">
        <f t="shared" si="1"/>
        <v>1</v>
      </c>
      <c r="P67" s="501">
        <f t="shared" si="1"/>
        <v>1</v>
      </c>
    </row>
    <row r="68" spans="1:16" s="478" customFormat="1" ht="15.75" customHeight="1" x14ac:dyDescent="0.2">
      <c r="A68" s="503" t="s">
        <v>178</v>
      </c>
      <c r="B68" s="504">
        <f t="shared" ref="B68:J72" si="2">B9/B$8</f>
        <v>0.31653984848823835</v>
      </c>
      <c r="C68" s="504">
        <f t="shared" si="2"/>
        <v>0.34508507723324727</v>
      </c>
      <c r="D68" s="504">
        <f t="shared" si="2"/>
        <v>0.3092236057986012</v>
      </c>
      <c r="E68" s="504">
        <f t="shared" si="2"/>
        <v>0.30607644566782038</v>
      </c>
      <c r="F68" s="504">
        <f t="shared" si="2"/>
        <v>0.28330035857758612</v>
      </c>
      <c r="G68" s="504">
        <f t="shared" si="2"/>
        <v>0.27921906086138243</v>
      </c>
      <c r="H68" s="504">
        <f t="shared" si="2"/>
        <v>0.26515529948114674</v>
      </c>
      <c r="I68" s="504">
        <f t="shared" si="2"/>
        <v>0.22286977410462233</v>
      </c>
      <c r="J68" s="504">
        <f t="shared" si="2"/>
        <v>0.22116520723978894</v>
      </c>
      <c r="K68" s="504" t="s">
        <v>102</v>
      </c>
      <c r="L68" s="504" t="s">
        <v>102</v>
      </c>
      <c r="M68" s="497">
        <f t="shared" ref="M68:P68" si="3">M9/M$8</f>
        <v>0.28323377717616893</v>
      </c>
      <c r="N68" s="497">
        <f t="shared" si="3"/>
        <v>0.22236868918364994</v>
      </c>
      <c r="O68" s="497">
        <f t="shared" si="3"/>
        <v>0.264851335315265</v>
      </c>
      <c r="P68" s="504">
        <f t="shared" si="3"/>
        <v>0.23512391647660699</v>
      </c>
    </row>
    <row r="69" spans="1:16" s="478" customFormat="1" ht="15.75" customHeight="1" x14ac:dyDescent="0.2">
      <c r="A69" s="505" t="s">
        <v>179</v>
      </c>
      <c r="B69" s="506">
        <f t="shared" si="2"/>
        <v>0.29838935993220966</v>
      </c>
      <c r="C69" s="506">
        <f t="shared" si="2"/>
        <v>0.30451659240867668</v>
      </c>
      <c r="D69" s="506">
        <f t="shared" si="2"/>
        <v>0.42412418909899685</v>
      </c>
      <c r="E69" s="506">
        <f t="shared" si="2"/>
        <v>0.474371678367282</v>
      </c>
      <c r="F69" s="506">
        <f t="shared" si="2"/>
        <v>0.53187216546390792</v>
      </c>
      <c r="G69" s="506">
        <f t="shared" si="2"/>
        <v>0.55220301914321257</v>
      </c>
      <c r="H69" s="506">
        <f t="shared" si="2"/>
        <v>0.57507641748179883</v>
      </c>
      <c r="I69" s="506">
        <f t="shared" si="2"/>
        <v>0.57380412525952718</v>
      </c>
      <c r="J69" s="506">
        <f t="shared" si="2"/>
        <v>0.52452983147892784</v>
      </c>
      <c r="K69" s="506" t="s">
        <v>102</v>
      </c>
      <c r="L69" s="506" t="s">
        <v>102</v>
      </c>
      <c r="M69" s="507">
        <f t="shared" ref="M69:P69" si="4">M10/M$8</f>
        <v>0.53152472904533477</v>
      </c>
      <c r="N69" s="507">
        <f t="shared" si="4"/>
        <v>0.55931915191694992</v>
      </c>
      <c r="O69" s="507">
        <f t="shared" si="4"/>
        <v>0.53991918602075761</v>
      </c>
      <c r="P69" s="506">
        <f t="shared" si="4"/>
        <v>0.54747857658140853</v>
      </c>
    </row>
    <row r="70" spans="1:16" s="478" customFormat="1" ht="15.75" customHeight="1" x14ac:dyDescent="0.2">
      <c r="A70" s="503" t="s">
        <v>180</v>
      </c>
      <c r="B70" s="504">
        <f t="shared" si="2"/>
        <v>4.427600943270377E-3</v>
      </c>
      <c r="C70" s="504">
        <f t="shared" si="2"/>
        <v>3.0020242882724538E-2</v>
      </c>
      <c r="D70" s="504">
        <f t="shared" si="2"/>
        <v>2.6205454637967491E-2</v>
      </c>
      <c r="E70" s="504">
        <f t="shared" si="2"/>
        <v>2.7566819887517063E-2</v>
      </c>
      <c r="F70" s="504">
        <f t="shared" si="2"/>
        <v>2.6631721665122943E-2</v>
      </c>
      <c r="G70" s="504">
        <f t="shared" si="2"/>
        <v>2.2671077679804016E-2</v>
      </c>
      <c r="H70" s="504">
        <f t="shared" si="2"/>
        <v>1.979535523573471E-2</v>
      </c>
      <c r="I70" s="504">
        <f t="shared" si="2"/>
        <v>1.8665779869876685E-2</v>
      </c>
      <c r="J70" s="504">
        <f t="shared" si="2"/>
        <v>4.2975294507543733E-2</v>
      </c>
      <c r="K70" s="504" t="s">
        <v>102</v>
      </c>
      <c r="L70" s="504" t="s">
        <v>102</v>
      </c>
      <c r="M70" s="497">
        <f t="shared" ref="M70:P70" si="5">M11/M$8</f>
        <v>2.3990717759995329E-2</v>
      </c>
      <c r="N70" s="497">
        <f t="shared" si="5"/>
        <v>2.5811953756680786E-2</v>
      </c>
      <c r="O70" s="497">
        <f t="shared" si="5"/>
        <v>2.4540766497767548E-2</v>
      </c>
      <c r="P70" s="504">
        <f t="shared" si="5"/>
        <v>2.2416798503315259E-2</v>
      </c>
    </row>
    <row r="71" spans="1:16" s="478" customFormat="1" ht="15.75" customHeight="1" x14ac:dyDescent="0.2">
      <c r="A71" s="505" t="s">
        <v>181</v>
      </c>
      <c r="B71" s="506">
        <f t="shared" si="2"/>
        <v>0.11303660315347316</v>
      </c>
      <c r="C71" s="506">
        <f t="shared" si="2"/>
        <v>0.14412551231452844</v>
      </c>
      <c r="D71" s="506">
        <f t="shared" si="2"/>
        <v>0.13433121886414262</v>
      </c>
      <c r="E71" s="506">
        <f t="shared" si="2"/>
        <v>0.10031993882379499</v>
      </c>
      <c r="F71" s="506">
        <f t="shared" si="2"/>
        <v>0.10083499927603604</v>
      </c>
      <c r="G71" s="506">
        <f t="shared" si="2"/>
        <v>8.3880264394853327E-2</v>
      </c>
      <c r="H71" s="506">
        <f t="shared" si="2"/>
        <v>9.2271567990641457E-2</v>
      </c>
      <c r="I71" s="506">
        <f t="shared" si="2"/>
        <v>0.11425607120082013</v>
      </c>
      <c r="J71" s="506">
        <f t="shared" si="2"/>
        <v>0.13489694033038668</v>
      </c>
      <c r="K71" s="506" t="s">
        <v>102</v>
      </c>
      <c r="L71" s="506" t="s">
        <v>102</v>
      </c>
      <c r="M71" s="507">
        <f t="shared" ref="M71:P71" si="6">M12/M$8</f>
        <v>9.6078463536208789E-2</v>
      </c>
      <c r="N71" s="507">
        <f t="shared" si="6"/>
        <v>0.12032378757281845</v>
      </c>
      <c r="O71" s="507">
        <f t="shared" si="6"/>
        <v>0.1034010235488018</v>
      </c>
      <c r="P71" s="506">
        <f t="shared" si="6"/>
        <v>0.14818461867031715</v>
      </c>
    </row>
    <row r="72" spans="1:16" s="478" customFormat="1" ht="15.75" customHeight="1" x14ac:dyDescent="0.2">
      <c r="A72" s="508" t="s">
        <v>182</v>
      </c>
      <c r="B72" s="509">
        <f t="shared" si="2"/>
        <v>0.26760658748457217</v>
      </c>
      <c r="C72" s="509">
        <f t="shared" si="2"/>
        <v>0.17625257516267506</v>
      </c>
      <c r="D72" s="509">
        <f t="shared" si="2"/>
        <v>0.1061155316036335</v>
      </c>
      <c r="E72" s="509">
        <f t="shared" si="2"/>
        <v>9.1665117252006961E-2</v>
      </c>
      <c r="F72" s="509">
        <f t="shared" si="2"/>
        <v>5.7360755016054289E-2</v>
      </c>
      <c r="G72" s="509">
        <f t="shared" si="2"/>
        <v>6.2026577921888738E-2</v>
      </c>
      <c r="H72" s="509">
        <f t="shared" si="2"/>
        <v>4.7701359810678343E-2</v>
      </c>
      <c r="I72" s="509">
        <f t="shared" si="2"/>
        <v>7.0404249565153745E-2</v>
      </c>
      <c r="J72" s="509">
        <f t="shared" si="2"/>
        <v>7.643272644335275E-2</v>
      </c>
      <c r="K72" s="509" t="s">
        <v>102</v>
      </c>
      <c r="L72" s="509" t="s">
        <v>102</v>
      </c>
      <c r="M72" s="510">
        <f t="shared" ref="M72:P72" si="7">M13/M$8</f>
        <v>6.5172312482292244E-2</v>
      </c>
      <c r="N72" s="510">
        <f t="shared" si="7"/>
        <v>7.2176417569900883E-2</v>
      </c>
      <c r="O72" s="510">
        <f t="shared" si="7"/>
        <v>6.7287688616260125E-2</v>
      </c>
      <c r="P72" s="509">
        <f t="shared" si="7"/>
        <v>4.6796089767316196E-2</v>
      </c>
    </row>
    <row r="73" spans="1:16" s="478" customFormat="1" ht="15.75" customHeight="1" x14ac:dyDescent="0.25">
      <c r="A73" s="511" t="s">
        <v>305</v>
      </c>
      <c r="B73" s="512">
        <f>B14/B$14</f>
        <v>1</v>
      </c>
      <c r="C73" s="512">
        <f t="shared" ref="C73:J73" si="8">C14/C$14</f>
        <v>1</v>
      </c>
      <c r="D73" s="512">
        <f t="shared" si="8"/>
        <v>1</v>
      </c>
      <c r="E73" s="512">
        <f t="shared" si="8"/>
        <v>1</v>
      </c>
      <c r="F73" s="512">
        <f t="shared" si="8"/>
        <v>1</v>
      </c>
      <c r="G73" s="512">
        <f t="shared" si="8"/>
        <v>1</v>
      </c>
      <c r="H73" s="512">
        <f t="shared" si="8"/>
        <v>1</v>
      </c>
      <c r="I73" s="512">
        <f t="shared" si="8"/>
        <v>1</v>
      </c>
      <c r="J73" s="512">
        <f t="shared" si="8"/>
        <v>1</v>
      </c>
      <c r="K73" s="512" t="s">
        <v>102</v>
      </c>
      <c r="L73" s="512" t="s">
        <v>102</v>
      </c>
      <c r="M73" s="513">
        <f t="shared" ref="M73:P73" si="9">M14/M$14</f>
        <v>1</v>
      </c>
      <c r="N73" s="513">
        <f t="shared" si="9"/>
        <v>1</v>
      </c>
      <c r="O73" s="513">
        <f t="shared" si="9"/>
        <v>1</v>
      </c>
      <c r="P73" s="512">
        <f t="shared" si="9"/>
        <v>1</v>
      </c>
    </row>
    <row r="74" spans="1:16" s="478" customFormat="1" ht="15.75" customHeight="1" x14ac:dyDescent="0.2">
      <c r="A74" s="503" t="s">
        <v>79</v>
      </c>
      <c r="B74" s="504">
        <f t="shared" ref="B74:J84" si="10">B15/B$14</f>
        <v>0.36944047092999099</v>
      </c>
      <c r="C74" s="504">
        <f t="shared" si="10"/>
        <v>0.49300428816672603</v>
      </c>
      <c r="D74" s="504">
        <f t="shared" si="10"/>
        <v>0.54844578522969789</v>
      </c>
      <c r="E74" s="504">
        <f t="shared" si="10"/>
        <v>0.57103300255519673</v>
      </c>
      <c r="F74" s="504">
        <f t="shared" si="10"/>
        <v>0.6526892583429994</v>
      </c>
      <c r="G74" s="504">
        <f t="shared" si="10"/>
        <v>0.67287224133986212</v>
      </c>
      <c r="H74" s="504">
        <f t="shared" si="10"/>
        <v>0.71260322311150615</v>
      </c>
      <c r="I74" s="504">
        <f t="shared" si="10"/>
        <v>0.71848605881119931</v>
      </c>
      <c r="J74" s="504">
        <f t="shared" si="10"/>
        <v>0.65609125342983177</v>
      </c>
      <c r="K74" s="504" t="s">
        <v>102</v>
      </c>
      <c r="L74" s="504" t="s">
        <v>102</v>
      </c>
      <c r="M74" s="497">
        <f t="shared" ref="M74:P74" si="11">M15/M$14</f>
        <v>0.65125877592558834</v>
      </c>
      <c r="N74" s="497">
        <f t="shared" si="11"/>
        <v>0.69973541534990513</v>
      </c>
      <c r="O74" s="497">
        <f t="shared" si="11"/>
        <v>0.66523724037565213</v>
      </c>
      <c r="P74" s="504">
        <f t="shared" si="11"/>
        <v>0.6738914550541012</v>
      </c>
    </row>
    <row r="75" spans="1:16" s="478" customFormat="1" ht="15.75" customHeight="1" x14ac:dyDescent="0.2">
      <c r="A75" s="505" t="s">
        <v>184</v>
      </c>
      <c r="B75" s="506">
        <f t="shared" si="10"/>
        <v>0.32661667111165393</v>
      </c>
      <c r="C75" s="506">
        <f t="shared" si="10"/>
        <v>0.43710339202447124</v>
      </c>
      <c r="D75" s="506">
        <f t="shared" si="10"/>
        <v>0.44973083125396823</v>
      </c>
      <c r="E75" s="506">
        <f t="shared" si="10"/>
        <v>0.49707474427602794</v>
      </c>
      <c r="F75" s="506">
        <f t="shared" si="10"/>
        <v>0.58555800443101902</v>
      </c>
      <c r="G75" s="506">
        <f t="shared" si="10"/>
        <v>0.5882647751868203</v>
      </c>
      <c r="H75" s="506">
        <f t="shared" si="10"/>
        <v>0.61269108105266301</v>
      </c>
      <c r="I75" s="506">
        <f t="shared" si="10"/>
        <v>0.62635199690945842</v>
      </c>
      <c r="J75" s="506">
        <f t="shared" si="10"/>
        <v>0.58093779197807882</v>
      </c>
      <c r="K75" s="506" t="s">
        <v>102</v>
      </c>
      <c r="L75" s="506" t="s">
        <v>102</v>
      </c>
      <c r="M75" s="507">
        <f t="shared" ref="M75:P75" si="12">M16/M$14</f>
        <v>0.56842537572379082</v>
      </c>
      <c r="N75" s="507">
        <f t="shared" si="12"/>
        <v>0.6127042972399328</v>
      </c>
      <c r="O75" s="507">
        <f t="shared" si="12"/>
        <v>0.58119340869031233</v>
      </c>
      <c r="P75" s="506">
        <f t="shared" si="12"/>
        <v>0.5874999283810225</v>
      </c>
    </row>
    <row r="76" spans="1:16" s="478" customFormat="1" ht="15.75" customHeight="1" x14ac:dyDescent="0.2">
      <c r="A76" s="503" t="s">
        <v>341</v>
      </c>
      <c r="B76" s="504">
        <f t="shared" si="10"/>
        <v>7.420613185500558E-3</v>
      </c>
      <c r="C76" s="504">
        <f t="shared" si="10"/>
        <v>7.0002484933079076E-2</v>
      </c>
      <c r="D76" s="504">
        <f t="shared" si="10"/>
        <v>9.2175417275891847E-2</v>
      </c>
      <c r="E76" s="504">
        <f t="shared" si="10"/>
        <v>8.9275911469313851E-2</v>
      </c>
      <c r="F76" s="504">
        <f t="shared" si="10"/>
        <v>0.12206605604566796</v>
      </c>
      <c r="G76" s="504">
        <f t="shared" si="10"/>
        <v>0.13365614819925181</v>
      </c>
      <c r="H76" s="504">
        <f t="shared" si="10"/>
        <v>0.12221654266115745</v>
      </c>
      <c r="I76" s="504">
        <f t="shared" si="10"/>
        <v>0.19669153161090455</v>
      </c>
      <c r="J76" s="504">
        <f t="shared" si="10"/>
        <v>9.1391556807480442E-2</v>
      </c>
      <c r="K76" s="504" t="s">
        <v>102</v>
      </c>
      <c r="L76" s="504" t="s">
        <v>102</v>
      </c>
      <c r="M76" s="497">
        <f t="shared" ref="M76:P76" si="13">M17/M$14</f>
        <v>0.11512352662626911</v>
      </c>
      <c r="N76" s="497">
        <f t="shared" si="13"/>
        <v>0.16504719404138107</v>
      </c>
      <c r="O76" s="497">
        <f t="shared" si="13"/>
        <v>0.12951924832746062</v>
      </c>
      <c r="P76" s="504">
        <f t="shared" si="13"/>
        <v>0.1345875365232734</v>
      </c>
    </row>
    <row r="77" spans="1:16" s="478" customFormat="1" ht="15.75" customHeight="1" x14ac:dyDescent="0.2">
      <c r="A77" s="505" t="s">
        <v>185</v>
      </c>
      <c r="B77" s="506">
        <f t="shared" si="10"/>
        <v>4.2823799817107509E-2</v>
      </c>
      <c r="C77" s="506">
        <f t="shared" si="10"/>
        <v>5.5900896142254783E-2</v>
      </c>
      <c r="D77" s="506">
        <f t="shared" si="10"/>
        <v>9.8714953975729644E-2</v>
      </c>
      <c r="E77" s="506">
        <f t="shared" si="10"/>
        <v>7.3958258280422129E-2</v>
      </c>
      <c r="F77" s="506">
        <f t="shared" si="10"/>
        <v>6.7131253911980451E-2</v>
      </c>
      <c r="G77" s="506">
        <f t="shared" si="10"/>
        <v>8.460746615304178E-2</v>
      </c>
      <c r="H77" s="506">
        <f t="shared" si="10"/>
        <v>9.9912142058843148E-2</v>
      </c>
      <c r="I77" s="506">
        <f t="shared" si="10"/>
        <v>9.2134061902492542E-2</v>
      </c>
      <c r="J77" s="506">
        <f t="shared" si="10"/>
        <v>7.5153461451023459E-2</v>
      </c>
      <c r="K77" s="506" t="s">
        <v>102</v>
      </c>
      <c r="L77" s="506" t="s">
        <v>102</v>
      </c>
      <c r="M77" s="507">
        <f t="shared" ref="M77:P77" si="14">M18/M$14</f>
        <v>8.2833400202826396E-2</v>
      </c>
      <c r="N77" s="507">
        <f t="shared" si="14"/>
        <v>8.7031118109227451E-2</v>
      </c>
      <c r="O77" s="507">
        <f t="shared" si="14"/>
        <v>8.4043831685339895E-2</v>
      </c>
      <c r="P77" s="506">
        <f t="shared" si="14"/>
        <v>8.6391526673958829E-2</v>
      </c>
    </row>
    <row r="78" spans="1:16" s="478" customFormat="1" ht="15.75" customHeight="1" x14ac:dyDescent="0.2">
      <c r="A78" s="503" t="s">
        <v>186</v>
      </c>
      <c r="B78" s="504">
        <f t="shared" si="10"/>
        <v>0.44562051686789006</v>
      </c>
      <c r="C78" s="504">
        <f t="shared" si="10"/>
        <v>0.34042644480928613</v>
      </c>
      <c r="D78" s="504">
        <f t="shared" si="10"/>
        <v>0.23870460825898415</v>
      </c>
      <c r="E78" s="504">
        <f t="shared" si="10"/>
        <v>0.24354577564042884</v>
      </c>
      <c r="F78" s="504">
        <f t="shared" si="10"/>
        <v>0.19229029487216798</v>
      </c>
      <c r="G78" s="504">
        <f t="shared" si="10"/>
        <v>0.15290504806227678</v>
      </c>
      <c r="H78" s="504">
        <f t="shared" si="10"/>
        <v>0.14443220646119345</v>
      </c>
      <c r="I78" s="504">
        <f t="shared" si="10"/>
        <v>0.10668117828742937</v>
      </c>
      <c r="J78" s="504">
        <f t="shared" si="10"/>
        <v>0.20747608765518463</v>
      </c>
      <c r="K78" s="504" t="s">
        <v>102</v>
      </c>
      <c r="L78" s="504" t="s">
        <v>102</v>
      </c>
      <c r="M78" s="497">
        <f t="shared" ref="M78:P78" si="15">M19/M$14</f>
        <v>0.18499454954087821</v>
      </c>
      <c r="N78" s="497">
        <f t="shared" si="15"/>
        <v>0.13697167117016806</v>
      </c>
      <c r="O78" s="497">
        <f t="shared" si="15"/>
        <v>0.17114692920108501</v>
      </c>
      <c r="P78" s="504">
        <f t="shared" si="15"/>
        <v>0.17562229889972691</v>
      </c>
    </row>
    <row r="79" spans="1:16" s="478" customFormat="1" ht="15.75" customHeight="1" x14ac:dyDescent="0.2">
      <c r="A79" s="505" t="s">
        <v>187</v>
      </c>
      <c r="B79" s="506">
        <f t="shared" si="10"/>
        <v>0.32773503447046476</v>
      </c>
      <c r="C79" s="506">
        <f t="shared" si="10"/>
        <v>0.25575130510697386</v>
      </c>
      <c r="D79" s="506">
        <f t="shared" si="10"/>
        <v>0.19415605674245195</v>
      </c>
      <c r="E79" s="506">
        <f t="shared" si="10"/>
        <v>0.20760573066418259</v>
      </c>
      <c r="F79" s="506">
        <f t="shared" si="10"/>
        <v>0.16281977781023255</v>
      </c>
      <c r="G79" s="506">
        <f t="shared" si="10"/>
        <v>0.12350172575561132</v>
      </c>
      <c r="H79" s="506">
        <f t="shared" si="10"/>
        <v>0.11469541296654842</v>
      </c>
      <c r="I79" s="506">
        <f t="shared" si="10"/>
        <v>8.3786961252370729E-2</v>
      </c>
      <c r="J79" s="506">
        <f t="shared" si="10"/>
        <v>0.17382428365055319</v>
      </c>
      <c r="K79" s="506" t="s">
        <v>102</v>
      </c>
      <c r="L79" s="506" t="s">
        <v>102</v>
      </c>
      <c r="M79" s="507">
        <f t="shared" ref="M79:P79" si="16">M20/M$14</f>
        <v>0.15318970545422239</v>
      </c>
      <c r="N79" s="507">
        <f t="shared" si="16"/>
        <v>0.11084462607281201</v>
      </c>
      <c r="O79" s="507">
        <f t="shared" si="16"/>
        <v>0.14097930486147389</v>
      </c>
      <c r="P79" s="506">
        <f t="shared" si="16"/>
        <v>0.14326568976197138</v>
      </c>
    </row>
    <row r="80" spans="1:16" s="478" customFormat="1" ht="15.75" customHeight="1" x14ac:dyDescent="0.2">
      <c r="A80" s="503" t="s">
        <v>188</v>
      </c>
      <c r="B80" s="504">
        <f t="shared" si="10"/>
        <v>5.7480328453960589E-2</v>
      </c>
      <c r="C80" s="504">
        <f t="shared" si="10"/>
        <v>3.8753653493102516E-2</v>
      </c>
      <c r="D80" s="504">
        <f t="shared" si="10"/>
        <v>1.461789717310712E-2</v>
      </c>
      <c r="E80" s="504">
        <f t="shared" si="10"/>
        <v>3.0507684788231649E-3</v>
      </c>
      <c r="F80" s="504">
        <f t="shared" si="10"/>
        <v>2.1831990822914777E-3</v>
      </c>
      <c r="G80" s="504">
        <f t="shared" si="10"/>
        <v>1.3326361579408998E-3</v>
      </c>
      <c r="H80" s="504">
        <f t="shared" si="10"/>
        <v>2.1191072479881338E-3</v>
      </c>
      <c r="I80" s="504">
        <f t="shared" si="10"/>
        <v>1.0277641852289353E-3</v>
      </c>
      <c r="J80" s="504">
        <f t="shared" si="10"/>
        <v>2.804460713137104E-3</v>
      </c>
      <c r="K80" s="504" t="s">
        <v>102</v>
      </c>
      <c r="L80" s="504" t="s">
        <v>102</v>
      </c>
      <c r="M80" s="497">
        <f t="shared" ref="M80:P80" si="17">M21/M$14</f>
        <v>2.7592452143770214E-3</v>
      </c>
      <c r="N80" s="497">
        <f t="shared" si="17"/>
        <v>1.5616900933027123E-3</v>
      </c>
      <c r="O80" s="497">
        <f t="shared" si="17"/>
        <v>2.413924625269309E-3</v>
      </c>
      <c r="P80" s="504">
        <f t="shared" si="17"/>
        <v>4.2617200140855896E-3</v>
      </c>
    </row>
    <row r="81" spans="1:16" s="478" customFormat="1" ht="15.75" customHeight="1" x14ac:dyDescent="0.2">
      <c r="A81" s="709" t="s">
        <v>722</v>
      </c>
      <c r="B81" s="506">
        <f t="shared" si="10"/>
        <v>6.0405153944694208E-2</v>
      </c>
      <c r="C81" s="506">
        <f t="shared" si="10"/>
        <v>4.5921486207828092E-2</v>
      </c>
      <c r="D81" s="506">
        <f t="shared" si="10"/>
        <v>2.9930654342129992E-2</v>
      </c>
      <c r="E81" s="506">
        <f t="shared" si="10"/>
        <v>3.2889276497423112E-2</v>
      </c>
      <c r="F81" s="506">
        <f t="shared" si="10"/>
        <v>2.7287317979643941E-2</v>
      </c>
      <c r="G81" s="506">
        <f t="shared" si="10"/>
        <v>2.8070686148724561E-2</v>
      </c>
      <c r="H81" s="506">
        <f t="shared" si="10"/>
        <v>2.7617686246656895E-2</v>
      </c>
      <c r="I81" s="506">
        <f t="shared" si="10"/>
        <v>2.1866452849829705E-2</v>
      </c>
      <c r="J81" s="506">
        <f t="shared" si="10"/>
        <v>3.0847343291494328E-2</v>
      </c>
      <c r="K81" s="506" t="s">
        <v>102</v>
      </c>
      <c r="L81" s="506" t="s">
        <v>102</v>
      </c>
      <c r="M81" s="507">
        <f t="shared" ref="M81:P81" si="18">M22/M$14</f>
        <v>2.9045598872278804E-2</v>
      </c>
      <c r="N81" s="507">
        <f t="shared" si="18"/>
        <v>2.4565355003308371E-2</v>
      </c>
      <c r="O81" s="507">
        <f t="shared" si="18"/>
        <v>2.7753699714341818E-2</v>
      </c>
      <c r="P81" s="506">
        <f t="shared" si="18"/>
        <v>2.8094889123669958E-2</v>
      </c>
    </row>
    <row r="82" spans="1:16" s="478" customFormat="1" ht="15.75" customHeight="1" x14ac:dyDescent="0.2">
      <c r="A82" s="503" t="s">
        <v>189</v>
      </c>
      <c r="B82" s="506">
        <f t="shared" si="10"/>
        <v>7.7771637073178329E-3</v>
      </c>
      <c r="C82" s="504">
        <f t="shared" si="10"/>
        <v>1.0659720888178131E-2</v>
      </c>
      <c r="D82" s="504">
        <f t="shared" si="10"/>
        <v>3.3720176431113455E-2</v>
      </c>
      <c r="E82" s="504">
        <f t="shared" si="10"/>
        <v>3.5680688362842154E-2</v>
      </c>
      <c r="F82" s="504">
        <f t="shared" si="10"/>
        <v>4.0949050664963356E-2</v>
      </c>
      <c r="G82" s="504">
        <f t="shared" si="10"/>
        <v>5.2106487410323442E-2</v>
      </c>
      <c r="H82" s="504">
        <f t="shared" si="10"/>
        <v>4.0226209557918641E-2</v>
      </c>
      <c r="I82" s="504">
        <f t="shared" si="10"/>
        <v>4.770391696312419E-2</v>
      </c>
      <c r="J82" s="504">
        <f t="shared" si="10"/>
        <v>1.7767895193912801E-2</v>
      </c>
      <c r="K82" s="504" t="s">
        <v>102</v>
      </c>
      <c r="L82" s="504" t="s">
        <v>102</v>
      </c>
      <c r="M82" s="497">
        <f t="shared" ref="M82:P82" si="19">M23/M$14</f>
        <v>4.1074192965006286E-2</v>
      </c>
      <c r="N82" s="497">
        <f t="shared" si="19"/>
        <v>3.8707660505093819E-2</v>
      </c>
      <c r="O82" s="497">
        <f t="shared" si="19"/>
        <v>4.0391792323648985E-2</v>
      </c>
      <c r="P82" s="504">
        <f t="shared" si="19"/>
        <v>4.6215894098509916E-2</v>
      </c>
    </row>
    <row r="83" spans="1:16" s="478" customFormat="1" ht="15.75" customHeight="1" x14ac:dyDescent="0.2">
      <c r="A83" s="505" t="s">
        <v>190</v>
      </c>
      <c r="B83" s="506">
        <f t="shared" si="10"/>
        <v>6.3409387084923205E-2</v>
      </c>
      <c r="C83" s="506">
        <f t="shared" si="10"/>
        <v>3.1796440953912174E-2</v>
      </c>
      <c r="D83" s="506">
        <f t="shared" si="10"/>
        <v>7.3264625163848615E-2</v>
      </c>
      <c r="E83" s="506">
        <f t="shared" si="10"/>
        <v>7.5464023296792151E-2</v>
      </c>
      <c r="F83" s="506">
        <f t="shared" si="10"/>
        <v>6.2977393514419555E-2</v>
      </c>
      <c r="G83" s="506">
        <f t="shared" si="10"/>
        <v>7.633911058674181E-2</v>
      </c>
      <c r="H83" s="506">
        <f t="shared" si="10"/>
        <v>5.9946267971341574E-2</v>
      </c>
      <c r="I83" s="506">
        <f t="shared" si="10"/>
        <v>7.0707796066933878E-2</v>
      </c>
      <c r="J83" s="506">
        <f t="shared" si="10"/>
        <v>8.4708451482075051E-2</v>
      </c>
      <c r="K83" s="506" t="s">
        <v>102</v>
      </c>
      <c r="L83" s="506" t="s">
        <v>102</v>
      </c>
      <c r="M83" s="507">
        <f t="shared" ref="M83:P83" si="20">M24/M$14</f>
        <v>6.757497261772602E-2</v>
      </c>
      <c r="N83" s="507">
        <f t="shared" si="20"/>
        <v>7.4915218404202372E-2</v>
      </c>
      <c r="O83" s="507">
        <f t="shared" si="20"/>
        <v>6.9691566630878152E-2</v>
      </c>
      <c r="P83" s="506">
        <f t="shared" si="20"/>
        <v>6.4287483248620048E-2</v>
      </c>
    </row>
    <row r="84" spans="1:16" s="478" customFormat="1" ht="15.75" customHeight="1" x14ac:dyDescent="0.2">
      <c r="A84" s="508" t="s">
        <v>191</v>
      </c>
      <c r="B84" s="509">
        <f t="shared" si="10"/>
        <v>0.11375246140987796</v>
      </c>
      <c r="C84" s="509">
        <f t="shared" si="10"/>
        <v>0.12411310518189743</v>
      </c>
      <c r="D84" s="509">
        <f t="shared" si="10"/>
        <v>0.10586480491635586</v>
      </c>
      <c r="E84" s="509">
        <f t="shared" si="10"/>
        <v>7.4276510144740085E-2</v>
      </c>
      <c r="F84" s="509">
        <f t="shared" si="10"/>
        <v>5.1094002604413137E-2</v>
      </c>
      <c r="G84" s="509">
        <f t="shared" si="10"/>
        <v>4.5777112601738716E-2</v>
      </c>
      <c r="H84" s="509">
        <f t="shared" si="10"/>
        <v>4.2792092898907112E-2</v>
      </c>
      <c r="I84" s="509">
        <f t="shared" si="10"/>
        <v>5.6421049871313182E-2</v>
      </c>
      <c r="J84" s="509">
        <f t="shared" si="10"/>
        <v>3.3956312238995728E-2</v>
      </c>
      <c r="K84" s="509" t="s">
        <v>102</v>
      </c>
      <c r="L84" s="509" t="s">
        <v>102</v>
      </c>
      <c r="M84" s="510">
        <f t="shared" ref="M84:P84" si="21">M25/M$14</f>
        <v>5.509750894977216E-2</v>
      </c>
      <c r="N84" s="510">
        <f t="shared" si="21"/>
        <v>4.9670034570630538E-2</v>
      </c>
      <c r="O84" s="510">
        <f t="shared" si="21"/>
        <v>5.3532471468735743E-2</v>
      </c>
      <c r="P84" s="509">
        <f t="shared" si="21"/>
        <v>3.9982868699041843E-2</v>
      </c>
    </row>
    <row r="85" spans="1:16" s="478" customFormat="1" ht="15.75" customHeight="1" x14ac:dyDescent="0.25">
      <c r="A85" s="514" t="s">
        <v>218</v>
      </c>
      <c r="B85" s="515"/>
      <c r="C85" s="515"/>
      <c r="D85" s="515"/>
      <c r="E85" s="515"/>
      <c r="F85" s="515"/>
      <c r="G85" s="515"/>
      <c r="H85" s="515"/>
      <c r="I85" s="515"/>
      <c r="J85" s="515"/>
      <c r="K85" s="515"/>
      <c r="L85" s="515"/>
      <c r="M85" s="516"/>
      <c r="N85" s="516"/>
      <c r="O85" s="516"/>
      <c r="P85" s="570"/>
    </row>
    <row r="86" spans="1:16" s="478" customFormat="1" ht="15.75" customHeight="1" x14ac:dyDescent="0.25">
      <c r="A86" s="511" t="s">
        <v>306</v>
      </c>
      <c r="B86" s="512">
        <f>B28/B$28</f>
        <v>1</v>
      </c>
      <c r="C86" s="512">
        <f t="shared" ref="C86:J86" si="22">C28/C$28</f>
        <v>1</v>
      </c>
      <c r="D86" s="512">
        <f t="shared" si="22"/>
        <v>1</v>
      </c>
      <c r="E86" s="512">
        <f t="shared" si="22"/>
        <v>1</v>
      </c>
      <c r="F86" s="512">
        <f t="shared" si="22"/>
        <v>1</v>
      </c>
      <c r="G86" s="512">
        <f t="shared" si="22"/>
        <v>1</v>
      </c>
      <c r="H86" s="512">
        <f t="shared" si="22"/>
        <v>1</v>
      </c>
      <c r="I86" s="512">
        <f t="shared" si="22"/>
        <v>1</v>
      </c>
      <c r="J86" s="512">
        <f t="shared" si="22"/>
        <v>1</v>
      </c>
      <c r="K86" s="512" t="s">
        <v>102</v>
      </c>
      <c r="L86" s="512" t="s">
        <v>102</v>
      </c>
      <c r="M86" s="513">
        <f t="shared" ref="M86:P86" si="23">M28/M$28</f>
        <v>1</v>
      </c>
      <c r="N86" s="513">
        <f t="shared" si="23"/>
        <v>1</v>
      </c>
      <c r="O86" s="513">
        <f t="shared" si="23"/>
        <v>1</v>
      </c>
      <c r="P86" s="512">
        <f t="shared" si="23"/>
        <v>1</v>
      </c>
    </row>
    <row r="87" spans="1:16" s="478" customFormat="1" ht="15.75" customHeight="1" x14ac:dyDescent="0.2">
      <c r="A87" s="503" t="s">
        <v>195</v>
      </c>
      <c r="B87" s="504">
        <f t="shared" ref="B87:J89" si="24">B29/B$28</f>
        <v>1</v>
      </c>
      <c r="C87" s="504">
        <f t="shared" si="24"/>
        <v>0.99689069781344242</v>
      </c>
      <c r="D87" s="504">
        <f t="shared" si="24"/>
        <v>0.92822843873571192</v>
      </c>
      <c r="E87" s="504">
        <f t="shared" si="24"/>
        <v>0.94256374470059578</v>
      </c>
      <c r="F87" s="504">
        <f t="shared" si="24"/>
        <v>0.9401801376998985</v>
      </c>
      <c r="G87" s="504">
        <f t="shared" si="24"/>
        <v>0.9488587283267288</v>
      </c>
      <c r="H87" s="504">
        <f t="shared" si="24"/>
        <v>0.94279094408646225</v>
      </c>
      <c r="I87" s="504">
        <f t="shared" si="24"/>
        <v>0.89552275262817782</v>
      </c>
      <c r="J87" s="504">
        <f t="shared" si="24"/>
        <v>0.80059648324790889</v>
      </c>
      <c r="K87" s="504" t="s">
        <v>102</v>
      </c>
      <c r="L87" s="504" t="s">
        <v>102</v>
      </c>
      <c r="M87" s="497">
        <f t="shared" ref="M87:P87" si="25">M29/M$28</f>
        <v>0.94267777808781328</v>
      </c>
      <c r="N87" s="497">
        <f t="shared" si="25"/>
        <v>0.86736189239292028</v>
      </c>
      <c r="O87" s="497">
        <f t="shared" si="25"/>
        <v>0.92251316260857152</v>
      </c>
      <c r="P87" s="504">
        <f t="shared" si="25"/>
        <v>0.88836409509255632</v>
      </c>
    </row>
    <row r="88" spans="1:16" s="478" customFormat="1" ht="15.75" customHeight="1" x14ac:dyDescent="0.2">
      <c r="A88" s="505" t="s">
        <v>196</v>
      </c>
      <c r="B88" s="506" t="s">
        <v>102</v>
      </c>
      <c r="C88" s="506">
        <f t="shared" si="24"/>
        <v>1.6136488345621447E-3</v>
      </c>
      <c r="D88" s="506">
        <f t="shared" si="24"/>
        <v>5.0125521335866972E-2</v>
      </c>
      <c r="E88" s="506">
        <f t="shared" si="24"/>
        <v>2.7749530099213576E-2</v>
      </c>
      <c r="F88" s="506">
        <f t="shared" si="24"/>
        <v>3.7275960755128658E-2</v>
      </c>
      <c r="G88" s="506">
        <f t="shared" si="24"/>
        <v>3.3380736592344654E-2</v>
      </c>
      <c r="H88" s="506">
        <f t="shared" si="24"/>
        <v>4.2167568823334223E-2</v>
      </c>
      <c r="I88" s="506">
        <f t="shared" si="24"/>
        <v>4.3819329801072775E-2</v>
      </c>
      <c r="J88" s="506">
        <f t="shared" si="24"/>
        <v>6.6297266183894657E-2</v>
      </c>
      <c r="K88" s="506" t="s">
        <v>102</v>
      </c>
      <c r="L88" s="506" t="s">
        <v>102</v>
      </c>
      <c r="M88" s="507">
        <f t="shared" ref="M88:P88" si="26">M30/M$28</f>
        <v>3.5936150074843104E-2</v>
      </c>
      <c r="N88" s="507">
        <f t="shared" si="26"/>
        <v>5.0487642261519423E-2</v>
      </c>
      <c r="O88" s="507">
        <f t="shared" si="26"/>
        <v>3.983207776180335E-2</v>
      </c>
      <c r="P88" s="506">
        <f t="shared" si="26"/>
        <v>7.1264720535559642E-2</v>
      </c>
    </row>
    <row r="89" spans="1:16" s="478" customFormat="1" ht="15.75" customHeight="1" x14ac:dyDescent="0.2">
      <c r="A89" s="508" t="s">
        <v>197</v>
      </c>
      <c r="B89" s="509">
        <f t="shared" si="24"/>
        <v>0</v>
      </c>
      <c r="C89" s="509">
        <f t="shared" si="24"/>
        <v>1.4956533486953005E-3</v>
      </c>
      <c r="D89" s="509">
        <f t="shared" si="24"/>
        <v>2.1646039928421148E-2</v>
      </c>
      <c r="E89" s="509">
        <f t="shared" si="24"/>
        <v>2.968672520019067E-2</v>
      </c>
      <c r="F89" s="509">
        <f t="shared" si="24"/>
        <v>2.2543901544972888E-2</v>
      </c>
      <c r="G89" s="509">
        <f t="shared" si="24"/>
        <v>1.7760535080926572E-2</v>
      </c>
      <c r="H89" s="509">
        <f t="shared" si="24"/>
        <v>1.5041487090203559E-2</v>
      </c>
      <c r="I89" s="509">
        <f t="shared" si="24"/>
        <v>6.0657917567843743E-2</v>
      </c>
      <c r="J89" s="509">
        <f t="shared" si="24"/>
        <v>0.1331062505681963</v>
      </c>
      <c r="K89" s="509" t="s">
        <v>102</v>
      </c>
      <c r="L89" s="509" t="s">
        <v>102</v>
      </c>
      <c r="M89" s="510">
        <f t="shared" ref="M89:P89" si="27">M31/M$28</f>
        <v>2.1386071837343749E-2</v>
      </c>
      <c r="N89" s="510">
        <f t="shared" si="27"/>
        <v>8.2150465345560184E-2</v>
      </c>
      <c r="O89" s="510">
        <f t="shared" si="27"/>
        <v>3.7654759626207249E-2</v>
      </c>
      <c r="P89" s="509">
        <f t="shared" si="27"/>
        <v>4.0371184368525909E-2</v>
      </c>
    </row>
    <row r="90" spans="1:16" s="478" customFormat="1" ht="15.75" customHeight="1" x14ac:dyDescent="0.25">
      <c r="A90" s="511" t="s">
        <v>307</v>
      </c>
      <c r="B90" s="512">
        <f>B32/B$32</f>
        <v>1</v>
      </c>
      <c r="C90" s="512">
        <f t="shared" ref="C90:J90" si="28">C32/C$32</f>
        <v>1</v>
      </c>
      <c r="D90" s="512">
        <f t="shared" si="28"/>
        <v>1</v>
      </c>
      <c r="E90" s="512">
        <f t="shared" si="28"/>
        <v>1</v>
      </c>
      <c r="F90" s="512">
        <f t="shared" si="28"/>
        <v>1</v>
      </c>
      <c r="G90" s="512">
        <f t="shared" si="28"/>
        <v>1</v>
      </c>
      <c r="H90" s="512">
        <f t="shared" si="28"/>
        <v>1</v>
      </c>
      <c r="I90" s="512">
        <f t="shared" si="28"/>
        <v>1</v>
      </c>
      <c r="J90" s="512">
        <f t="shared" si="28"/>
        <v>1</v>
      </c>
      <c r="K90" s="512" t="s">
        <v>102</v>
      </c>
      <c r="L90" s="512" t="s">
        <v>102</v>
      </c>
      <c r="M90" s="513">
        <f t="shared" ref="M90:P90" si="29">M32/M$32</f>
        <v>1</v>
      </c>
      <c r="N90" s="513">
        <f t="shared" si="29"/>
        <v>1</v>
      </c>
      <c r="O90" s="513">
        <f t="shared" si="29"/>
        <v>1</v>
      </c>
      <c r="P90" s="512">
        <f t="shared" si="29"/>
        <v>1</v>
      </c>
    </row>
    <row r="91" spans="1:16" s="478" customFormat="1" ht="15.75" customHeight="1" x14ac:dyDescent="0.2">
      <c r="A91" s="503" t="s">
        <v>199</v>
      </c>
      <c r="B91" s="504">
        <f t="shared" ref="B91:J93" si="30">B33/B$32</f>
        <v>0.33643711571359564</v>
      </c>
      <c r="C91" s="504">
        <f t="shared" si="30"/>
        <v>0.28687423916523386</v>
      </c>
      <c r="D91" s="504">
        <f t="shared" si="30"/>
        <v>0.18991889114890587</v>
      </c>
      <c r="E91" s="504">
        <f t="shared" si="30"/>
        <v>0.2742536482624377</v>
      </c>
      <c r="F91" s="504">
        <f t="shared" si="30"/>
        <v>0.24834555700159744</v>
      </c>
      <c r="G91" s="504">
        <f t="shared" si="30"/>
        <v>0.32356907936093732</v>
      </c>
      <c r="H91" s="504">
        <f t="shared" si="30"/>
        <v>0.3065661625403604</v>
      </c>
      <c r="I91" s="504">
        <f t="shared" si="30"/>
        <v>0.26217751042044313</v>
      </c>
      <c r="J91" s="504">
        <f t="shared" si="30"/>
        <v>0.23629976668003191</v>
      </c>
      <c r="K91" s="504" t="s">
        <v>102</v>
      </c>
      <c r="L91" s="504" t="s">
        <v>102</v>
      </c>
      <c r="M91" s="497">
        <f t="shared" ref="M91:P91" si="31">M33/M$32</f>
        <v>0.2772351703442128</v>
      </c>
      <c r="N91" s="497">
        <f t="shared" si="31"/>
        <v>0.25349622879949191</v>
      </c>
      <c r="O91" s="497">
        <f t="shared" si="31"/>
        <v>0.27121767495717386</v>
      </c>
      <c r="P91" s="504">
        <f t="shared" si="31"/>
        <v>0.27584752180441974</v>
      </c>
    </row>
    <row r="92" spans="1:16" s="478" customFormat="1" ht="15.75" customHeight="1" x14ac:dyDescent="0.2">
      <c r="A92" s="505" t="s">
        <v>200</v>
      </c>
      <c r="B92" s="506">
        <f t="shared" si="30"/>
        <v>0.66356288428640431</v>
      </c>
      <c r="C92" s="506">
        <f t="shared" si="30"/>
        <v>0.60774181188261633</v>
      </c>
      <c r="D92" s="506">
        <f t="shared" si="30"/>
        <v>0.65781790347289004</v>
      </c>
      <c r="E92" s="506">
        <f t="shared" si="30"/>
        <v>0.60009191017852537</v>
      </c>
      <c r="F92" s="506">
        <f t="shared" si="30"/>
        <v>0.62726727213506728</v>
      </c>
      <c r="G92" s="506">
        <f t="shared" si="30"/>
        <v>0.5357500307865779</v>
      </c>
      <c r="H92" s="506">
        <f t="shared" si="30"/>
        <v>0.54132866186498918</v>
      </c>
      <c r="I92" s="506">
        <f t="shared" si="30"/>
        <v>0.53641122553367593</v>
      </c>
      <c r="J92" s="506">
        <f t="shared" si="30"/>
        <v>0.51881857053824898</v>
      </c>
      <c r="K92" s="506" t="s">
        <v>102</v>
      </c>
      <c r="L92" s="506" t="s">
        <v>102</v>
      </c>
      <c r="M92" s="507">
        <f t="shared" ref="M92:P92" si="32">M34/M$32</f>
        <v>0.58811221815398562</v>
      </c>
      <c r="N92" s="507">
        <f t="shared" si="32"/>
        <v>0.53050936662305681</v>
      </c>
      <c r="O92" s="507">
        <f t="shared" si="32"/>
        <v>0.57351068705213615</v>
      </c>
      <c r="P92" s="506">
        <f t="shared" si="32"/>
        <v>0.50062772013925583</v>
      </c>
    </row>
    <row r="93" spans="1:16" s="478" customFormat="1" ht="15.75" customHeight="1" x14ac:dyDescent="0.2">
      <c r="A93" s="503" t="s">
        <v>201</v>
      </c>
      <c r="B93" s="509">
        <f t="shared" si="30"/>
        <v>0</v>
      </c>
      <c r="C93" s="509">
        <f t="shared" si="30"/>
        <v>0.10538394895214979</v>
      </c>
      <c r="D93" s="509">
        <f t="shared" si="30"/>
        <v>0.1522632053782042</v>
      </c>
      <c r="E93" s="509">
        <f t="shared" si="30"/>
        <v>0.12565444155903691</v>
      </c>
      <c r="F93" s="509">
        <f t="shared" si="30"/>
        <v>0.12438717086333523</v>
      </c>
      <c r="G93" s="509">
        <f t="shared" si="30"/>
        <v>0.14068088984392621</v>
      </c>
      <c r="H93" s="509">
        <f t="shared" si="30"/>
        <v>0.15210517559465034</v>
      </c>
      <c r="I93" s="509">
        <f t="shared" si="30"/>
        <v>0.201411264045881</v>
      </c>
      <c r="J93" s="509">
        <f t="shared" si="30"/>
        <v>0.24488166277676582</v>
      </c>
      <c r="K93" s="509" t="s">
        <v>102</v>
      </c>
      <c r="L93" s="509" t="s">
        <v>102</v>
      </c>
      <c r="M93" s="510">
        <f t="shared" ref="M93:P93" si="33">M35/M$32</f>
        <v>0.13465261150833777</v>
      </c>
      <c r="N93" s="510">
        <f t="shared" si="33"/>
        <v>0.21599440457745139</v>
      </c>
      <c r="O93" s="510">
        <f t="shared" si="33"/>
        <v>0.15527163799068996</v>
      </c>
      <c r="P93" s="509">
        <f t="shared" si="33"/>
        <v>0.22352475805632438</v>
      </c>
    </row>
    <row r="94" spans="1:16" s="478" customFormat="1" ht="15.75" customHeight="1" x14ac:dyDescent="0.25">
      <c r="A94" s="557" t="s">
        <v>244</v>
      </c>
      <c r="B94" s="571"/>
      <c r="C94" s="571"/>
      <c r="D94" s="571"/>
      <c r="E94" s="571"/>
      <c r="F94" s="571"/>
      <c r="G94" s="571"/>
      <c r="H94" s="571"/>
      <c r="I94" s="571"/>
      <c r="J94" s="571"/>
      <c r="K94" s="571"/>
      <c r="L94" s="571"/>
      <c r="M94" s="572"/>
      <c r="N94" s="572"/>
      <c r="O94" s="572"/>
      <c r="P94" s="484"/>
    </row>
    <row r="95" spans="1:16" s="478" customFormat="1" ht="15.75" customHeight="1" x14ac:dyDescent="0.2">
      <c r="A95" s="563" t="s">
        <v>443</v>
      </c>
      <c r="B95" s="573">
        <v>0.302938806</v>
      </c>
      <c r="C95" s="573">
        <v>0.25394080899999999</v>
      </c>
      <c r="D95" s="573">
        <v>0.22490396400000001</v>
      </c>
      <c r="E95" s="573">
        <v>0.20603276700000001</v>
      </c>
      <c r="F95" s="573">
        <v>0.19814034999999999</v>
      </c>
      <c r="G95" s="573">
        <v>0.173728989</v>
      </c>
      <c r="H95" s="573">
        <v>0.17868827800000001</v>
      </c>
      <c r="I95" s="573">
        <v>0.127754431</v>
      </c>
      <c r="J95" s="573">
        <v>0.154681236</v>
      </c>
      <c r="K95" s="573" t="s">
        <v>102</v>
      </c>
      <c r="L95" s="573" t="s">
        <v>102</v>
      </c>
      <c r="M95" s="574">
        <v>0.19078734899999999</v>
      </c>
      <c r="N95" s="574">
        <v>0.13584636899999999</v>
      </c>
      <c r="O95" s="574">
        <v>0.17494486200000001</v>
      </c>
      <c r="P95" s="757">
        <v>0.150387523</v>
      </c>
    </row>
    <row r="96" spans="1:16" s="584" customFormat="1" ht="15.75" customHeight="1" x14ac:dyDescent="0.2">
      <c r="A96" s="575" t="s">
        <v>429</v>
      </c>
      <c r="B96" s="581">
        <v>0.29838935999999999</v>
      </c>
      <c r="C96" s="581">
        <v>0.30451659199999997</v>
      </c>
      <c r="D96" s="581">
        <v>0.42412418899999998</v>
      </c>
      <c r="E96" s="581">
        <v>0.47437167800000002</v>
      </c>
      <c r="F96" s="581">
        <v>0.53187216500000001</v>
      </c>
      <c r="G96" s="581">
        <v>0.55220301900000002</v>
      </c>
      <c r="H96" s="581">
        <v>0.57507641700000001</v>
      </c>
      <c r="I96" s="581">
        <v>0.573804125</v>
      </c>
      <c r="J96" s="581">
        <v>0.52452983099999995</v>
      </c>
      <c r="K96" s="504" t="s">
        <v>102</v>
      </c>
      <c r="L96" s="504" t="s">
        <v>102</v>
      </c>
      <c r="M96" s="582">
        <v>0.53152472900000003</v>
      </c>
      <c r="N96" s="582">
        <v>0.55931915200000004</v>
      </c>
      <c r="O96" s="582">
        <v>0.539919186</v>
      </c>
      <c r="P96" s="743">
        <v>0.54747857700000002</v>
      </c>
    </row>
    <row r="97" spans="1:16" s="478" customFormat="1" ht="15.75" customHeight="1" x14ac:dyDescent="0.25">
      <c r="A97" s="559" t="s">
        <v>442</v>
      </c>
      <c r="B97" s="576">
        <v>0.71877961199999996</v>
      </c>
      <c r="C97" s="576">
        <v>0.823550699</v>
      </c>
      <c r="D97" s="576">
        <v>0.90727811899999999</v>
      </c>
      <c r="E97" s="576">
        <v>0.88869685700000001</v>
      </c>
      <c r="F97" s="576">
        <v>0.88410299599999997</v>
      </c>
      <c r="G97" s="576">
        <v>0.90211063999999996</v>
      </c>
      <c r="H97" s="576">
        <v>0.88992306700000001</v>
      </c>
      <c r="I97" s="576">
        <v>0.95016692300000005</v>
      </c>
      <c r="J97" s="576">
        <v>0.94186462000000004</v>
      </c>
      <c r="K97" s="576" t="s">
        <v>102</v>
      </c>
      <c r="L97" s="576" t="s">
        <v>102</v>
      </c>
      <c r="M97" s="577">
        <v>0.890528494</v>
      </c>
      <c r="N97" s="577">
        <v>0.94767194700000001</v>
      </c>
      <c r="O97" s="577">
        <v>0.90700607499999997</v>
      </c>
      <c r="P97" s="745">
        <v>0.92449552199999996</v>
      </c>
    </row>
    <row r="98" spans="1:16" s="478" customFormat="1" ht="16.5" customHeight="1" x14ac:dyDescent="0.2">
      <c r="A98" s="575" t="s">
        <v>492</v>
      </c>
      <c r="B98" s="504">
        <v>0.231612501</v>
      </c>
      <c r="C98" s="504">
        <v>0.41738299099999998</v>
      </c>
      <c r="D98" s="504">
        <v>0.39620270099999999</v>
      </c>
      <c r="E98" s="504">
        <v>0.29134467800000002</v>
      </c>
      <c r="F98" s="504">
        <v>0.30239728799999999</v>
      </c>
      <c r="G98" s="504">
        <v>0.23549324599999999</v>
      </c>
      <c r="H98" s="504">
        <v>0.25343769700000002</v>
      </c>
      <c r="I98" s="504">
        <v>0.24381620300000001</v>
      </c>
      <c r="J98" s="504">
        <v>0.21200257</v>
      </c>
      <c r="K98" s="504" t="s">
        <v>102</v>
      </c>
      <c r="L98" s="504" t="s">
        <v>102</v>
      </c>
      <c r="M98" s="497">
        <v>0.27599161700000002</v>
      </c>
      <c r="N98" s="497">
        <v>0.23425569399999999</v>
      </c>
      <c r="O98" s="497">
        <v>0.26395687000000001</v>
      </c>
      <c r="P98" s="743">
        <v>0.238443186</v>
      </c>
    </row>
    <row r="99" spans="1:16" s="478" customFormat="1" ht="15.75" customHeight="1" x14ac:dyDescent="0.25">
      <c r="A99" s="505" t="s">
        <v>431</v>
      </c>
      <c r="B99" s="506">
        <v>0.186251783</v>
      </c>
      <c r="C99" s="506">
        <v>0.92874722300000001</v>
      </c>
      <c r="D99" s="506">
        <v>0.77575516799999999</v>
      </c>
      <c r="E99" s="506">
        <v>0.85452352899999995</v>
      </c>
      <c r="F99" s="506">
        <v>0.75517374199999998</v>
      </c>
      <c r="G99" s="506">
        <v>0.72597312300000005</v>
      </c>
      <c r="H99" s="506">
        <v>0.69011388699999998</v>
      </c>
      <c r="I99" s="506">
        <v>0.637724191</v>
      </c>
      <c r="J99" s="506">
        <v>1.2414181019999999</v>
      </c>
      <c r="K99" s="506" t="s">
        <v>102</v>
      </c>
      <c r="L99" s="506" t="s">
        <v>102</v>
      </c>
      <c r="M99" s="507">
        <v>0.75494245400000004</v>
      </c>
      <c r="N99" s="507">
        <v>0.81914392999999996</v>
      </c>
      <c r="O99" s="507">
        <v>0.77345524799999998</v>
      </c>
      <c r="P99" s="759">
        <v>0.79750200000000004</v>
      </c>
    </row>
    <row r="100" spans="1:16" s="478" customFormat="1" ht="15.75" customHeight="1" x14ac:dyDescent="0.2">
      <c r="A100" s="508" t="s">
        <v>736</v>
      </c>
      <c r="B100" s="733">
        <v>0.61481651999999998</v>
      </c>
      <c r="C100" s="733">
        <v>3.657337412</v>
      </c>
      <c r="D100" s="733">
        <v>3.4492729930000001</v>
      </c>
      <c r="E100" s="733">
        <v>4.1475127599999997</v>
      </c>
      <c r="F100" s="733">
        <v>3.81130719</v>
      </c>
      <c r="G100" s="733">
        <v>4.1787679019999997</v>
      </c>
      <c r="H100" s="733">
        <v>3.862110564</v>
      </c>
      <c r="I100" s="733">
        <v>4.9917970599999997</v>
      </c>
      <c r="J100" s="733">
        <v>8.0256541450000007</v>
      </c>
      <c r="K100" s="733" t="s">
        <v>102</v>
      </c>
      <c r="L100" s="733" t="s">
        <v>102</v>
      </c>
      <c r="M100" s="734">
        <v>3.95698382</v>
      </c>
      <c r="N100" s="734">
        <v>6.0299287750000001</v>
      </c>
      <c r="O100" s="734">
        <v>4.4211372600000001</v>
      </c>
      <c r="P100" s="761">
        <v>5.30297983</v>
      </c>
    </row>
    <row r="101" spans="1:16" ht="15" customHeight="1" x14ac:dyDescent="0.2">
      <c r="A101" s="258" t="s">
        <v>303</v>
      </c>
      <c r="B101" s="13"/>
      <c r="C101" s="13"/>
      <c r="D101" s="13"/>
      <c r="E101" s="13"/>
      <c r="F101" s="13"/>
      <c r="G101" s="13"/>
      <c r="H101" s="13"/>
      <c r="I101" s="13"/>
      <c r="J101" s="13"/>
      <c r="K101" s="13"/>
      <c r="L101" s="13"/>
      <c r="M101" s="216"/>
      <c r="N101" s="216"/>
      <c r="O101" s="216"/>
      <c r="P101" s="40"/>
    </row>
    <row r="102" spans="1:16" ht="15" customHeight="1" x14ac:dyDescent="0.2">
      <c r="A102" s="169" t="s">
        <v>731</v>
      </c>
      <c r="B102" s="13"/>
      <c r="C102" s="13"/>
      <c r="D102" s="13"/>
      <c r="E102" s="13"/>
      <c r="F102" s="13"/>
      <c r="G102" s="13"/>
      <c r="H102" s="13"/>
      <c r="I102" s="13"/>
      <c r="J102" s="13"/>
      <c r="K102" s="13"/>
      <c r="L102" s="13"/>
      <c r="M102" s="216"/>
      <c r="N102" s="216"/>
      <c r="O102" s="216"/>
      <c r="P102" s="40"/>
    </row>
    <row r="103" spans="1:16" ht="15" customHeight="1" x14ac:dyDescent="0.2">
      <c r="A103" s="258" t="s">
        <v>897</v>
      </c>
      <c r="B103" s="3"/>
      <c r="C103" s="3"/>
      <c r="D103" s="3"/>
      <c r="G103" s="186"/>
      <c r="J103" s="186"/>
      <c r="M103" s="216"/>
      <c r="N103" s="216"/>
      <c r="O103" s="216"/>
    </row>
    <row r="104" spans="1:16" ht="15" customHeight="1" x14ac:dyDescent="0.2">
      <c r="A104" s="289" t="s">
        <v>884</v>
      </c>
      <c r="B104" s="3"/>
      <c r="C104" s="3"/>
      <c r="D104" s="3"/>
      <c r="G104" s="186"/>
      <c r="J104" s="186"/>
      <c r="M104" s="216"/>
      <c r="N104" s="216"/>
      <c r="O104" s="216"/>
    </row>
    <row r="105" spans="1:16" x14ac:dyDescent="0.2">
      <c r="A105" s="13"/>
      <c r="B105" s="13"/>
      <c r="C105" s="13"/>
      <c r="D105" s="13"/>
      <c r="E105" s="13"/>
      <c r="F105" s="13"/>
      <c r="G105" s="13"/>
      <c r="H105" s="13"/>
      <c r="I105" s="13"/>
      <c r="J105" s="13"/>
      <c r="K105" s="13"/>
      <c r="L105" s="13"/>
      <c r="M105" s="216"/>
      <c r="N105" s="216"/>
      <c r="O105" s="216"/>
      <c r="P105" s="40"/>
    </row>
    <row r="106" spans="1:16" ht="21" x14ac:dyDescent="0.25">
      <c r="A106" s="283" t="s">
        <v>895</v>
      </c>
      <c r="B106" s="13"/>
      <c r="C106" s="13"/>
      <c r="D106" s="13"/>
      <c r="E106" s="13"/>
      <c r="F106" s="13"/>
      <c r="G106" s="13"/>
      <c r="H106" s="13"/>
      <c r="I106" s="13"/>
      <c r="J106" s="13"/>
      <c r="K106" s="13"/>
      <c r="L106" s="13"/>
      <c r="M106" s="216"/>
      <c r="N106" s="216"/>
      <c r="O106" s="216"/>
      <c r="P106" s="40"/>
    </row>
    <row r="107" spans="1:16" ht="13.5" thickBot="1" x14ac:dyDescent="0.25">
      <c r="A107" s="13"/>
      <c r="B107" s="13"/>
      <c r="C107" s="13"/>
      <c r="D107" s="13"/>
      <c r="E107" s="13"/>
      <c r="F107" s="13"/>
      <c r="G107" s="13"/>
      <c r="H107" s="13"/>
      <c r="I107" s="13"/>
      <c r="J107" s="13"/>
      <c r="K107" s="13"/>
      <c r="L107" s="13"/>
      <c r="M107" s="216"/>
      <c r="N107" s="216"/>
      <c r="O107" s="216"/>
      <c r="P107" s="288" t="s">
        <v>23</v>
      </c>
    </row>
    <row r="108" spans="1:16" x14ac:dyDescent="0.2">
      <c r="A108" s="578" t="s">
        <v>81</v>
      </c>
      <c r="B108" s="43" t="s">
        <v>35</v>
      </c>
      <c r="C108" s="43" t="s">
        <v>124</v>
      </c>
      <c r="D108" s="43" t="s">
        <v>126</v>
      </c>
      <c r="E108" s="43" t="s">
        <v>36</v>
      </c>
      <c r="F108" s="43" t="s">
        <v>37</v>
      </c>
      <c r="G108" s="43" t="s">
        <v>38</v>
      </c>
      <c r="H108" s="43" t="s">
        <v>39</v>
      </c>
      <c r="I108" s="43" t="s">
        <v>128</v>
      </c>
      <c r="J108" s="43" t="s">
        <v>129</v>
      </c>
      <c r="K108" s="43" t="s">
        <v>130</v>
      </c>
      <c r="L108" s="255">
        <v>100000</v>
      </c>
      <c r="M108" s="253" t="s">
        <v>249</v>
      </c>
      <c r="N108" s="253" t="s">
        <v>247</v>
      </c>
      <c r="O108" s="260" t="s">
        <v>77</v>
      </c>
      <c r="P108" s="284" t="s">
        <v>238</v>
      </c>
    </row>
    <row r="109" spans="1:16" x14ac:dyDescent="0.2">
      <c r="A109" s="230" t="s">
        <v>243</v>
      </c>
      <c r="B109" s="44" t="s">
        <v>123</v>
      </c>
      <c r="C109" s="44" t="s">
        <v>40</v>
      </c>
      <c r="D109" s="44" t="s">
        <v>40</v>
      </c>
      <c r="E109" s="44" t="s">
        <v>40</v>
      </c>
      <c r="F109" s="44" t="s">
        <v>40</v>
      </c>
      <c r="G109" s="44" t="s">
        <v>40</v>
      </c>
      <c r="H109" s="44" t="s">
        <v>40</v>
      </c>
      <c r="I109" s="44" t="s">
        <v>40</v>
      </c>
      <c r="J109" s="44" t="s">
        <v>40</v>
      </c>
      <c r="K109" s="44" t="s">
        <v>40</v>
      </c>
      <c r="L109" s="44" t="s">
        <v>43</v>
      </c>
      <c r="M109" s="240" t="s">
        <v>248</v>
      </c>
      <c r="N109" s="240" t="s">
        <v>146</v>
      </c>
      <c r="O109" s="259" t="s">
        <v>145</v>
      </c>
      <c r="P109" s="285" t="s">
        <v>302</v>
      </c>
    </row>
    <row r="110" spans="1:16" ht="15.75" customHeight="1" thickBot="1" x14ac:dyDescent="0.25">
      <c r="A110" s="436" t="s">
        <v>82</v>
      </c>
      <c r="B110" s="45" t="s">
        <v>43</v>
      </c>
      <c r="C110" s="45" t="s">
        <v>125</v>
      </c>
      <c r="D110" s="45" t="s">
        <v>127</v>
      </c>
      <c r="E110" s="45" t="s">
        <v>44</v>
      </c>
      <c r="F110" s="45" t="s">
        <v>45</v>
      </c>
      <c r="G110" s="45" t="s">
        <v>46</v>
      </c>
      <c r="H110" s="45" t="s">
        <v>42</v>
      </c>
      <c r="I110" s="45" t="s">
        <v>131</v>
      </c>
      <c r="J110" s="45" t="s">
        <v>132</v>
      </c>
      <c r="K110" s="45" t="s">
        <v>133</v>
      </c>
      <c r="L110" s="45" t="s">
        <v>134</v>
      </c>
      <c r="M110" s="254" t="s">
        <v>146</v>
      </c>
      <c r="N110" s="254" t="s">
        <v>134</v>
      </c>
      <c r="O110" s="261" t="s">
        <v>41</v>
      </c>
      <c r="P110" s="286" t="s">
        <v>257</v>
      </c>
    </row>
    <row r="111" spans="1:16" ht="15" x14ac:dyDescent="0.25">
      <c r="A111" s="557" t="s">
        <v>241</v>
      </c>
      <c r="B111" s="193"/>
      <c r="C111" s="193"/>
      <c r="D111" s="193"/>
      <c r="E111" s="193"/>
      <c r="F111" s="193"/>
      <c r="G111" s="193"/>
      <c r="H111" s="193"/>
      <c r="I111" s="193"/>
      <c r="J111" s="193"/>
      <c r="K111" s="193"/>
      <c r="L111" s="193"/>
      <c r="M111" s="256"/>
      <c r="N111" s="256"/>
      <c r="O111" s="256"/>
    </row>
    <row r="112" spans="1:16" s="478" customFormat="1" ht="15.75" customHeight="1" x14ac:dyDescent="0.25">
      <c r="A112" s="500" t="s">
        <v>304</v>
      </c>
      <c r="B112" s="585">
        <v>-9.8760721690000004</v>
      </c>
      <c r="C112" s="585">
        <v>-1.4135872229999999</v>
      </c>
      <c r="D112" s="585">
        <v>-2.1701292419999998</v>
      </c>
      <c r="E112" s="585">
        <v>-3.1642485059999998</v>
      </c>
      <c r="F112" s="585">
        <v>-3.3763199560000001</v>
      </c>
      <c r="G112" s="585">
        <v>-2.4202133749999999</v>
      </c>
      <c r="H112" s="585">
        <v>-2.1718456100000001</v>
      </c>
      <c r="I112" s="585">
        <v>1.438641491</v>
      </c>
      <c r="J112" s="585">
        <v>-2.703995634</v>
      </c>
      <c r="K112" s="585" t="s">
        <v>102</v>
      </c>
      <c r="L112" s="585" t="s">
        <v>102</v>
      </c>
      <c r="M112" s="586">
        <v>-2.7412507800000001</v>
      </c>
      <c r="N112" s="586">
        <v>0.184690566</v>
      </c>
      <c r="O112" s="586">
        <v>-1.875733737</v>
      </c>
      <c r="P112" s="585">
        <v>-0.84481614199999999</v>
      </c>
    </row>
    <row r="113" spans="1:16" s="478" customFormat="1" ht="15.75" customHeight="1" x14ac:dyDescent="0.2">
      <c r="A113" s="503" t="s">
        <v>178</v>
      </c>
      <c r="B113" s="587">
        <v>-21.381302183999999</v>
      </c>
      <c r="C113" s="587">
        <v>2.571380504</v>
      </c>
      <c r="D113" s="587">
        <v>-7.8138018709999999</v>
      </c>
      <c r="E113" s="587">
        <v>-7.6768449329999999</v>
      </c>
      <c r="F113" s="587">
        <v>-9.4470067150000006</v>
      </c>
      <c r="G113" s="587">
        <v>-7.8803334270000001</v>
      </c>
      <c r="H113" s="587">
        <v>-10.09253913</v>
      </c>
      <c r="I113" s="587">
        <v>-8.4857055639999999</v>
      </c>
      <c r="J113" s="587">
        <v>-4.3930225040000002</v>
      </c>
      <c r="K113" s="587" t="s">
        <v>102</v>
      </c>
      <c r="L113" s="587" t="s">
        <v>102</v>
      </c>
      <c r="M113" s="588">
        <v>-8.8243705860000006</v>
      </c>
      <c r="N113" s="588">
        <v>-7.3258129780000001</v>
      </c>
      <c r="O113" s="588">
        <v>-8.4489792329999993</v>
      </c>
      <c r="P113" s="587">
        <v>-6.2420338590000002</v>
      </c>
    </row>
    <row r="114" spans="1:16" s="478" customFormat="1" ht="15.75" customHeight="1" x14ac:dyDescent="0.2">
      <c r="A114" s="505" t="s">
        <v>179</v>
      </c>
      <c r="B114" s="589">
        <v>-3.9855219669999999</v>
      </c>
      <c r="C114" s="590">
        <v>-5.4453780759999999</v>
      </c>
      <c r="D114" s="589">
        <v>1.7351264200000001</v>
      </c>
      <c r="E114" s="589">
        <v>-1.104251348</v>
      </c>
      <c r="F114" s="589">
        <v>-0.17020745300000001</v>
      </c>
      <c r="G114" s="589">
        <v>0.96255001500000004</v>
      </c>
      <c r="H114" s="589">
        <v>0.69694447299999995</v>
      </c>
      <c r="I114" s="589">
        <v>0.19992016700000001</v>
      </c>
      <c r="J114" s="589">
        <v>-0.90592361099999996</v>
      </c>
      <c r="K114" s="589" t="s">
        <v>102</v>
      </c>
      <c r="L114" s="589" t="s">
        <v>102</v>
      </c>
      <c r="M114" s="591">
        <v>0.161239508</v>
      </c>
      <c r="N114" s="591">
        <v>-0.107397273</v>
      </c>
      <c r="O114" s="591">
        <v>7.7035560000000003E-2</v>
      </c>
      <c r="P114" s="589">
        <v>0.45443727699999997</v>
      </c>
    </row>
    <row r="115" spans="1:16" s="478" customFormat="1" ht="15.75" customHeight="1" x14ac:dyDescent="0.2">
      <c r="A115" s="503" t="s">
        <v>180</v>
      </c>
      <c r="B115" s="587">
        <v>-15.048642919000001</v>
      </c>
      <c r="C115" s="587">
        <v>-9.3571141499999992</v>
      </c>
      <c r="D115" s="587">
        <v>-23.932310756</v>
      </c>
      <c r="E115" s="587">
        <v>-6.4503137610000003</v>
      </c>
      <c r="F115" s="587">
        <v>-7.0138442660000004</v>
      </c>
      <c r="G115" s="587">
        <v>-15.012482857</v>
      </c>
      <c r="H115" s="587">
        <v>-10.088510586</v>
      </c>
      <c r="I115" s="587">
        <v>-6.8495782140000001</v>
      </c>
      <c r="J115" s="587">
        <v>-1.154565201</v>
      </c>
      <c r="K115" s="587" t="s">
        <v>102</v>
      </c>
      <c r="L115" s="587" t="s">
        <v>102</v>
      </c>
      <c r="M115" s="588">
        <v>-9.7303225470000001</v>
      </c>
      <c r="N115" s="588">
        <v>-4.1466105249999998</v>
      </c>
      <c r="O115" s="588">
        <v>-8.0284112230000009</v>
      </c>
      <c r="P115" s="587">
        <v>-8.1149088500000008</v>
      </c>
    </row>
    <row r="116" spans="1:16" s="478" customFormat="1" ht="15.75" customHeight="1" x14ac:dyDescent="0.2">
      <c r="A116" s="505" t="s">
        <v>181</v>
      </c>
      <c r="B116" s="589">
        <v>-16.860034164999998</v>
      </c>
      <c r="C116" s="589">
        <v>-25.514339726999999</v>
      </c>
      <c r="D116" s="589">
        <v>-8.9760661430000006</v>
      </c>
      <c r="E116" s="589">
        <v>-7.8214995539999999</v>
      </c>
      <c r="F116" s="589">
        <v>-6.4291255490000001</v>
      </c>
      <c r="G116" s="589">
        <v>-9.675370461</v>
      </c>
      <c r="H116" s="589">
        <v>-7.5431889999999999</v>
      </c>
      <c r="I116" s="589">
        <v>0.47140873700000002</v>
      </c>
      <c r="J116" s="589">
        <v>-2.3381602199999998</v>
      </c>
      <c r="K116" s="589" t="s">
        <v>102</v>
      </c>
      <c r="L116" s="589" t="s">
        <v>102</v>
      </c>
      <c r="M116" s="591">
        <v>-7.8678522070000003</v>
      </c>
      <c r="N116" s="591">
        <v>-0.47223259099999998</v>
      </c>
      <c r="O116" s="591">
        <v>-5.3972918070000002</v>
      </c>
      <c r="P116" s="589">
        <v>0.52345023199999996</v>
      </c>
    </row>
    <row r="117" spans="1:16" s="478" customFormat="1" ht="15.75" customHeight="1" x14ac:dyDescent="0.2">
      <c r="A117" s="508" t="s">
        <v>182</v>
      </c>
      <c r="B117" s="592">
        <v>4.9397037600000004</v>
      </c>
      <c r="C117" s="592">
        <v>36.379032268000003</v>
      </c>
      <c r="D117" s="592">
        <v>20.818882426999998</v>
      </c>
      <c r="E117" s="592">
        <v>10.199690057</v>
      </c>
      <c r="F117" s="592">
        <v>8.4234900849999992</v>
      </c>
      <c r="G117" s="592">
        <v>12.330124299</v>
      </c>
      <c r="H117" s="592">
        <v>38.795654097000003</v>
      </c>
      <c r="I117" s="592">
        <v>96.305842986000002</v>
      </c>
      <c r="J117" s="592">
        <v>-10.641597705000001</v>
      </c>
      <c r="K117" s="592" t="s">
        <v>102</v>
      </c>
      <c r="L117" s="592" t="s">
        <v>102</v>
      </c>
      <c r="M117" s="593">
        <v>16.359079598000001</v>
      </c>
      <c r="N117" s="593">
        <v>43.019887807000003</v>
      </c>
      <c r="O117" s="593">
        <v>23.837753589999998</v>
      </c>
      <c r="P117" s="592">
        <v>14.329291853999999</v>
      </c>
    </row>
    <row r="118" spans="1:16" s="478" customFormat="1" ht="15.75" customHeight="1" x14ac:dyDescent="0.25">
      <c r="A118" s="511" t="s">
        <v>305</v>
      </c>
      <c r="B118" s="594">
        <v>9.719865725</v>
      </c>
      <c r="C118" s="594">
        <v>-4.2879960060000002</v>
      </c>
      <c r="D118" s="594">
        <v>-0.84917212399999997</v>
      </c>
      <c r="E118" s="594">
        <v>-2.3090367189999998</v>
      </c>
      <c r="F118" s="594">
        <v>-1.7723947280000001</v>
      </c>
      <c r="G118" s="594">
        <v>-2.1947155999999999</v>
      </c>
      <c r="H118" s="594">
        <v>-1.562494813</v>
      </c>
      <c r="I118" s="594">
        <v>-4.8259651210000003</v>
      </c>
      <c r="J118" s="594">
        <v>-0.52279799500000002</v>
      </c>
      <c r="K118" s="594" t="s">
        <v>102</v>
      </c>
      <c r="L118" s="594" t="s">
        <v>102</v>
      </c>
      <c r="M118" s="595">
        <v>-1.8920155190000001</v>
      </c>
      <c r="N118" s="595">
        <v>-3.5724384520000001</v>
      </c>
      <c r="O118" s="595">
        <v>-2.3825525789999999</v>
      </c>
      <c r="P118" s="594">
        <v>-1.8669980180000001</v>
      </c>
    </row>
    <row r="119" spans="1:16" s="478" customFormat="1" ht="15.75" customHeight="1" x14ac:dyDescent="0.2">
      <c r="A119" s="503" t="s">
        <v>79</v>
      </c>
      <c r="B119" s="587">
        <v>6.33733711</v>
      </c>
      <c r="C119" s="587">
        <v>0.75715770999999998</v>
      </c>
      <c r="D119" s="587">
        <v>0.30917170799999999</v>
      </c>
      <c r="E119" s="587">
        <v>-0.45788412699999997</v>
      </c>
      <c r="F119" s="587">
        <v>0.34955505399999998</v>
      </c>
      <c r="G119" s="587">
        <v>-0.38908690200000001</v>
      </c>
      <c r="H119" s="587">
        <v>-0.84357599800000005</v>
      </c>
      <c r="I119" s="587">
        <v>-1.663767105</v>
      </c>
      <c r="J119" s="587">
        <v>-0.59501178099999996</v>
      </c>
      <c r="K119" s="587" t="s">
        <v>102</v>
      </c>
      <c r="L119" s="587" t="s">
        <v>102</v>
      </c>
      <c r="M119" s="588">
        <v>-0.35898674200000003</v>
      </c>
      <c r="N119" s="588">
        <v>-1.3649540979999999</v>
      </c>
      <c r="O119" s="588">
        <v>-0.66626629299999995</v>
      </c>
      <c r="P119" s="587">
        <v>0.105243236</v>
      </c>
    </row>
    <row r="120" spans="1:16" s="478" customFormat="1" ht="15.75" customHeight="1" x14ac:dyDescent="0.2">
      <c r="A120" s="505" t="s">
        <v>184</v>
      </c>
      <c r="B120" s="589">
        <v>4.1944327990000003</v>
      </c>
      <c r="C120" s="589">
        <v>2.2752651510000002</v>
      </c>
      <c r="D120" s="589">
        <v>1.517589069</v>
      </c>
      <c r="E120" s="589">
        <v>1.411038282</v>
      </c>
      <c r="F120" s="589">
        <v>1.3200090149999999</v>
      </c>
      <c r="G120" s="589">
        <v>1.0219005109999999</v>
      </c>
      <c r="H120" s="589">
        <v>0.47388871700000001</v>
      </c>
      <c r="I120" s="589">
        <v>0.81177750100000001</v>
      </c>
      <c r="J120" s="589">
        <v>0.91926482099999995</v>
      </c>
      <c r="K120" s="589" t="s">
        <v>102</v>
      </c>
      <c r="L120" s="589" t="s">
        <v>102</v>
      </c>
      <c r="M120" s="591">
        <v>1.009955911</v>
      </c>
      <c r="N120" s="591">
        <v>0.84238111400000004</v>
      </c>
      <c r="O120" s="591">
        <v>0.95895620500000001</v>
      </c>
      <c r="P120" s="589">
        <v>1.2528793220000001</v>
      </c>
    </row>
    <row r="121" spans="1:16" s="478" customFormat="1" ht="15.75" customHeight="1" x14ac:dyDescent="0.2">
      <c r="A121" s="503" t="s">
        <v>341</v>
      </c>
      <c r="B121" s="587">
        <v>-695.27161202100001</v>
      </c>
      <c r="C121" s="587">
        <v>-8.3059004789999999</v>
      </c>
      <c r="D121" s="587">
        <v>3.3618914809999998</v>
      </c>
      <c r="E121" s="587">
        <v>0.31105494700000003</v>
      </c>
      <c r="F121" s="587">
        <v>-1.103182763</v>
      </c>
      <c r="G121" s="587">
        <v>-1.2330447689999999</v>
      </c>
      <c r="H121" s="587">
        <v>-2.4206100730000002</v>
      </c>
      <c r="I121" s="587">
        <v>-1.553873109</v>
      </c>
      <c r="J121" s="587">
        <v>-0.77072670099999996</v>
      </c>
      <c r="K121" s="587" t="s">
        <v>102</v>
      </c>
      <c r="L121" s="587" t="s">
        <v>102</v>
      </c>
      <c r="M121" s="588">
        <v>-1.223824472</v>
      </c>
      <c r="N121" s="588">
        <v>-1.4244123360000001</v>
      </c>
      <c r="O121" s="588">
        <v>-1.297625714</v>
      </c>
      <c r="P121" s="587">
        <v>-0.791041141</v>
      </c>
    </row>
    <row r="122" spans="1:16" s="478" customFormat="1" ht="15.75" customHeight="1" x14ac:dyDescent="0.2">
      <c r="A122" s="505" t="s">
        <v>185</v>
      </c>
      <c r="B122" s="589">
        <v>26.120573943</v>
      </c>
      <c r="C122" s="589">
        <v>-9.7209807680000004</v>
      </c>
      <c r="D122" s="589">
        <v>-4.8508360149999996</v>
      </c>
      <c r="E122" s="589">
        <v>-11.42859116</v>
      </c>
      <c r="F122" s="589">
        <v>-7.3878091149999996</v>
      </c>
      <c r="G122" s="589">
        <v>-9.2062285270000004</v>
      </c>
      <c r="H122" s="589">
        <v>-8.2233218259999994</v>
      </c>
      <c r="I122" s="589">
        <v>-15.731468960000001</v>
      </c>
      <c r="J122" s="589">
        <v>-10.926444748</v>
      </c>
      <c r="K122" s="589" t="s">
        <v>102</v>
      </c>
      <c r="L122" s="589" t="s">
        <v>102</v>
      </c>
      <c r="M122" s="591">
        <v>-8.8372421800000005</v>
      </c>
      <c r="N122" s="591">
        <v>-14.535067556</v>
      </c>
      <c r="O122" s="591">
        <v>-10.616641940999999</v>
      </c>
      <c r="P122" s="589">
        <v>-7.0583193550000001</v>
      </c>
    </row>
    <row r="123" spans="1:16" s="478" customFormat="1" ht="15.75" customHeight="1" x14ac:dyDescent="0.2">
      <c r="A123" s="503" t="s">
        <v>186</v>
      </c>
      <c r="B123" s="587">
        <v>17.683611756000001</v>
      </c>
      <c r="C123" s="587">
        <v>7.1862527009999999</v>
      </c>
      <c r="D123" s="587">
        <v>1.149369702</v>
      </c>
      <c r="E123" s="587">
        <v>0.65725697800000005</v>
      </c>
      <c r="F123" s="587">
        <v>0.20932173800000001</v>
      </c>
      <c r="G123" s="587">
        <v>-2.8709015000000001E-2</v>
      </c>
      <c r="H123" s="587">
        <v>1.4346872399999999</v>
      </c>
      <c r="I123" s="587">
        <v>-0.637632329</v>
      </c>
      <c r="J123" s="587">
        <v>0.98280368699999998</v>
      </c>
      <c r="K123" s="587" t="s">
        <v>102</v>
      </c>
      <c r="L123" s="587" t="s">
        <v>102</v>
      </c>
      <c r="M123" s="588">
        <v>0.71074324600000005</v>
      </c>
      <c r="N123" s="588">
        <v>9.3498961000000005E-2</v>
      </c>
      <c r="O123" s="588">
        <v>0.56762401299999998</v>
      </c>
      <c r="P123" s="587">
        <v>1.036403389</v>
      </c>
    </row>
    <row r="124" spans="1:16" s="478" customFormat="1" ht="15.75" customHeight="1" x14ac:dyDescent="0.2">
      <c r="A124" s="505" t="s">
        <v>187</v>
      </c>
      <c r="B124" s="589">
        <v>8.9522252459999994</v>
      </c>
      <c r="C124" s="589">
        <v>-1.3325122089999999</v>
      </c>
      <c r="D124" s="589">
        <v>-0.68701252800000001</v>
      </c>
      <c r="E124" s="589">
        <v>0.13788060999999999</v>
      </c>
      <c r="F124" s="589">
        <v>-0.52984877399999997</v>
      </c>
      <c r="G124" s="589">
        <v>-0.58701263999999997</v>
      </c>
      <c r="H124" s="589">
        <v>7.7960962999999994E-2</v>
      </c>
      <c r="I124" s="589">
        <v>-2.1042080090000002</v>
      </c>
      <c r="J124" s="589">
        <v>0.53420511800000003</v>
      </c>
      <c r="K124" s="589" t="s">
        <v>102</v>
      </c>
      <c r="L124" s="589" t="s">
        <v>102</v>
      </c>
      <c r="M124" s="591">
        <v>-0.18380865299999999</v>
      </c>
      <c r="N124" s="591">
        <v>-0.878290405</v>
      </c>
      <c r="O124" s="591">
        <v>-0.342111954</v>
      </c>
      <c r="P124" s="589">
        <v>0.21089216299999999</v>
      </c>
    </row>
    <row r="125" spans="1:16" s="478" customFormat="1" ht="15.75" customHeight="1" x14ac:dyDescent="0.2">
      <c r="A125" s="503" t="s">
        <v>188</v>
      </c>
      <c r="B125" s="587">
        <v>71.872275681000005</v>
      </c>
      <c r="C125" s="587">
        <v>78.089415110999994</v>
      </c>
      <c r="D125" s="587">
        <v>30.953921219000001</v>
      </c>
      <c r="E125" s="587">
        <v>8.1418060259999994</v>
      </c>
      <c r="F125" s="587">
        <v>8.6932788300000006</v>
      </c>
      <c r="G125" s="598">
        <v>-7.0611389740000003</v>
      </c>
      <c r="H125" s="587">
        <v>16.424270319000001</v>
      </c>
      <c r="I125" s="587">
        <v>-18.462898284000001</v>
      </c>
      <c r="J125" s="587">
        <v>-9.3733314189999994</v>
      </c>
      <c r="K125" s="587" t="s">
        <v>102</v>
      </c>
      <c r="L125" s="587" t="s">
        <v>102</v>
      </c>
      <c r="M125" s="588">
        <v>14.675535858</v>
      </c>
      <c r="N125" s="588">
        <v>-13.797039380999999</v>
      </c>
      <c r="O125" s="588">
        <v>8.0196560800000007</v>
      </c>
      <c r="P125" s="587">
        <v>14.563564443000001</v>
      </c>
    </row>
    <row r="126" spans="1:16" s="478" customFormat="1" ht="15.75" customHeight="1" x14ac:dyDescent="0.2">
      <c r="A126" s="709" t="s">
        <v>722</v>
      </c>
      <c r="B126" s="589">
        <v>36.017094016999998</v>
      </c>
      <c r="C126" s="589">
        <v>25.342923239000001</v>
      </c>
      <c r="D126" s="589">
        <v>2.0465312629999999</v>
      </c>
      <c r="E126" s="589">
        <v>3.3781041190000001</v>
      </c>
      <c r="F126" s="589">
        <v>4.1780158070000004</v>
      </c>
      <c r="G126" s="589">
        <v>2.8829615280000001</v>
      </c>
      <c r="H126" s="589">
        <v>6.3726735379999999</v>
      </c>
      <c r="I126" s="589">
        <v>6.575259397</v>
      </c>
      <c r="J126" s="589">
        <v>4.7032368929999997</v>
      </c>
      <c r="K126" s="589" t="s">
        <v>102</v>
      </c>
      <c r="L126" s="589" t="s">
        <v>102</v>
      </c>
      <c r="M126" s="591">
        <v>4.4390207630000003</v>
      </c>
      <c r="N126" s="591">
        <v>5.8610106999999996</v>
      </c>
      <c r="O126" s="591">
        <v>4.798309733</v>
      </c>
      <c r="P126" s="589">
        <v>3.5307036620000001</v>
      </c>
    </row>
    <row r="127" spans="1:16" s="478" customFormat="1" ht="15.75" customHeight="1" x14ac:dyDescent="0.2">
      <c r="A127" s="503" t="s">
        <v>189</v>
      </c>
      <c r="B127" s="587">
        <v>-46.796324032999998</v>
      </c>
      <c r="C127" s="587">
        <v>-0.75166381800000004</v>
      </c>
      <c r="D127" s="587">
        <v>90.435302239999999</v>
      </c>
      <c r="E127" s="587">
        <v>21.283177365</v>
      </c>
      <c r="F127" s="587">
        <v>-0.98488950200000003</v>
      </c>
      <c r="G127" s="587">
        <v>0.81971884100000003</v>
      </c>
      <c r="H127" s="587">
        <v>22.885737807999998</v>
      </c>
      <c r="I127" s="587">
        <v>17.419323564999999</v>
      </c>
      <c r="J127" s="587">
        <v>-4.6459656359999997</v>
      </c>
      <c r="K127" s="587" t="s">
        <v>102</v>
      </c>
      <c r="L127" s="587" t="s">
        <v>102</v>
      </c>
      <c r="M127" s="588">
        <v>11.566173225</v>
      </c>
      <c r="N127" s="588">
        <v>13.787117743</v>
      </c>
      <c r="O127" s="588">
        <v>12.171174990000001</v>
      </c>
      <c r="P127" s="587">
        <v>7.9024185390000001</v>
      </c>
    </row>
    <row r="128" spans="1:16" s="478" customFormat="1" ht="15.75" customHeight="1" x14ac:dyDescent="0.2">
      <c r="A128" s="505" t="s">
        <v>190</v>
      </c>
      <c r="B128" s="589">
        <v>21.255008558</v>
      </c>
      <c r="C128" s="589">
        <v>-33.149592652999999</v>
      </c>
      <c r="D128" s="589">
        <v>-18.438935822000001</v>
      </c>
      <c r="E128" s="589">
        <v>-22.635006140000002</v>
      </c>
      <c r="F128" s="589">
        <v>-21.847549155999999</v>
      </c>
      <c r="G128" s="589">
        <v>-19.124915388000002</v>
      </c>
      <c r="H128" s="589">
        <v>-23.907575103999999</v>
      </c>
      <c r="I128" s="589">
        <v>-25.634863599999999</v>
      </c>
      <c r="J128" s="589">
        <v>-8.0905689649999992</v>
      </c>
      <c r="K128" s="589" t="s">
        <v>102</v>
      </c>
      <c r="L128" s="589" t="s">
        <v>102</v>
      </c>
      <c r="M128" s="591">
        <v>-22.027932003</v>
      </c>
      <c r="N128" s="591">
        <v>-20.476705714000001</v>
      </c>
      <c r="O128" s="591">
        <v>-21.553613000999999</v>
      </c>
      <c r="P128" s="589">
        <v>-22.679175375</v>
      </c>
    </row>
    <row r="129" spans="1:16" s="478" customFormat="1" ht="15.75" customHeight="1" x14ac:dyDescent="0.2">
      <c r="A129" s="508" t="s">
        <v>191</v>
      </c>
      <c r="B129" s="592">
        <v>-3.9391850329999998</v>
      </c>
      <c r="C129" s="592">
        <v>-30.892695844999999</v>
      </c>
      <c r="D129" s="592">
        <v>-10.497999911999999</v>
      </c>
      <c r="E129" s="592">
        <v>-8.3670697260000004</v>
      </c>
      <c r="F129" s="592">
        <v>-5.0302852140000001</v>
      </c>
      <c r="G129" s="592">
        <v>-4.4637126360000003</v>
      </c>
      <c r="H129" s="592">
        <v>-1.1784207339999999</v>
      </c>
      <c r="I129" s="592">
        <v>-26.716231101999998</v>
      </c>
      <c r="J129" s="592">
        <v>17.165787248000001</v>
      </c>
      <c r="K129" s="592" t="s">
        <v>102</v>
      </c>
      <c r="L129" s="592" t="s">
        <v>102</v>
      </c>
      <c r="M129" s="593">
        <v>-5.8311940849999999</v>
      </c>
      <c r="N129" s="593">
        <v>-20.607377381999999</v>
      </c>
      <c r="O129" s="593">
        <v>-10.297914706</v>
      </c>
      <c r="P129" s="592">
        <v>-13.16890263</v>
      </c>
    </row>
    <row r="130" spans="1:16" s="478" customFormat="1" ht="15.75" customHeight="1" x14ac:dyDescent="0.25">
      <c r="A130" s="557" t="s">
        <v>242</v>
      </c>
      <c r="B130" s="596"/>
      <c r="C130" s="596"/>
      <c r="D130" s="596"/>
      <c r="E130" s="596"/>
      <c r="F130" s="596"/>
      <c r="G130" s="596"/>
      <c r="H130" s="596"/>
      <c r="I130" s="596"/>
      <c r="J130" s="596"/>
      <c r="K130" s="596"/>
      <c r="L130" s="596"/>
      <c r="M130" s="597"/>
      <c r="N130" s="597"/>
      <c r="O130" s="597"/>
      <c r="P130" s="596"/>
    </row>
    <row r="131" spans="1:16" s="478" customFormat="1" ht="15.75" customHeight="1" x14ac:dyDescent="0.25">
      <c r="A131" s="500" t="s">
        <v>306</v>
      </c>
      <c r="B131" s="585">
        <v>-21.190144344</v>
      </c>
      <c r="C131" s="585">
        <v>4.1443781160000004</v>
      </c>
      <c r="D131" s="585">
        <v>-23.933182936000001</v>
      </c>
      <c r="E131" s="585">
        <v>-23.594159187999999</v>
      </c>
      <c r="F131" s="585">
        <v>-14.561209139000001</v>
      </c>
      <c r="G131" s="585">
        <v>-16.118743164000001</v>
      </c>
      <c r="H131" s="585">
        <v>-20.905527723999999</v>
      </c>
      <c r="I131" s="585">
        <v>-14.339459639999999</v>
      </c>
      <c r="J131" s="585">
        <v>-14.372909377999999</v>
      </c>
      <c r="K131" s="585" t="s">
        <v>102</v>
      </c>
      <c r="L131" s="585" t="s">
        <v>102</v>
      </c>
      <c r="M131" s="586">
        <v>-19.391162886</v>
      </c>
      <c r="N131" s="586">
        <v>-14.349385577</v>
      </c>
      <c r="O131" s="586">
        <v>-18.100424624999999</v>
      </c>
      <c r="P131" s="585">
        <v>-16.476194222</v>
      </c>
    </row>
    <row r="132" spans="1:16" s="478" customFormat="1" ht="15.75" customHeight="1" x14ac:dyDescent="0.2">
      <c r="A132" s="558" t="s">
        <v>195</v>
      </c>
      <c r="B132" s="598">
        <v>-21.190144344</v>
      </c>
      <c r="C132" s="598">
        <v>43.122427344999998</v>
      </c>
      <c r="D132" s="598">
        <v>-23.318618313000002</v>
      </c>
      <c r="E132" s="598">
        <v>-23.435330359999998</v>
      </c>
      <c r="F132" s="598">
        <v>-16.036896298999999</v>
      </c>
      <c r="G132" s="598">
        <v>-13.428678487999999</v>
      </c>
      <c r="H132" s="598">
        <v>-20.104915132999999</v>
      </c>
      <c r="I132" s="598">
        <v>-15.422590454</v>
      </c>
      <c r="J132" s="598">
        <v>-20.990108895999999</v>
      </c>
      <c r="K132" s="598" t="s">
        <v>102</v>
      </c>
      <c r="L132" s="598" t="s">
        <v>102</v>
      </c>
      <c r="M132" s="599">
        <v>-18.957507207999999</v>
      </c>
      <c r="N132" s="599">
        <v>-17.023649594999998</v>
      </c>
      <c r="O132" s="599">
        <v>-18.479241214000002</v>
      </c>
      <c r="P132" s="598">
        <v>-17.378949343999999</v>
      </c>
    </row>
    <row r="133" spans="1:16" s="478" customFormat="1" ht="15.75" customHeight="1" x14ac:dyDescent="0.2">
      <c r="A133" s="559" t="s">
        <v>196</v>
      </c>
      <c r="B133" s="600" t="s">
        <v>102</v>
      </c>
      <c r="C133" s="600">
        <v>-99.388016958999998</v>
      </c>
      <c r="D133" s="600">
        <v>24.772815172000001</v>
      </c>
      <c r="E133" s="600">
        <v>-42.899619526999999</v>
      </c>
      <c r="F133" s="600">
        <v>20.669711179</v>
      </c>
      <c r="G133" s="600">
        <v>-20.257026381999999</v>
      </c>
      <c r="H133" s="600">
        <v>-16.946601605000001</v>
      </c>
      <c r="I133" s="600">
        <v>-0.77455747500000005</v>
      </c>
      <c r="J133" s="600">
        <v>-48.793667452999998</v>
      </c>
      <c r="K133" s="600" t="s">
        <v>102</v>
      </c>
      <c r="L133" s="600" t="s">
        <v>102</v>
      </c>
      <c r="M133" s="601">
        <v>-19.199531973999999</v>
      </c>
      <c r="N133" s="601">
        <v>-27.323824393999999</v>
      </c>
      <c r="O133" s="601">
        <v>-22.152728588999999</v>
      </c>
      <c r="P133" s="600">
        <v>-8.6054065049999995</v>
      </c>
    </row>
    <row r="134" spans="1:16" s="478" customFormat="1" ht="15.75" customHeight="1" x14ac:dyDescent="0.2">
      <c r="A134" s="558" t="s">
        <v>197</v>
      </c>
      <c r="B134" s="598" t="s">
        <v>102</v>
      </c>
      <c r="C134" s="598" t="s">
        <v>102</v>
      </c>
      <c r="D134" s="598">
        <v>-66.156828423999997</v>
      </c>
      <c r="E134" s="598">
        <v>1.8975938349999999</v>
      </c>
      <c r="F134" s="598">
        <v>13.951685609</v>
      </c>
      <c r="G134" s="598">
        <v>-67.266657629999997</v>
      </c>
      <c r="H134" s="598">
        <v>-55.104052606000003</v>
      </c>
      <c r="I134" s="598">
        <v>-5.8355567190000004</v>
      </c>
      <c r="J134" s="598">
        <v>430.35745681899999</v>
      </c>
      <c r="K134" s="598" t="s">
        <v>102</v>
      </c>
      <c r="L134" s="598" t="s">
        <v>102</v>
      </c>
      <c r="M134" s="599">
        <v>-34.985048388999999</v>
      </c>
      <c r="N134" s="599">
        <v>55.728223995</v>
      </c>
      <c r="O134" s="599">
        <v>-1.455301645</v>
      </c>
      <c r="P134" s="598">
        <v>-8.375362763</v>
      </c>
    </row>
    <row r="135" spans="1:16" s="478" customFormat="1" ht="15.75" customHeight="1" x14ac:dyDescent="0.25">
      <c r="A135" s="560" t="s">
        <v>307</v>
      </c>
      <c r="B135" s="602">
        <v>-30.77277282</v>
      </c>
      <c r="C135" s="602">
        <v>-8.5751351610000004</v>
      </c>
      <c r="D135" s="602">
        <v>-16.238591317000001</v>
      </c>
      <c r="E135" s="602">
        <v>1.6046132710000001</v>
      </c>
      <c r="F135" s="602">
        <v>1.479904374</v>
      </c>
      <c r="G135" s="602">
        <v>-34.798810254999999</v>
      </c>
      <c r="H135" s="602">
        <v>2.6944020649999998</v>
      </c>
      <c r="I135" s="602">
        <v>-9.5325582969999996</v>
      </c>
      <c r="J135" s="602">
        <v>23.044839942999999</v>
      </c>
      <c r="K135" s="602" t="s">
        <v>102</v>
      </c>
      <c r="L135" s="602" t="s">
        <v>102</v>
      </c>
      <c r="M135" s="603">
        <v>-5.6438957959999998</v>
      </c>
      <c r="N135" s="603">
        <v>-0.713981003</v>
      </c>
      <c r="O135" s="603">
        <v>-4.4411421530000004</v>
      </c>
      <c r="P135" s="602">
        <v>-6.9650008479999999</v>
      </c>
    </row>
    <row r="136" spans="1:16" s="478" customFormat="1" ht="15.75" customHeight="1" x14ac:dyDescent="0.2">
      <c r="A136" s="558" t="s">
        <v>199</v>
      </c>
      <c r="B136" s="598">
        <v>-19.373696771999999</v>
      </c>
      <c r="C136" s="598">
        <v>68.960038600000004</v>
      </c>
      <c r="D136" s="598">
        <v>10.160951085000001</v>
      </c>
      <c r="E136" s="598">
        <v>5.4247677660000004</v>
      </c>
      <c r="F136" s="598">
        <v>9.7789706800000005</v>
      </c>
      <c r="G136" s="598">
        <v>-15.526571019</v>
      </c>
      <c r="H136" s="598">
        <v>7.7892182190000003</v>
      </c>
      <c r="I136" s="598">
        <v>13.831000865</v>
      </c>
      <c r="J136" s="598">
        <v>17.857806474</v>
      </c>
      <c r="K136" s="598" t="s">
        <v>102</v>
      </c>
      <c r="L136" s="598" t="s">
        <v>102</v>
      </c>
      <c r="M136" s="599">
        <v>3.7342231840000002</v>
      </c>
      <c r="N136" s="599">
        <v>15.060355691</v>
      </c>
      <c r="O136" s="599">
        <v>6.2112714139999996</v>
      </c>
      <c r="P136" s="598">
        <v>8.9534822579999993</v>
      </c>
    </row>
    <row r="137" spans="1:16" s="478" customFormat="1" ht="15.75" customHeight="1" x14ac:dyDescent="0.2">
      <c r="A137" s="561" t="s">
        <v>200</v>
      </c>
      <c r="B137" s="600">
        <v>-35.403246402000001</v>
      </c>
      <c r="C137" s="600">
        <v>-30.842739284</v>
      </c>
      <c r="D137" s="600">
        <v>-26.831461303000001</v>
      </c>
      <c r="E137" s="600">
        <v>-4.495737739</v>
      </c>
      <c r="F137" s="600">
        <v>9.3620161849999999</v>
      </c>
      <c r="G137" s="600">
        <v>-30.600718444000002</v>
      </c>
      <c r="H137" s="600">
        <v>2.5358455979999999</v>
      </c>
      <c r="I137" s="600">
        <v>-8.3048308039999998</v>
      </c>
      <c r="J137" s="600">
        <v>67.018236603999995</v>
      </c>
      <c r="K137" s="600" t="s">
        <v>102</v>
      </c>
      <c r="L137" s="600" t="s">
        <v>102</v>
      </c>
      <c r="M137" s="601">
        <v>-5.0417642520000001</v>
      </c>
      <c r="N137" s="601">
        <v>7.6183715200000002</v>
      </c>
      <c r="O137" s="601">
        <v>-2.348131011</v>
      </c>
      <c r="P137" s="600">
        <v>-4.7914616759999999</v>
      </c>
    </row>
    <row r="138" spans="1:16" s="478" customFormat="1" ht="15.75" customHeight="1" x14ac:dyDescent="0.2">
      <c r="A138" s="558" t="s">
        <v>201</v>
      </c>
      <c r="B138" s="598" t="s">
        <v>102</v>
      </c>
      <c r="C138" s="598">
        <v>133.027839519</v>
      </c>
      <c r="D138" s="598">
        <v>24.376511059999999</v>
      </c>
      <c r="E138" s="598">
        <v>31.265711539000002</v>
      </c>
      <c r="F138" s="598">
        <v>-32.989689521000003</v>
      </c>
      <c r="G138" s="598">
        <v>-62.850627056</v>
      </c>
      <c r="H138" s="598">
        <v>-5.764348719</v>
      </c>
      <c r="I138" s="598">
        <v>-30.560852670999999</v>
      </c>
      <c r="J138" s="598">
        <v>-18.800519083000001</v>
      </c>
      <c r="K138" s="598" t="s">
        <v>102</v>
      </c>
      <c r="L138" s="598" t="s">
        <v>102</v>
      </c>
      <c r="M138" s="599">
        <v>-22.265788704999999</v>
      </c>
      <c r="N138" s="599">
        <v>-26.512769070000001</v>
      </c>
      <c r="O138" s="599">
        <v>-23.818261612000001</v>
      </c>
      <c r="P138" s="598">
        <v>-24.449835073999999</v>
      </c>
    </row>
    <row r="139" spans="1:16" s="478" customFormat="1" ht="15.75" customHeight="1" x14ac:dyDescent="0.25">
      <c r="A139" s="562" t="s">
        <v>244</v>
      </c>
      <c r="B139" s="604"/>
      <c r="C139" s="604"/>
      <c r="D139" s="604"/>
      <c r="E139" s="604"/>
      <c r="F139" s="604"/>
      <c r="G139" s="604"/>
      <c r="H139" s="604"/>
      <c r="I139" s="604"/>
      <c r="J139" s="604"/>
      <c r="K139" s="604"/>
      <c r="L139" s="604"/>
      <c r="M139" s="605"/>
      <c r="N139" s="605"/>
      <c r="O139" s="605"/>
      <c r="P139" s="604"/>
    </row>
    <row r="140" spans="1:16" s="478" customFormat="1" ht="15.75" customHeight="1" x14ac:dyDescent="0.25">
      <c r="A140" s="563" t="s">
        <v>488</v>
      </c>
      <c r="B140" s="606">
        <v>-8.2631159660000009</v>
      </c>
      <c r="C140" s="606">
        <v>-5.0158109999999999E-2</v>
      </c>
      <c r="D140" s="606">
        <v>-2.2710881789999999</v>
      </c>
      <c r="E140" s="606">
        <v>-2.9960605139999998</v>
      </c>
      <c r="F140" s="606">
        <v>-3.5969035439999999</v>
      </c>
      <c r="G140" s="606">
        <v>-2.365698987</v>
      </c>
      <c r="H140" s="606">
        <v>-2.2695725549999999</v>
      </c>
      <c r="I140" s="606">
        <v>1.474447171</v>
      </c>
      <c r="J140" s="606">
        <v>-0.84466730700000003</v>
      </c>
      <c r="K140" s="606" t="s">
        <v>102</v>
      </c>
      <c r="L140" s="606" t="s">
        <v>102</v>
      </c>
      <c r="M140" s="607">
        <v>-2.7604091789999998</v>
      </c>
      <c r="N140" s="607">
        <v>0.78026056399999999</v>
      </c>
      <c r="O140" s="607">
        <v>-1.743525921</v>
      </c>
      <c r="P140" s="606">
        <v>-0.91328710999999996</v>
      </c>
    </row>
    <row r="141" spans="1:16" s="478" customFormat="1" ht="15.75" customHeight="1" x14ac:dyDescent="0.2">
      <c r="A141" s="564" t="s">
        <v>424</v>
      </c>
      <c r="B141" s="608">
        <v>3.1966921450000001</v>
      </c>
      <c r="C141" s="608">
        <v>2.328428223</v>
      </c>
      <c r="D141" s="608">
        <v>0.37087139299999999</v>
      </c>
      <c r="E141" s="608">
        <v>1.500657573</v>
      </c>
      <c r="F141" s="608">
        <v>1.7564261619999999</v>
      </c>
      <c r="G141" s="608">
        <v>1.6311349589999999</v>
      </c>
      <c r="H141" s="608">
        <v>1.219154557</v>
      </c>
      <c r="I141" s="608">
        <v>1.4872335969999999</v>
      </c>
      <c r="J141" s="608">
        <v>2.7710403029999999</v>
      </c>
      <c r="K141" s="608" t="s">
        <v>102</v>
      </c>
      <c r="L141" s="608" t="s">
        <v>102</v>
      </c>
      <c r="M141" s="609">
        <v>1.485034792</v>
      </c>
      <c r="N141" s="609">
        <v>1.8467121369999999</v>
      </c>
      <c r="O141" s="609">
        <v>1.564062211</v>
      </c>
      <c r="P141" s="608">
        <v>1.70067532</v>
      </c>
    </row>
    <row r="142" spans="1:16" s="478" customFormat="1" ht="15.75" customHeight="1" x14ac:dyDescent="0.25">
      <c r="A142" s="565" t="s">
        <v>425</v>
      </c>
      <c r="B142" s="610">
        <v>6.0592101200000004</v>
      </c>
      <c r="C142" s="610">
        <v>3.6897103069999999</v>
      </c>
      <c r="D142" s="610">
        <v>1.421911133</v>
      </c>
      <c r="E142" s="610">
        <v>1.4512013939999999</v>
      </c>
      <c r="F142" s="610">
        <v>1.0259641989999999</v>
      </c>
      <c r="G142" s="610">
        <v>0.91440043299999996</v>
      </c>
      <c r="H142" s="610">
        <v>0.340103135</v>
      </c>
      <c r="I142" s="610">
        <v>0.57849443099999998</v>
      </c>
      <c r="J142" s="610">
        <v>2.5163167620000002</v>
      </c>
      <c r="K142" s="610" t="s">
        <v>102</v>
      </c>
      <c r="L142" s="610" t="s">
        <v>102</v>
      </c>
      <c r="M142" s="611">
        <v>0.90358588799999995</v>
      </c>
      <c r="N142" s="611">
        <v>1.1472945720000001</v>
      </c>
      <c r="O142" s="611">
        <v>0.94599655000000005</v>
      </c>
      <c r="P142" s="610">
        <v>1.141399286</v>
      </c>
    </row>
    <row r="143" spans="1:16" s="478" customFormat="1" ht="15.75" customHeight="1" x14ac:dyDescent="0.25">
      <c r="A143" s="566" t="s">
        <v>426</v>
      </c>
      <c r="B143" s="608">
        <v>11.683532226000001</v>
      </c>
      <c r="C143" s="608">
        <v>-2.9643193550000002</v>
      </c>
      <c r="D143" s="608">
        <v>-0.942619443</v>
      </c>
      <c r="E143" s="608">
        <v>-2.2703469159999998</v>
      </c>
      <c r="F143" s="608">
        <v>-2.0574649570000001</v>
      </c>
      <c r="G143" s="608">
        <v>-2.298792792</v>
      </c>
      <c r="H143" s="608">
        <v>-1.6935688579999999</v>
      </c>
      <c r="I143" s="608">
        <v>-5.0462021970000004</v>
      </c>
      <c r="J143" s="608">
        <v>1.051433236</v>
      </c>
      <c r="K143" s="608" t="s">
        <v>102</v>
      </c>
      <c r="L143" s="608" t="s">
        <v>102</v>
      </c>
      <c r="M143" s="609">
        <v>-1.995329578</v>
      </c>
      <c r="N143" s="609">
        <v>-3.2808739240000002</v>
      </c>
      <c r="O143" s="609">
        <v>-2.3950832989999999</v>
      </c>
      <c r="P143" s="608">
        <v>-1.97504305</v>
      </c>
    </row>
    <row r="144" spans="1:16" s="478" customFormat="1" ht="15.75" customHeight="1" x14ac:dyDescent="0.25">
      <c r="A144" s="561" t="s">
        <v>783</v>
      </c>
      <c r="B144" s="612">
        <v>-19.779677127999999</v>
      </c>
      <c r="C144" s="612">
        <v>45.101780064000003</v>
      </c>
      <c r="D144" s="612">
        <v>-23.058083178</v>
      </c>
      <c r="E144" s="612">
        <v>-23.165980542</v>
      </c>
      <c r="F144" s="612">
        <v>-16.253386733999999</v>
      </c>
      <c r="G144" s="612">
        <v>-13.499685734</v>
      </c>
      <c r="H144" s="612">
        <v>-19.575162796000001</v>
      </c>
      <c r="I144" s="612">
        <v>-16.938083612</v>
      </c>
      <c r="J144" s="612">
        <v>-19.953966966999999</v>
      </c>
      <c r="K144" s="612" t="s">
        <v>102</v>
      </c>
      <c r="L144" s="612" t="s">
        <v>102</v>
      </c>
      <c r="M144" s="613">
        <v>-18.750588399000002</v>
      </c>
      <c r="N144" s="613">
        <v>-17.758400286000001</v>
      </c>
      <c r="O144" s="613">
        <v>-18.507863758999999</v>
      </c>
      <c r="P144" s="612">
        <v>-17.500882125</v>
      </c>
    </row>
    <row r="145" spans="1:17" s="478" customFormat="1" ht="15.75" customHeight="1" x14ac:dyDescent="0.25">
      <c r="A145" s="567" t="s">
        <v>427</v>
      </c>
      <c r="B145" s="608">
        <v>-8.4527898169999993</v>
      </c>
      <c r="C145" s="608">
        <v>4.6012386669999996</v>
      </c>
      <c r="D145" s="608">
        <v>-10.965456674</v>
      </c>
      <c r="E145" s="608">
        <v>-0.60993895899999995</v>
      </c>
      <c r="F145" s="608">
        <v>-5.3619273039999999</v>
      </c>
      <c r="G145" s="608">
        <v>-4.652679912</v>
      </c>
      <c r="H145" s="608">
        <v>-2.2051902669999999</v>
      </c>
      <c r="I145" s="608">
        <v>-3.6123644189999999</v>
      </c>
      <c r="J145" s="608">
        <v>-1.372076115</v>
      </c>
      <c r="K145" s="608" t="s">
        <v>102</v>
      </c>
      <c r="L145" s="608" t="s">
        <v>102</v>
      </c>
      <c r="M145" s="609">
        <v>-3.2245705569999998</v>
      </c>
      <c r="N145" s="609">
        <v>-2.877891022</v>
      </c>
      <c r="O145" s="609">
        <v>-3.1496859169999998</v>
      </c>
      <c r="P145" s="608">
        <v>-0.25885000499999999</v>
      </c>
    </row>
    <row r="146" spans="1:17" s="478" customFormat="1" ht="15.75" customHeight="1" x14ac:dyDescent="0.25">
      <c r="A146" s="559" t="s">
        <v>428</v>
      </c>
      <c r="B146" s="614">
        <v>10.902153214</v>
      </c>
      <c r="C146" s="614">
        <v>3.2038153999999999E-2</v>
      </c>
      <c r="D146" s="614">
        <v>-0.780612678</v>
      </c>
      <c r="E146" s="614">
        <v>0.17753949699999999</v>
      </c>
      <c r="F146" s="614">
        <v>-0.81852504500000001</v>
      </c>
      <c r="G146" s="614">
        <v>-0.692800631</v>
      </c>
      <c r="H146" s="614">
        <v>-5.5297422999999998E-2</v>
      </c>
      <c r="I146" s="614">
        <v>-2.3307433550000001</v>
      </c>
      <c r="J146" s="614">
        <v>2.125163471</v>
      </c>
      <c r="K146" s="614" t="s">
        <v>102</v>
      </c>
      <c r="L146" s="614" t="s">
        <v>102</v>
      </c>
      <c r="M146" s="615">
        <v>-0.28892156400000002</v>
      </c>
      <c r="N146" s="615">
        <v>-0.57857967899999996</v>
      </c>
      <c r="O146" s="615">
        <v>-0.35490459800000002</v>
      </c>
      <c r="P146" s="614">
        <v>0.100559361</v>
      </c>
    </row>
    <row r="147" spans="1:17" s="478" customFormat="1" ht="15.75" customHeight="1" x14ac:dyDescent="0.2">
      <c r="A147" s="564" t="s">
        <v>439</v>
      </c>
      <c r="B147" s="608">
        <v>1.8306379829999999</v>
      </c>
      <c r="C147" s="608">
        <v>-1.2984528799999999</v>
      </c>
      <c r="D147" s="608">
        <v>1.6280644150000001</v>
      </c>
      <c r="E147" s="608">
        <v>0.98811558899999996</v>
      </c>
      <c r="F147" s="608">
        <v>1.7081493969999999</v>
      </c>
      <c r="G147" s="608">
        <v>1.8501634090000001</v>
      </c>
      <c r="H147" s="608">
        <v>1.6383550979999999</v>
      </c>
      <c r="I147" s="608">
        <v>-0.70936524199999995</v>
      </c>
      <c r="J147" s="608">
        <v>0.95176467600000003</v>
      </c>
      <c r="K147" s="608" t="s">
        <v>102</v>
      </c>
      <c r="L147" s="608" t="s">
        <v>102</v>
      </c>
      <c r="M147" s="609">
        <v>1.5402618530000001</v>
      </c>
      <c r="N147" s="609">
        <v>-0.16354596599999999</v>
      </c>
      <c r="O147" s="609">
        <v>1.053526019</v>
      </c>
      <c r="P147" s="608">
        <v>0.70809479200000003</v>
      </c>
    </row>
    <row r="148" spans="1:17" s="478" customFormat="1" ht="15.75" customHeight="1" x14ac:dyDescent="0.2">
      <c r="A148" s="565" t="s">
        <v>444</v>
      </c>
      <c r="B148" s="610">
        <v>15.156427583999999</v>
      </c>
      <c r="C148" s="610">
        <v>-2.175227832</v>
      </c>
      <c r="D148" s="610">
        <v>1.0465807819999999</v>
      </c>
      <c r="E148" s="610">
        <v>0.70119777599999999</v>
      </c>
      <c r="F148" s="610">
        <v>1.3310638969999999</v>
      </c>
      <c r="G148" s="610">
        <v>0.19094351400000001</v>
      </c>
      <c r="H148" s="610">
        <v>0.51157762799999995</v>
      </c>
      <c r="I148" s="610">
        <v>-5.3867789249999998</v>
      </c>
      <c r="J148" s="610">
        <v>1.895049344</v>
      </c>
      <c r="K148" s="610" t="s">
        <v>102</v>
      </c>
      <c r="L148" s="610" t="s">
        <v>102</v>
      </c>
      <c r="M148" s="611">
        <v>0.706581075</v>
      </c>
      <c r="N148" s="611">
        <v>-3.2407513209999999</v>
      </c>
      <c r="O148" s="611">
        <v>-0.42614687000000001</v>
      </c>
      <c r="P148" s="610">
        <v>-0.87585338000000001</v>
      </c>
    </row>
    <row r="149" spans="1:17" s="530" customFormat="1" ht="15.75" customHeight="1" x14ac:dyDescent="0.25">
      <c r="A149" s="566" t="s">
        <v>440</v>
      </c>
      <c r="B149" s="608">
        <v>-15.45523611</v>
      </c>
      <c r="C149" s="608">
        <v>2.5040097220000002</v>
      </c>
      <c r="D149" s="608">
        <v>1.7764891119999999</v>
      </c>
      <c r="E149" s="608">
        <v>-0.870874288</v>
      </c>
      <c r="F149" s="608">
        <v>-0.176389763</v>
      </c>
      <c r="G149" s="608">
        <v>0.28814492200000003</v>
      </c>
      <c r="H149" s="608">
        <v>-0.50374688499999998</v>
      </c>
      <c r="I149" s="608">
        <v>5.8601795809999997</v>
      </c>
      <c r="J149" s="608">
        <v>-1.4455884400000001</v>
      </c>
      <c r="K149" s="608" t="s">
        <v>102</v>
      </c>
      <c r="L149" s="608" t="s">
        <v>102</v>
      </c>
      <c r="M149" s="609">
        <v>-0.30187096200000002</v>
      </c>
      <c r="N149" s="609">
        <v>3.7243366760000001</v>
      </c>
      <c r="O149" s="609">
        <v>0.85309799500000005</v>
      </c>
      <c r="P149" s="608">
        <v>0.94118351600000005</v>
      </c>
      <c r="Q149" s="478"/>
    </row>
    <row r="150" spans="1:17" s="478" customFormat="1" ht="15.75" customHeight="1" x14ac:dyDescent="0.25">
      <c r="A150" s="561" t="s">
        <v>493</v>
      </c>
      <c r="B150" s="612">
        <v>-9.0840729150000001</v>
      </c>
      <c r="C150" s="612">
        <v>13.826137986999999</v>
      </c>
      <c r="D150" s="612">
        <v>-11.388079245</v>
      </c>
      <c r="E150" s="612">
        <v>-7.9233543759999998</v>
      </c>
      <c r="F150" s="612">
        <v>-5.125948481</v>
      </c>
      <c r="G150" s="612">
        <v>-3.0493931270000001</v>
      </c>
      <c r="H150" s="612">
        <v>-5.6349134779999996</v>
      </c>
      <c r="I150" s="612">
        <v>-3.4906892310000002</v>
      </c>
      <c r="J150" s="612">
        <v>-5.5632973339999996</v>
      </c>
      <c r="K150" s="612" t="s">
        <v>102</v>
      </c>
      <c r="L150" s="612" t="s">
        <v>102</v>
      </c>
      <c r="M150" s="613">
        <v>-5.691500885</v>
      </c>
      <c r="N150" s="613">
        <v>-4.1237560980000003</v>
      </c>
      <c r="O150" s="613">
        <v>-5.219005524</v>
      </c>
      <c r="P150" s="612">
        <v>-4.4875925529999998</v>
      </c>
    </row>
    <row r="151" spans="1:17" s="478" customFormat="1" ht="15.75" customHeight="1" x14ac:dyDescent="0.25">
      <c r="A151" s="567" t="s">
        <v>441</v>
      </c>
      <c r="B151" s="608">
        <v>-4.0967123619999999</v>
      </c>
      <c r="C151" s="608">
        <v>6.7174070700000001</v>
      </c>
      <c r="D151" s="608">
        <v>-8.7328664729999996</v>
      </c>
      <c r="E151" s="608">
        <v>1.4275649420000001</v>
      </c>
      <c r="F151" s="608">
        <v>-2.6368279970000001</v>
      </c>
      <c r="G151" s="608">
        <v>-1.7922462649999999</v>
      </c>
      <c r="H151" s="608">
        <v>-0.36103862799999997</v>
      </c>
      <c r="I151" s="608">
        <v>0.94866217100000005</v>
      </c>
      <c r="J151" s="608">
        <v>-3.0504427760000001</v>
      </c>
      <c r="K151" s="608" t="s">
        <v>102</v>
      </c>
      <c r="L151" s="608" t="s">
        <v>102</v>
      </c>
      <c r="M151" s="609">
        <v>-0.95892749499999996</v>
      </c>
      <c r="N151" s="609">
        <v>0.33988244400000001</v>
      </c>
      <c r="O151" s="609">
        <v>-0.60263238200000002</v>
      </c>
      <c r="P151" s="608">
        <v>1.372258835</v>
      </c>
    </row>
    <row r="152" spans="1:17" s="478" customFormat="1" ht="15.75" customHeight="1" x14ac:dyDescent="0.2">
      <c r="A152" s="568" t="s">
        <v>784</v>
      </c>
      <c r="B152" s="616">
        <v>-0.88622137199999995</v>
      </c>
      <c r="C152" s="616">
        <v>0.53222042400000003</v>
      </c>
      <c r="D152" s="616">
        <v>-0.57558829700000003</v>
      </c>
      <c r="E152" s="616">
        <v>-7.4397343000000005E-2</v>
      </c>
      <c r="F152" s="616">
        <v>-0.41713647300000001</v>
      </c>
      <c r="G152" s="616">
        <v>-0.15074855200000001</v>
      </c>
      <c r="H152" s="616">
        <v>-0.13463008000000001</v>
      </c>
      <c r="I152" s="616">
        <v>1.532762314</v>
      </c>
      <c r="J152" s="616">
        <v>-1.34527028</v>
      </c>
      <c r="K152" s="616" t="s">
        <v>102</v>
      </c>
      <c r="L152" s="616" t="s">
        <v>102</v>
      </c>
      <c r="M152" s="617">
        <v>-0.204377636</v>
      </c>
      <c r="N152" s="617">
        <v>1.181629917</v>
      </c>
      <c r="O152" s="617">
        <v>7.1505366000000001E-2</v>
      </c>
      <c r="P152" s="616">
        <v>0.37806318</v>
      </c>
    </row>
    <row r="153" spans="1:17" x14ac:dyDescent="0.2">
      <c r="A153" s="258" t="s">
        <v>870</v>
      </c>
      <c r="B153" s="13"/>
      <c r="C153" s="13"/>
      <c r="D153" s="13"/>
      <c r="E153" s="13"/>
      <c r="F153" s="13"/>
      <c r="G153" s="13"/>
      <c r="H153" s="13"/>
      <c r="I153" s="13"/>
      <c r="J153" s="13"/>
      <c r="K153" s="13"/>
      <c r="L153" s="13"/>
      <c r="M153" s="13"/>
      <c r="N153" s="13"/>
      <c r="O153" s="13"/>
      <c r="P153" s="40"/>
    </row>
    <row r="154" spans="1:17" x14ac:dyDescent="0.2">
      <c r="A154" s="258" t="s">
        <v>377</v>
      </c>
      <c r="B154" s="13"/>
      <c r="C154" s="13"/>
      <c r="D154" s="13"/>
      <c r="E154" s="13"/>
      <c r="F154" s="13"/>
      <c r="G154" s="13"/>
      <c r="H154" s="13"/>
      <c r="I154" s="13"/>
      <c r="J154" s="13"/>
      <c r="K154" s="13"/>
      <c r="L154" s="13"/>
      <c r="M154" s="13"/>
      <c r="N154" s="13"/>
      <c r="O154" s="13"/>
      <c r="P154" s="40"/>
    </row>
    <row r="155" spans="1:17" x14ac:dyDescent="0.2">
      <c r="A155" s="289" t="s">
        <v>855</v>
      </c>
      <c r="B155" s="13"/>
      <c r="C155" s="13"/>
      <c r="D155" s="13"/>
      <c r="E155" s="13"/>
      <c r="F155" s="13"/>
      <c r="G155" s="13"/>
      <c r="H155" s="13"/>
      <c r="I155" s="13"/>
      <c r="J155" s="13"/>
      <c r="K155" s="13"/>
      <c r="L155" s="13"/>
      <c r="M155" s="13"/>
      <c r="N155" s="13"/>
      <c r="O155" s="13"/>
      <c r="P155" s="40"/>
    </row>
    <row r="156" spans="1:17" x14ac:dyDescent="0.2">
      <c r="A156" s="38" t="s">
        <v>650</v>
      </c>
      <c r="B156" s="13"/>
      <c r="C156" s="13"/>
      <c r="D156" s="13"/>
      <c r="E156" s="13"/>
      <c r="F156" s="13"/>
      <c r="G156" s="13"/>
      <c r="H156" s="13"/>
      <c r="I156" s="13"/>
      <c r="J156" s="13"/>
      <c r="K156" s="13"/>
      <c r="L156" s="13"/>
      <c r="M156" s="13"/>
      <c r="N156" s="13"/>
      <c r="O156" s="13"/>
      <c r="P156" s="40"/>
    </row>
    <row r="157" spans="1:17" x14ac:dyDescent="0.2">
      <c r="A157" s="289" t="s">
        <v>856</v>
      </c>
      <c r="B157" s="13"/>
      <c r="C157" s="13"/>
      <c r="D157" s="13"/>
      <c r="E157" s="13"/>
      <c r="F157" s="13"/>
      <c r="G157" s="13"/>
      <c r="H157" s="13"/>
      <c r="I157" s="13"/>
      <c r="J157" s="13"/>
      <c r="K157" s="13"/>
      <c r="L157" s="13"/>
      <c r="M157" s="13"/>
      <c r="N157" s="13"/>
      <c r="O157" s="13"/>
      <c r="P157" s="40"/>
    </row>
    <row r="158" spans="1:17" x14ac:dyDescent="0.2">
      <c r="A158" s="258" t="s">
        <v>898</v>
      </c>
      <c r="B158" s="13"/>
      <c r="C158" s="13"/>
      <c r="D158" s="13"/>
      <c r="E158" s="13"/>
      <c r="F158" s="13"/>
      <c r="G158" s="13"/>
      <c r="H158" s="13"/>
      <c r="I158" s="13"/>
      <c r="J158" s="13"/>
      <c r="K158" s="13"/>
      <c r="L158" s="13"/>
      <c r="M158" s="13"/>
      <c r="N158" s="13"/>
      <c r="O158" s="13"/>
      <c r="P158" s="40"/>
    </row>
    <row r="159" spans="1:17" x14ac:dyDescent="0.2">
      <c r="A159" s="289" t="s">
        <v>884</v>
      </c>
      <c r="B159" s="13"/>
      <c r="C159" s="13"/>
      <c r="D159" s="13"/>
      <c r="E159" s="13"/>
      <c r="F159" s="13"/>
      <c r="G159" s="13"/>
      <c r="H159" s="13"/>
      <c r="I159" s="13"/>
      <c r="J159" s="13"/>
      <c r="K159" s="13"/>
      <c r="L159" s="13"/>
      <c r="M159" s="13"/>
      <c r="N159" s="13"/>
      <c r="O159" s="13"/>
      <c r="P159" s="40"/>
    </row>
    <row r="161" spans="1:16" ht="12.75" customHeight="1" x14ac:dyDescent="0.2">
      <c r="A161" s="988" t="s">
        <v>977</v>
      </c>
      <c r="B161" s="988"/>
      <c r="C161" s="988"/>
      <c r="D161" s="988"/>
      <c r="E161" s="988"/>
      <c r="F161" s="988"/>
      <c r="G161" s="988"/>
      <c r="H161" s="988"/>
      <c r="I161" s="988"/>
      <c r="J161" s="988"/>
      <c r="K161" s="988"/>
      <c r="L161" s="988"/>
      <c r="M161" s="988"/>
      <c r="N161" s="988"/>
      <c r="O161" s="988"/>
      <c r="P161" s="988"/>
    </row>
    <row r="162" spans="1:16" ht="13.5" customHeight="1" x14ac:dyDescent="0.2">
      <c r="A162" s="988"/>
      <c r="B162" s="988"/>
      <c r="C162" s="988"/>
      <c r="D162" s="988"/>
      <c r="E162" s="988"/>
      <c r="F162" s="988"/>
      <c r="G162" s="988"/>
      <c r="H162" s="988"/>
      <c r="I162" s="988"/>
      <c r="J162" s="988"/>
      <c r="K162" s="988"/>
      <c r="L162" s="988"/>
      <c r="M162" s="988"/>
      <c r="N162" s="988"/>
      <c r="O162" s="988"/>
      <c r="P162" s="988"/>
    </row>
    <row r="163" spans="1:16" x14ac:dyDescent="0.2">
      <c r="A163" s="988"/>
      <c r="B163" s="988"/>
      <c r="C163" s="988"/>
      <c r="D163" s="988"/>
      <c r="E163" s="988"/>
      <c r="F163" s="988"/>
      <c r="G163" s="988"/>
      <c r="H163" s="988"/>
      <c r="I163" s="988"/>
      <c r="J163" s="988"/>
      <c r="K163" s="988"/>
      <c r="L163" s="988"/>
      <c r="M163" s="988"/>
      <c r="N163" s="988"/>
      <c r="O163" s="988"/>
      <c r="P163" s="988"/>
    </row>
    <row r="164" spans="1:16" x14ac:dyDescent="0.2">
      <c r="A164" s="306"/>
      <c r="B164" s="306"/>
      <c r="C164" s="306"/>
      <c r="D164" s="306"/>
      <c r="E164" s="306"/>
      <c r="F164" s="306"/>
      <c r="G164" s="309"/>
      <c r="H164" s="309"/>
      <c r="I164" s="309"/>
      <c r="J164" s="309"/>
      <c r="K164" s="309"/>
      <c r="L164" s="309"/>
      <c r="M164" s="309"/>
      <c r="N164" s="309"/>
      <c r="O164" s="309"/>
      <c r="P164" s="309"/>
    </row>
    <row r="165" spans="1:16" x14ac:dyDescent="0.2">
      <c r="A165" s="999" t="s">
        <v>343</v>
      </c>
      <c r="B165" s="999"/>
      <c r="C165" s="999"/>
      <c r="D165" s="999"/>
      <c r="E165" s="999"/>
      <c r="F165" s="999"/>
      <c r="G165" s="309"/>
      <c r="H165" s="309"/>
      <c r="I165" s="309"/>
      <c r="J165" s="309"/>
      <c r="K165" s="309"/>
      <c r="L165" s="309"/>
      <c r="M165" s="309"/>
      <c r="N165" s="309"/>
      <c r="O165" s="309"/>
      <c r="P165" s="309"/>
    </row>
    <row r="166" spans="1:16" x14ac:dyDescent="0.2">
      <c r="A166" s="306"/>
      <c r="B166" s="306"/>
      <c r="C166" s="306"/>
      <c r="D166" s="306"/>
      <c r="E166" s="306"/>
      <c r="F166" s="306"/>
      <c r="G166" s="309"/>
      <c r="H166" s="309"/>
      <c r="I166" s="309"/>
      <c r="J166" s="309"/>
      <c r="K166" s="309"/>
      <c r="L166" s="309"/>
      <c r="M166" s="309"/>
      <c r="N166" s="309"/>
      <c r="O166" s="309"/>
      <c r="P166" s="309"/>
    </row>
    <row r="167" spans="1:16" ht="12.75" customHeight="1" x14ac:dyDescent="0.2">
      <c r="A167" s="988" t="s">
        <v>344</v>
      </c>
      <c r="B167" s="988"/>
      <c r="C167" s="988"/>
      <c r="D167" s="988"/>
      <c r="E167" s="988"/>
      <c r="F167" s="988"/>
      <c r="G167" s="988"/>
      <c r="H167" s="988"/>
      <c r="I167" s="988"/>
      <c r="J167" s="988"/>
      <c r="K167" s="988"/>
      <c r="L167" s="988"/>
      <c r="M167" s="988"/>
      <c r="N167" s="988"/>
      <c r="O167" s="988"/>
      <c r="P167" s="988"/>
    </row>
    <row r="168" spans="1:16" x14ac:dyDescent="0.2">
      <c r="A168" s="988"/>
      <c r="B168" s="988"/>
      <c r="C168" s="988"/>
      <c r="D168" s="988"/>
      <c r="E168" s="988"/>
      <c r="F168" s="988"/>
      <c r="G168" s="988"/>
      <c r="H168" s="988"/>
      <c r="I168" s="988"/>
      <c r="J168" s="988"/>
      <c r="K168" s="988"/>
      <c r="L168" s="988"/>
      <c r="M168" s="988"/>
      <c r="N168" s="988"/>
      <c r="O168" s="988"/>
      <c r="P168" s="988"/>
    </row>
    <row r="169" spans="1:16" x14ac:dyDescent="0.2">
      <c r="A169" s="306"/>
      <c r="B169" s="306"/>
      <c r="C169" s="306"/>
      <c r="D169" s="306"/>
      <c r="E169" s="306"/>
      <c r="F169" s="306"/>
      <c r="G169" s="309"/>
      <c r="H169" s="309"/>
      <c r="I169" s="309"/>
      <c r="J169" s="309"/>
      <c r="K169" s="309"/>
      <c r="L169" s="309"/>
      <c r="M169" s="309"/>
      <c r="N169" s="309"/>
      <c r="O169" s="309"/>
      <c r="P169" s="309"/>
    </row>
    <row r="170" spans="1:16" ht="12.75" customHeight="1" x14ac:dyDescent="0.2">
      <c r="A170" s="988" t="s">
        <v>345</v>
      </c>
      <c r="B170" s="988"/>
      <c r="C170" s="988"/>
      <c r="D170" s="988"/>
      <c r="E170" s="988"/>
      <c r="F170" s="988"/>
      <c r="G170" s="988"/>
      <c r="H170" s="988"/>
      <c r="I170" s="988"/>
      <c r="J170" s="988"/>
      <c r="K170" s="988"/>
      <c r="L170" s="988"/>
      <c r="M170" s="988"/>
      <c r="N170" s="988"/>
      <c r="O170" s="988"/>
      <c r="P170" s="988"/>
    </row>
    <row r="171" spans="1:16" x14ac:dyDescent="0.2">
      <c r="A171" s="988"/>
      <c r="B171" s="988"/>
      <c r="C171" s="988"/>
      <c r="D171" s="988"/>
      <c r="E171" s="988"/>
      <c r="F171" s="988"/>
      <c r="G171" s="988"/>
      <c r="H171" s="988"/>
      <c r="I171" s="988"/>
      <c r="J171" s="988"/>
      <c r="K171" s="988"/>
      <c r="L171" s="988"/>
      <c r="M171" s="988"/>
      <c r="N171" s="988"/>
      <c r="O171" s="988"/>
      <c r="P171" s="988"/>
    </row>
    <row r="172" spans="1:16" x14ac:dyDescent="0.2">
      <c r="A172" s="988"/>
      <c r="B172" s="988"/>
      <c r="C172" s="988"/>
      <c r="D172" s="988"/>
      <c r="E172" s="988"/>
      <c r="F172" s="988"/>
      <c r="G172" s="988"/>
      <c r="H172" s="988"/>
      <c r="I172" s="988"/>
      <c r="J172" s="988"/>
      <c r="K172" s="988"/>
      <c r="L172" s="988"/>
      <c r="M172" s="988"/>
      <c r="N172" s="988"/>
      <c r="O172" s="988"/>
      <c r="P172" s="988"/>
    </row>
    <row r="173" spans="1:16" x14ac:dyDescent="0.2">
      <c r="A173" s="306"/>
      <c r="B173" s="306"/>
      <c r="C173" s="306"/>
      <c r="D173" s="306"/>
      <c r="E173" s="306"/>
      <c r="F173" s="306"/>
      <c r="G173" s="309"/>
      <c r="H173" s="309"/>
      <c r="I173" s="309"/>
      <c r="J173" s="309"/>
      <c r="K173" s="309"/>
      <c r="L173" s="309"/>
      <c r="M173" s="309"/>
      <c r="N173" s="309"/>
      <c r="O173" s="309"/>
      <c r="P173" s="309"/>
    </row>
    <row r="174" spans="1:16" ht="12.75" customHeight="1" x14ac:dyDescent="0.2">
      <c r="A174" s="988" t="s">
        <v>346</v>
      </c>
      <c r="B174" s="988"/>
      <c r="C174" s="988"/>
      <c r="D174" s="988"/>
      <c r="E174" s="988"/>
      <c r="F174" s="988"/>
      <c r="G174" s="988"/>
      <c r="H174" s="988"/>
      <c r="I174" s="988"/>
      <c r="J174" s="988"/>
      <c r="K174" s="988"/>
      <c r="L174" s="988"/>
      <c r="M174" s="988"/>
      <c r="N174" s="988"/>
      <c r="O174" s="988"/>
      <c r="P174" s="988"/>
    </row>
    <row r="175" spans="1:16" x14ac:dyDescent="0.2">
      <c r="A175" s="988"/>
      <c r="B175" s="988"/>
      <c r="C175" s="988"/>
      <c r="D175" s="988"/>
      <c r="E175" s="988"/>
      <c r="F175" s="988"/>
      <c r="G175" s="988"/>
      <c r="H175" s="988"/>
      <c r="I175" s="988"/>
      <c r="J175" s="988"/>
      <c r="K175" s="988"/>
      <c r="L175" s="988"/>
      <c r="M175" s="988"/>
      <c r="N175" s="988"/>
      <c r="O175" s="988"/>
      <c r="P175" s="988"/>
    </row>
    <row r="176" spans="1:16" ht="10.5" customHeight="1" x14ac:dyDescent="0.2">
      <c r="A176" s="988"/>
      <c r="B176" s="988"/>
      <c r="C176" s="988"/>
      <c r="D176" s="988"/>
      <c r="E176" s="988"/>
      <c r="F176" s="988"/>
      <c r="G176" s="988"/>
      <c r="H176" s="988"/>
      <c r="I176" s="988"/>
      <c r="J176" s="988"/>
      <c r="K176" s="988"/>
      <c r="L176" s="988"/>
      <c r="M176" s="988"/>
      <c r="N176" s="988"/>
      <c r="O176" s="988"/>
      <c r="P176" s="988"/>
    </row>
    <row r="177" spans="1:16" x14ac:dyDescent="0.2">
      <c r="A177" s="988"/>
      <c r="B177" s="988"/>
      <c r="C177" s="988"/>
      <c r="D177" s="988"/>
      <c r="E177" s="988"/>
      <c r="F177" s="988"/>
      <c r="G177" s="988"/>
      <c r="H177" s="988"/>
      <c r="I177" s="988"/>
      <c r="J177" s="988"/>
      <c r="K177" s="988"/>
      <c r="L177" s="988"/>
      <c r="M177" s="988"/>
      <c r="N177" s="988"/>
      <c r="O177" s="988"/>
      <c r="P177" s="988"/>
    </row>
    <row r="178" spans="1:16" ht="12.75" customHeight="1" x14ac:dyDescent="0.2">
      <c r="A178" s="306"/>
      <c r="B178" s="306"/>
      <c r="C178" s="306"/>
      <c r="D178" s="306"/>
      <c r="E178" s="306"/>
      <c r="F178" s="306"/>
      <c r="G178" s="309"/>
      <c r="H178" s="309"/>
      <c r="I178" s="309"/>
      <c r="J178" s="309"/>
      <c r="K178" s="309"/>
      <c r="L178" s="309"/>
      <c r="M178" s="309"/>
      <c r="N178" s="309"/>
      <c r="O178" s="309"/>
      <c r="P178" s="309"/>
    </row>
    <row r="179" spans="1:16" ht="60.75" customHeight="1" x14ac:dyDescent="0.2">
      <c r="A179" s="988" t="s">
        <v>978</v>
      </c>
      <c r="B179" s="988"/>
      <c r="C179" s="988"/>
      <c r="D179" s="988"/>
      <c r="E179" s="988"/>
      <c r="F179" s="988"/>
      <c r="G179" s="988"/>
      <c r="H179" s="988"/>
      <c r="I179" s="988"/>
      <c r="J179" s="988"/>
      <c r="K179" s="988"/>
      <c r="L179" s="988"/>
      <c r="M179" s="988"/>
      <c r="N179" s="988"/>
      <c r="O179" s="988"/>
      <c r="P179" s="988"/>
    </row>
    <row r="180" spans="1:16" ht="12.75" customHeight="1" x14ac:dyDescent="0.2">
      <c r="A180" s="306"/>
      <c r="B180" s="306"/>
      <c r="C180" s="306"/>
      <c r="D180" s="306"/>
      <c r="E180" s="306"/>
      <c r="F180" s="306"/>
      <c r="G180" s="309"/>
      <c r="H180" s="309"/>
      <c r="I180" s="309"/>
      <c r="J180" s="309"/>
      <c r="K180" s="309"/>
      <c r="L180" s="309"/>
      <c r="M180" s="309"/>
      <c r="N180" s="309"/>
      <c r="O180" s="309"/>
      <c r="P180" s="309"/>
    </row>
    <row r="181" spans="1:16" ht="157.5" customHeight="1" x14ac:dyDescent="0.2">
      <c r="A181" s="988" t="s">
        <v>979</v>
      </c>
      <c r="B181" s="988"/>
      <c r="C181" s="988"/>
      <c r="D181" s="988"/>
      <c r="E181" s="988"/>
      <c r="F181" s="988"/>
      <c r="G181" s="988"/>
      <c r="H181" s="988"/>
      <c r="I181" s="988"/>
      <c r="J181" s="988"/>
      <c r="K181" s="988"/>
      <c r="L181" s="988"/>
      <c r="M181" s="988"/>
      <c r="N181" s="988"/>
      <c r="O181" s="988"/>
      <c r="P181" s="988"/>
    </row>
  </sheetData>
  <mergeCells count="7">
    <mergeCell ref="A179:P179"/>
    <mergeCell ref="A181:P181"/>
    <mergeCell ref="A165:F165"/>
    <mergeCell ref="A161:P163"/>
    <mergeCell ref="A167:P168"/>
    <mergeCell ref="A170:P172"/>
    <mergeCell ref="A174:P177"/>
  </mergeCells>
  <phoneticPr fontId="2" type="noConversion"/>
  <pageMargins left="0.59055118110236227" right="0.59055118110236227" top="0.59055118110236227" bottom="0.59055118110236227" header="0.39370078740157483" footer="0.39370078740157483"/>
  <pageSetup paperSize="9" scale="48" firstPageNumber="38"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3" manualBreakCount="3">
    <brk id="59" max="15" man="1"/>
    <brk id="104" max="15" man="1"/>
    <brk id="159" max="15" man="1"/>
  </rowBreaks>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63"/>
  <sheetViews>
    <sheetView zoomScale="85" zoomScaleNormal="85" zoomScalePageLayoutView="85" workbookViewId="0">
      <selection activeCell="P157" sqref="P157"/>
    </sheetView>
  </sheetViews>
  <sheetFormatPr baseColWidth="10" defaultRowHeight="12.75" x14ac:dyDescent="0.2"/>
  <cols>
    <col min="1" max="1" width="90.85546875" customWidth="1"/>
    <col min="13" max="14" width="15.5703125" customWidth="1"/>
    <col min="15" max="15" width="14.28515625" customWidth="1"/>
    <col min="16" max="16" width="19.28515625" customWidth="1"/>
  </cols>
  <sheetData>
    <row r="1" spans="1:16" ht="21" x14ac:dyDescent="0.2">
      <c r="A1" s="47" t="s">
        <v>899</v>
      </c>
    </row>
    <row r="2" spans="1:16" ht="18" x14ac:dyDescent="0.2">
      <c r="A2" s="47"/>
    </row>
    <row r="3" spans="1:16" ht="13.5" thickBot="1" x14ac:dyDescent="0.25">
      <c r="A3" s="13"/>
      <c r="P3" s="262" t="s">
        <v>230</v>
      </c>
    </row>
    <row r="4" spans="1:16" ht="12.75" customHeight="1"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249</v>
      </c>
      <c r="O4" s="260" t="s">
        <v>77</v>
      </c>
      <c r="P4" s="284" t="s">
        <v>238</v>
      </c>
    </row>
    <row r="5" spans="1:16"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312</v>
      </c>
    </row>
    <row r="6" spans="1:16" ht="1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313</v>
      </c>
    </row>
    <row r="7" spans="1:16" ht="12.75" customHeight="1" x14ac:dyDescent="0.2">
      <c r="A7" s="228"/>
    </row>
    <row r="8" spans="1:16" ht="15.75" customHeight="1" x14ac:dyDescent="0.25">
      <c r="A8" s="487" t="s">
        <v>177</v>
      </c>
      <c r="B8" s="479">
        <v>708.56769674300006</v>
      </c>
      <c r="C8" s="479">
        <v>573.800679167</v>
      </c>
      <c r="D8" s="479">
        <v>530.69583265400001</v>
      </c>
      <c r="E8" s="479">
        <v>575.38496707599995</v>
      </c>
      <c r="F8" s="479">
        <v>673.21325473499996</v>
      </c>
      <c r="G8" s="479">
        <v>757.89947078499995</v>
      </c>
      <c r="H8" s="479">
        <v>809.46776463200001</v>
      </c>
      <c r="I8" s="479">
        <v>899.043891884</v>
      </c>
      <c r="J8" s="479">
        <v>716.69763086299997</v>
      </c>
      <c r="K8" s="583" t="s">
        <v>102</v>
      </c>
      <c r="L8" s="479" t="s">
        <v>102</v>
      </c>
      <c r="M8" s="492">
        <v>624.878741031</v>
      </c>
      <c r="N8" s="492">
        <v>850.94458972400002</v>
      </c>
      <c r="O8" s="492">
        <v>628.15466146999995</v>
      </c>
      <c r="P8" s="479">
        <v>974.06236245100001</v>
      </c>
    </row>
    <row r="9" spans="1:16" ht="15.75" customHeight="1" x14ac:dyDescent="0.2">
      <c r="A9" s="478" t="s">
        <v>178</v>
      </c>
      <c r="B9" s="480">
        <v>265.42794523399999</v>
      </c>
      <c r="C9" s="480">
        <v>202.93450640699999</v>
      </c>
      <c r="D9" s="480">
        <v>177.02472057099999</v>
      </c>
      <c r="E9" s="480">
        <v>179.29871323500001</v>
      </c>
      <c r="F9" s="480">
        <v>199.823014274</v>
      </c>
      <c r="G9" s="480">
        <v>212.95444729900001</v>
      </c>
      <c r="H9" s="480">
        <v>210.312554267</v>
      </c>
      <c r="I9" s="480">
        <v>229.66409517899999</v>
      </c>
      <c r="J9" s="480">
        <v>170.123315566</v>
      </c>
      <c r="K9" s="480" t="s">
        <v>102</v>
      </c>
      <c r="L9" s="480" t="s">
        <v>102</v>
      </c>
      <c r="M9" s="493">
        <v>190.380723722</v>
      </c>
      <c r="N9" s="493">
        <v>213.95842656100001</v>
      </c>
      <c r="O9" s="493">
        <v>190.72238823699999</v>
      </c>
      <c r="P9" s="480">
        <v>225.82581294900001</v>
      </c>
    </row>
    <row r="10" spans="1:16" ht="15.75" customHeight="1" x14ac:dyDescent="0.2">
      <c r="A10" s="478" t="s">
        <v>179</v>
      </c>
      <c r="B10" s="480">
        <v>168.13452698699999</v>
      </c>
      <c r="C10" s="480">
        <v>167.742960393</v>
      </c>
      <c r="D10" s="480">
        <v>190.20232024200001</v>
      </c>
      <c r="E10" s="480">
        <v>258.65024914600002</v>
      </c>
      <c r="F10" s="480">
        <v>341.80062005899998</v>
      </c>
      <c r="G10" s="480">
        <v>404.55796210900002</v>
      </c>
      <c r="H10" s="480">
        <v>450.35411494499999</v>
      </c>
      <c r="I10" s="480">
        <v>513.66541829699997</v>
      </c>
      <c r="J10" s="480">
        <v>340.04201397000003</v>
      </c>
      <c r="K10" s="480" t="s">
        <v>102</v>
      </c>
      <c r="L10" s="480" t="s">
        <v>102</v>
      </c>
      <c r="M10" s="493">
        <v>289.13551895699999</v>
      </c>
      <c r="N10" s="493">
        <v>467.86703153600001</v>
      </c>
      <c r="O10" s="493">
        <v>291.72551748299998</v>
      </c>
      <c r="P10" s="480">
        <v>537.44385278799996</v>
      </c>
    </row>
    <row r="11" spans="1:16" ht="15.75" customHeight="1" x14ac:dyDescent="0.2">
      <c r="A11" s="478" t="s">
        <v>180</v>
      </c>
      <c r="B11" s="480">
        <v>11.593373281</v>
      </c>
      <c r="C11" s="480">
        <v>11.389067631</v>
      </c>
      <c r="D11" s="480">
        <v>11.432237281000001</v>
      </c>
      <c r="E11" s="480">
        <v>14.549017035</v>
      </c>
      <c r="F11" s="480">
        <v>17.669406734999999</v>
      </c>
      <c r="G11" s="480">
        <v>18.875240949999998</v>
      </c>
      <c r="H11" s="480">
        <v>19.615418751</v>
      </c>
      <c r="I11" s="480">
        <v>16.175588557000001</v>
      </c>
      <c r="J11" s="480">
        <v>26.322705173999999</v>
      </c>
      <c r="K11" s="480" t="s">
        <v>102</v>
      </c>
      <c r="L11" s="480" t="s">
        <v>102</v>
      </c>
      <c r="M11" s="493">
        <v>15.345028621000001</v>
      </c>
      <c r="N11" s="493">
        <v>18.85219528</v>
      </c>
      <c r="O11" s="493">
        <v>15.395850977</v>
      </c>
      <c r="P11" s="480">
        <v>21.614281075000001</v>
      </c>
    </row>
    <row r="12" spans="1:16" ht="15.75" customHeight="1" x14ac:dyDescent="0.2">
      <c r="A12" s="478" t="s">
        <v>181</v>
      </c>
      <c r="B12" s="480">
        <v>93.500666326000001</v>
      </c>
      <c r="C12" s="480">
        <v>84.436028621000006</v>
      </c>
      <c r="D12" s="480">
        <v>85.629351060999994</v>
      </c>
      <c r="E12" s="480">
        <v>66.845914355000005</v>
      </c>
      <c r="F12" s="480">
        <v>68.390853927999999</v>
      </c>
      <c r="G12" s="480">
        <v>77.127178888000003</v>
      </c>
      <c r="H12" s="480">
        <v>84.240776425000007</v>
      </c>
      <c r="I12" s="480">
        <v>88.426923455999997</v>
      </c>
      <c r="J12" s="480">
        <v>132.06483542000001</v>
      </c>
      <c r="K12" s="480" t="s">
        <v>102</v>
      </c>
      <c r="L12" s="480" t="s">
        <v>102</v>
      </c>
      <c r="M12" s="493">
        <v>73.203697173999998</v>
      </c>
      <c r="N12" s="493">
        <v>99.937733172999998</v>
      </c>
      <c r="O12" s="493">
        <v>73.591100116999996</v>
      </c>
      <c r="P12" s="480">
        <v>143.71897715899999</v>
      </c>
    </row>
    <row r="13" spans="1:16" ht="15.75" customHeight="1" x14ac:dyDescent="0.2">
      <c r="A13" s="478" t="s">
        <v>182</v>
      </c>
      <c r="B13" s="480">
        <v>169.91118491399999</v>
      </c>
      <c r="C13" s="480">
        <v>107.298116114</v>
      </c>
      <c r="D13" s="480">
        <v>66.407203498000001</v>
      </c>
      <c r="E13" s="480">
        <v>56.041073304999998</v>
      </c>
      <c r="F13" s="480">
        <v>45.529359739</v>
      </c>
      <c r="G13" s="480">
        <v>44.384641539</v>
      </c>
      <c r="H13" s="480">
        <v>44.944900244000003</v>
      </c>
      <c r="I13" s="480">
        <v>51.111866395</v>
      </c>
      <c r="J13" s="480">
        <v>48.144760732999998</v>
      </c>
      <c r="K13" s="480" t="s">
        <v>102</v>
      </c>
      <c r="L13" s="480" t="s">
        <v>102</v>
      </c>
      <c r="M13" s="493">
        <v>56.813772557</v>
      </c>
      <c r="N13" s="493">
        <v>50.329203175000004</v>
      </c>
      <c r="O13" s="493">
        <v>56.719804656000001</v>
      </c>
      <c r="P13" s="480">
        <v>45.459438480000003</v>
      </c>
    </row>
    <row r="14" spans="1:16" ht="15.75" customHeight="1" x14ac:dyDescent="0.25">
      <c r="A14" s="487" t="s">
        <v>183</v>
      </c>
      <c r="B14" s="479">
        <v>981.95956265400002</v>
      </c>
      <c r="C14" s="479">
        <v>778.95383099900005</v>
      </c>
      <c r="D14" s="479">
        <v>693.37427062100005</v>
      </c>
      <c r="E14" s="479">
        <v>734.31198101099994</v>
      </c>
      <c r="F14" s="479">
        <v>856.14780028799998</v>
      </c>
      <c r="G14" s="479">
        <v>948.93021487199996</v>
      </c>
      <c r="H14" s="479">
        <v>1003.497325281</v>
      </c>
      <c r="I14" s="479">
        <v>1083.4827262819999</v>
      </c>
      <c r="J14" s="479">
        <v>958.32969598600005</v>
      </c>
      <c r="K14" s="479" t="s">
        <v>102</v>
      </c>
      <c r="L14" s="479" t="s">
        <v>102</v>
      </c>
      <c r="M14" s="492">
        <v>797.71924945399996</v>
      </c>
      <c r="N14" s="492">
        <v>1050.469856226</v>
      </c>
      <c r="O14" s="492">
        <v>801.38185874800001</v>
      </c>
      <c r="P14" s="479">
        <v>1141.735495228</v>
      </c>
    </row>
    <row r="15" spans="1:16" ht="15.75" customHeight="1" x14ac:dyDescent="0.2">
      <c r="A15" s="478" t="s">
        <v>79</v>
      </c>
      <c r="B15" s="480">
        <v>416.66774963400002</v>
      </c>
      <c r="C15" s="480">
        <v>352.320863035</v>
      </c>
      <c r="D15" s="480">
        <v>357.05647494300001</v>
      </c>
      <c r="E15" s="480">
        <v>427.47675438800002</v>
      </c>
      <c r="F15" s="480">
        <v>528.34699297400005</v>
      </c>
      <c r="G15" s="480">
        <v>603.12988957699997</v>
      </c>
      <c r="H15" s="480">
        <v>648.621597748</v>
      </c>
      <c r="I15" s="480">
        <v>689.99605409699996</v>
      </c>
      <c r="J15" s="480">
        <v>559.61746171599998</v>
      </c>
      <c r="K15" s="480" t="s">
        <v>102</v>
      </c>
      <c r="L15" s="480" t="s">
        <v>102</v>
      </c>
      <c r="M15" s="493">
        <v>467.68506313099999</v>
      </c>
      <c r="N15" s="493">
        <v>655.604785118</v>
      </c>
      <c r="O15" s="493">
        <v>470.40820800900002</v>
      </c>
      <c r="P15" s="480">
        <v>771.810964098</v>
      </c>
    </row>
    <row r="16" spans="1:16" ht="15.75" customHeight="1" x14ac:dyDescent="0.2">
      <c r="A16" s="478" t="s">
        <v>184</v>
      </c>
      <c r="B16" s="480">
        <v>281.078048959</v>
      </c>
      <c r="C16" s="480">
        <v>270.41549006000002</v>
      </c>
      <c r="D16" s="480">
        <v>300.04137093999998</v>
      </c>
      <c r="E16" s="480">
        <v>382.861259625</v>
      </c>
      <c r="F16" s="480">
        <v>480.20638530399998</v>
      </c>
      <c r="G16" s="480">
        <v>540.35015297500001</v>
      </c>
      <c r="H16" s="480">
        <v>547.85217596699999</v>
      </c>
      <c r="I16" s="480">
        <v>509.09258898000002</v>
      </c>
      <c r="J16" s="480">
        <v>522.27841115499996</v>
      </c>
      <c r="K16" s="480" t="s">
        <v>102</v>
      </c>
      <c r="L16" s="480" t="s">
        <v>102</v>
      </c>
      <c r="M16" s="493">
        <v>411.98001300999999</v>
      </c>
      <c r="N16" s="493">
        <v>512.57074554600001</v>
      </c>
      <c r="O16" s="493">
        <v>413.437673416</v>
      </c>
      <c r="P16" s="480">
        <v>661.40768824300005</v>
      </c>
    </row>
    <row r="17" spans="1:16" ht="15.75" customHeight="1" x14ac:dyDescent="0.2">
      <c r="A17" s="478" t="s">
        <v>216</v>
      </c>
      <c r="B17" s="480">
        <v>54.437826989999998</v>
      </c>
      <c r="C17" s="480">
        <v>36.825720861000001</v>
      </c>
      <c r="D17" s="480">
        <v>38.698920198000003</v>
      </c>
      <c r="E17" s="480">
        <v>66.428640974000004</v>
      </c>
      <c r="F17" s="480">
        <v>95.287882139999994</v>
      </c>
      <c r="G17" s="480">
        <v>107.972265384</v>
      </c>
      <c r="H17" s="480">
        <v>116.095183492</v>
      </c>
      <c r="I17" s="480">
        <v>96.854658478000005</v>
      </c>
      <c r="J17" s="480">
        <v>106.241710709</v>
      </c>
      <c r="K17" s="480" t="s">
        <v>102</v>
      </c>
      <c r="L17" s="480" t="s">
        <v>102</v>
      </c>
      <c r="M17" s="493">
        <v>74.477568339000001</v>
      </c>
      <c r="N17" s="493">
        <v>99.330775395000003</v>
      </c>
      <c r="O17" s="493">
        <v>74.837716186999998</v>
      </c>
      <c r="P17" s="480">
        <v>150.60680371800001</v>
      </c>
    </row>
    <row r="18" spans="1:16" ht="15.75" customHeight="1" x14ac:dyDescent="0.2">
      <c r="A18" s="478" t="s">
        <v>185</v>
      </c>
      <c r="B18" s="480">
        <v>135.58970067499999</v>
      </c>
      <c r="C18" s="480">
        <v>81.905372974000002</v>
      </c>
      <c r="D18" s="480">
        <v>57.015104002999998</v>
      </c>
      <c r="E18" s="480">
        <v>44.615494763000001</v>
      </c>
      <c r="F18" s="480">
        <v>48.140607670000001</v>
      </c>
      <c r="G18" s="480">
        <v>62.779736602</v>
      </c>
      <c r="H18" s="480">
        <v>100.76942178100001</v>
      </c>
      <c r="I18" s="480">
        <v>180.90346511600001</v>
      </c>
      <c r="J18" s="480">
        <v>37.339050561000001</v>
      </c>
      <c r="K18" s="480" t="s">
        <v>102</v>
      </c>
      <c r="L18" s="480" t="s">
        <v>102</v>
      </c>
      <c r="M18" s="493">
        <v>55.705050120000003</v>
      </c>
      <c r="N18" s="493">
        <v>143.03403957200001</v>
      </c>
      <c r="O18" s="493">
        <v>56.970534594</v>
      </c>
      <c r="P18" s="480">
        <v>110.403275855</v>
      </c>
    </row>
    <row r="19" spans="1:16" ht="15.75" customHeight="1" x14ac:dyDescent="0.2">
      <c r="A19" s="478" t="s">
        <v>186</v>
      </c>
      <c r="B19" s="480">
        <v>324.88091184500001</v>
      </c>
      <c r="C19" s="480">
        <v>251.20008032999999</v>
      </c>
      <c r="D19" s="480">
        <v>196.12981811200001</v>
      </c>
      <c r="E19" s="480">
        <v>180.970519572</v>
      </c>
      <c r="F19" s="480">
        <v>193.91158587199999</v>
      </c>
      <c r="G19" s="480">
        <v>204.47524613799999</v>
      </c>
      <c r="H19" s="480">
        <v>215.209647717</v>
      </c>
      <c r="I19" s="480">
        <v>265.09100246399998</v>
      </c>
      <c r="J19" s="480">
        <v>292.182240503</v>
      </c>
      <c r="K19" s="480" t="s">
        <v>102</v>
      </c>
      <c r="L19" s="480" t="s">
        <v>102</v>
      </c>
      <c r="M19" s="493">
        <v>194.83979721099999</v>
      </c>
      <c r="N19" s="493">
        <v>272.23713004000001</v>
      </c>
      <c r="O19" s="493">
        <v>195.961362038</v>
      </c>
      <c r="P19" s="480">
        <v>201.23125293199999</v>
      </c>
    </row>
    <row r="20" spans="1:16" ht="15.75" customHeight="1" x14ac:dyDescent="0.2">
      <c r="A20" s="478" t="s">
        <v>187</v>
      </c>
      <c r="B20" s="480">
        <v>207.521458327</v>
      </c>
      <c r="C20" s="480">
        <v>173.42752795000001</v>
      </c>
      <c r="D20" s="480">
        <v>146.80495835299999</v>
      </c>
      <c r="E20" s="480">
        <v>150.151725484</v>
      </c>
      <c r="F20" s="480">
        <v>164.37426642200001</v>
      </c>
      <c r="G20" s="480">
        <v>173.254474671</v>
      </c>
      <c r="H20" s="480">
        <v>185.19980643700001</v>
      </c>
      <c r="I20" s="480">
        <v>235.169868089</v>
      </c>
      <c r="J20" s="480">
        <v>267.655601526</v>
      </c>
      <c r="K20" s="480" t="s">
        <v>102</v>
      </c>
      <c r="L20" s="480" t="s">
        <v>102</v>
      </c>
      <c r="M20" s="493">
        <v>158.85103226499999</v>
      </c>
      <c r="N20" s="493">
        <v>243.73895582200001</v>
      </c>
      <c r="O20" s="493">
        <v>160.08114325</v>
      </c>
      <c r="P20" s="480">
        <v>164.51235198200001</v>
      </c>
    </row>
    <row r="21" spans="1:16" ht="15.75" customHeight="1" x14ac:dyDescent="0.2">
      <c r="A21" s="478" t="s">
        <v>188</v>
      </c>
      <c r="B21" s="480">
        <v>65.730423588999997</v>
      </c>
      <c r="C21" s="480">
        <v>35.294937101000002</v>
      </c>
      <c r="D21" s="480">
        <v>14.309349662000001</v>
      </c>
      <c r="E21" s="480">
        <v>3.7499740949999998</v>
      </c>
      <c r="F21" s="480">
        <v>2.0466384</v>
      </c>
      <c r="G21" s="480">
        <v>1.8190726049999999</v>
      </c>
      <c r="H21" s="480">
        <v>1.927870164</v>
      </c>
      <c r="I21" s="480">
        <v>4.0846961339999996</v>
      </c>
      <c r="J21" s="480">
        <v>4.3334306590000002</v>
      </c>
      <c r="K21" s="480" t="s">
        <v>102</v>
      </c>
      <c r="L21" s="480" t="s">
        <v>102</v>
      </c>
      <c r="M21" s="493">
        <v>6.5194836780000003</v>
      </c>
      <c r="N21" s="493">
        <v>4.1503073349999999</v>
      </c>
      <c r="O21" s="493">
        <v>6.4851519409999998</v>
      </c>
      <c r="P21" s="480">
        <v>4.8131195880000002</v>
      </c>
    </row>
    <row r="22" spans="1:16" ht="15.75" customHeight="1" x14ac:dyDescent="0.2">
      <c r="A22" s="703" t="s">
        <v>722</v>
      </c>
      <c r="B22" s="480">
        <v>51.629029928999998</v>
      </c>
      <c r="C22" s="480">
        <v>42.477615278999998</v>
      </c>
      <c r="D22" s="480">
        <v>35.015510098</v>
      </c>
      <c r="E22" s="480">
        <v>27.068819993000002</v>
      </c>
      <c r="F22" s="480">
        <v>27.490681049999999</v>
      </c>
      <c r="G22" s="480">
        <v>29.401698862</v>
      </c>
      <c r="H22" s="480">
        <v>28.081971115999998</v>
      </c>
      <c r="I22" s="480">
        <v>25.836438241</v>
      </c>
      <c r="J22" s="480">
        <v>20.193208318</v>
      </c>
      <c r="K22" s="480" t="s">
        <v>102</v>
      </c>
      <c r="L22" s="480" t="s">
        <v>102</v>
      </c>
      <c r="M22" s="493">
        <v>29.469281268</v>
      </c>
      <c r="N22" s="493">
        <v>24.347866883999998</v>
      </c>
      <c r="O22" s="493">
        <v>29.395066846999999</v>
      </c>
      <c r="P22" s="480">
        <v>31.905781362999999</v>
      </c>
    </row>
    <row r="23" spans="1:16" ht="15.75" customHeight="1" x14ac:dyDescent="0.2">
      <c r="A23" s="478" t="s">
        <v>189</v>
      </c>
      <c r="B23" s="480">
        <v>30.141108092</v>
      </c>
      <c r="C23" s="480">
        <v>23.077986051</v>
      </c>
      <c r="D23" s="480">
        <v>22.253264197</v>
      </c>
      <c r="E23" s="480">
        <v>25.91699831</v>
      </c>
      <c r="F23" s="480">
        <v>32.430087759000003</v>
      </c>
      <c r="G23" s="480">
        <v>38.899536269999999</v>
      </c>
      <c r="H23" s="480">
        <v>42.507098173000003</v>
      </c>
      <c r="I23" s="480">
        <v>41.840512822000001</v>
      </c>
      <c r="J23" s="480">
        <v>24.647939821000001</v>
      </c>
      <c r="K23" s="480" t="s">
        <v>102</v>
      </c>
      <c r="L23" s="480" t="s">
        <v>102</v>
      </c>
      <c r="M23" s="493">
        <v>29.120520351</v>
      </c>
      <c r="N23" s="493">
        <v>37.305455404</v>
      </c>
      <c r="O23" s="493">
        <v>29.239128253000001</v>
      </c>
      <c r="P23" s="480">
        <v>52.403020050000002</v>
      </c>
    </row>
    <row r="24" spans="1:16" ht="15.75" customHeight="1" x14ac:dyDescent="0.2">
      <c r="A24" s="478" t="s">
        <v>190</v>
      </c>
      <c r="B24" s="480">
        <v>90.033230649999993</v>
      </c>
      <c r="C24" s="480">
        <v>61.936941034</v>
      </c>
      <c r="D24" s="480">
        <v>49.768687438999997</v>
      </c>
      <c r="E24" s="480">
        <v>48.429705714999997</v>
      </c>
      <c r="F24" s="480">
        <v>54.463830452000003</v>
      </c>
      <c r="G24" s="480">
        <v>59.178614314999997</v>
      </c>
      <c r="H24" s="480">
        <v>59.103808037999997</v>
      </c>
      <c r="I24" s="480">
        <v>54.792081895999999</v>
      </c>
      <c r="J24" s="480">
        <v>52.430045026999998</v>
      </c>
      <c r="K24" s="480" t="s">
        <v>102</v>
      </c>
      <c r="L24" s="480" t="s">
        <v>102</v>
      </c>
      <c r="M24" s="493">
        <v>52.61698002</v>
      </c>
      <c r="N24" s="493">
        <v>54.16902374</v>
      </c>
      <c r="O24" s="493">
        <v>52.639470686999999</v>
      </c>
      <c r="P24" s="480">
        <v>71.473026340000004</v>
      </c>
    </row>
    <row r="25" spans="1:16" ht="15.75" customHeight="1" x14ac:dyDescent="0.2">
      <c r="A25" s="488" t="s">
        <v>191</v>
      </c>
      <c r="B25" s="481">
        <v>120.236562433</v>
      </c>
      <c r="C25" s="481">
        <v>90.417960549</v>
      </c>
      <c r="D25" s="481">
        <v>68.166025930000004</v>
      </c>
      <c r="E25" s="481">
        <v>51.518003026000002</v>
      </c>
      <c r="F25" s="481">
        <v>46.995303231000001</v>
      </c>
      <c r="G25" s="481">
        <v>43.246928572000002</v>
      </c>
      <c r="H25" s="481">
        <v>38.055173605999997</v>
      </c>
      <c r="I25" s="481">
        <v>31.763075004000001</v>
      </c>
      <c r="J25" s="481">
        <v>29.452008919000001</v>
      </c>
      <c r="K25" s="481" t="s">
        <v>102</v>
      </c>
      <c r="L25" s="481" t="s">
        <v>102</v>
      </c>
      <c r="M25" s="494">
        <v>53.456888741</v>
      </c>
      <c r="N25" s="494">
        <v>31.153461922999998</v>
      </c>
      <c r="O25" s="494">
        <v>53.133689760999999</v>
      </c>
      <c r="P25" s="481">
        <v>44.817231808000003</v>
      </c>
    </row>
    <row r="26" spans="1:16" ht="15.75" customHeight="1" x14ac:dyDescent="0.25">
      <c r="A26" s="487" t="s">
        <v>192</v>
      </c>
      <c r="B26" s="479">
        <v>273.39186591200001</v>
      </c>
      <c r="C26" s="479">
        <v>205.15315183199999</v>
      </c>
      <c r="D26" s="479">
        <v>162.67843796700001</v>
      </c>
      <c r="E26" s="479">
        <v>158.92701393499999</v>
      </c>
      <c r="F26" s="479">
        <v>182.93454555299999</v>
      </c>
      <c r="G26" s="479">
        <v>191.03074408699999</v>
      </c>
      <c r="H26" s="479">
        <v>194.02956065000001</v>
      </c>
      <c r="I26" s="479">
        <v>184.438834399</v>
      </c>
      <c r="J26" s="479">
        <v>241.63206512299999</v>
      </c>
      <c r="K26" s="479" t="s">
        <v>102</v>
      </c>
      <c r="L26" s="479" t="s">
        <v>102</v>
      </c>
      <c r="M26" s="492">
        <v>172.84050842299999</v>
      </c>
      <c r="N26" s="492">
        <v>199.525266501</v>
      </c>
      <c r="O26" s="492">
        <v>173.22719727899999</v>
      </c>
      <c r="P26" s="479">
        <v>167.67313277700001</v>
      </c>
    </row>
    <row r="27" spans="1:16" ht="15.75" customHeight="1" x14ac:dyDescent="0.25">
      <c r="A27" s="489" t="s">
        <v>193</v>
      </c>
      <c r="B27" s="482">
        <v>181.457063035</v>
      </c>
      <c r="C27" s="482">
        <v>125.538821387</v>
      </c>
      <c r="D27" s="482">
        <v>91.167642631999996</v>
      </c>
      <c r="E27" s="482">
        <v>87.438901639999997</v>
      </c>
      <c r="F27" s="482">
        <v>108.065717625</v>
      </c>
      <c r="G27" s="482">
        <v>110.778273584</v>
      </c>
      <c r="H27" s="482">
        <v>110.759365695</v>
      </c>
      <c r="I27" s="482">
        <v>112.059162906</v>
      </c>
      <c r="J27" s="482">
        <v>153.90770286399999</v>
      </c>
      <c r="K27" s="482" t="s">
        <v>102</v>
      </c>
      <c r="L27" s="482" t="s">
        <v>102</v>
      </c>
      <c r="M27" s="495">
        <v>98.386808880000004</v>
      </c>
      <c r="N27" s="495">
        <v>123.09797202199999</v>
      </c>
      <c r="O27" s="495">
        <v>98.744898370000001</v>
      </c>
      <c r="P27" s="482">
        <v>79.616350127000004</v>
      </c>
    </row>
    <row r="28" spans="1:16" ht="15.75" customHeight="1" x14ac:dyDescent="0.25">
      <c r="A28" s="487" t="s">
        <v>194</v>
      </c>
      <c r="B28" s="479">
        <v>403.27107356800002</v>
      </c>
      <c r="C28" s="479">
        <v>299.82188785900001</v>
      </c>
      <c r="D28" s="479">
        <v>254.38743871599999</v>
      </c>
      <c r="E28" s="479">
        <v>254.87562188800001</v>
      </c>
      <c r="F28" s="479">
        <v>283.20385654299997</v>
      </c>
      <c r="G28" s="479">
        <v>295.167272008</v>
      </c>
      <c r="H28" s="479">
        <v>307.78205238800001</v>
      </c>
      <c r="I28" s="479">
        <v>314.67367280100001</v>
      </c>
      <c r="J28" s="479">
        <v>245.72554661199999</v>
      </c>
      <c r="K28" s="479" t="s">
        <v>102</v>
      </c>
      <c r="L28" s="479" t="s">
        <v>102</v>
      </c>
      <c r="M28" s="492">
        <v>271.50380488600001</v>
      </c>
      <c r="N28" s="492">
        <v>296.48653402299999</v>
      </c>
      <c r="O28" s="492">
        <v>271.86582963799998</v>
      </c>
      <c r="P28" s="479">
        <v>296.83365423999999</v>
      </c>
    </row>
    <row r="29" spans="1:16" ht="15.75" customHeight="1" x14ac:dyDescent="0.2">
      <c r="A29" s="478" t="s">
        <v>195</v>
      </c>
      <c r="B29" s="480">
        <v>380.94522086400002</v>
      </c>
      <c r="C29" s="480">
        <v>283.16638230199999</v>
      </c>
      <c r="D29" s="480">
        <v>239.112189124</v>
      </c>
      <c r="E29" s="480">
        <v>238.88882311399999</v>
      </c>
      <c r="F29" s="480">
        <v>265.23713297</v>
      </c>
      <c r="G29" s="480">
        <v>277.273849934</v>
      </c>
      <c r="H29" s="480">
        <v>289.99560528199999</v>
      </c>
      <c r="I29" s="480">
        <v>290.28997916999998</v>
      </c>
      <c r="J29" s="480">
        <v>217.52433152399999</v>
      </c>
      <c r="K29" s="480" t="s">
        <v>102</v>
      </c>
      <c r="L29" s="480" t="s">
        <v>102</v>
      </c>
      <c r="M29" s="493">
        <v>254.833223973</v>
      </c>
      <c r="N29" s="493">
        <v>271.09585446800003</v>
      </c>
      <c r="O29" s="493">
        <v>255.068885768</v>
      </c>
      <c r="P29" s="480">
        <v>263.95905655199999</v>
      </c>
    </row>
    <row r="30" spans="1:16" ht="15.75" customHeight="1" x14ac:dyDescent="0.2">
      <c r="A30" s="478" t="s">
        <v>196</v>
      </c>
      <c r="B30" s="480">
        <v>13.134649270000001</v>
      </c>
      <c r="C30" s="480">
        <v>11.860222972000001</v>
      </c>
      <c r="D30" s="480">
        <v>10.209567212</v>
      </c>
      <c r="E30" s="480">
        <v>9.0497347149999996</v>
      </c>
      <c r="F30" s="480">
        <v>11.167058375</v>
      </c>
      <c r="G30" s="480">
        <v>10.809990032</v>
      </c>
      <c r="H30" s="480">
        <v>9.4849940309999994</v>
      </c>
      <c r="I30" s="480">
        <v>14.99255479</v>
      </c>
      <c r="J30" s="480">
        <v>23.260401482999999</v>
      </c>
      <c r="K30" s="480" t="s">
        <v>102</v>
      </c>
      <c r="L30" s="480" t="s">
        <v>102</v>
      </c>
      <c r="M30" s="493">
        <v>9.9637929159999992</v>
      </c>
      <c r="N30" s="493">
        <v>17.173447636999999</v>
      </c>
      <c r="O30" s="493">
        <v>10.068268029</v>
      </c>
      <c r="P30" s="480">
        <v>20.771561741999999</v>
      </c>
    </row>
    <row r="31" spans="1:16" ht="15.75" customHeight="1" x14ac:dyDescent="0.2">
      <c r="A31" s="478" t="s">
        <v>197</v>
      </c>
      <c r="B31" s="480">
        <v>9.1912034340000002</v>
      </c>
      <c r="C31" s="480">
        <v>4.7952825859999999</v>
      </c>
      <c r="D31" s="480">
        <v>5.0656823800000002</v>
      </c>
      <c r="E31" s="480">
        <v>6.9370640589999999</v>
      </c>
      <c r="F31" s="480">
        <v>6.7996651979999996</v>
      </c>
      <c r="G31" s="480">
        <v>7.0834320420000001</v>
      </c>
      <c r="H31" s="480">
        <v>8.3014530739999994</v>
      </c>
      <c r="I31" s="480">
        <v>9.3911388420000002</v>
      </c>
      <c r="J31" s="480">
        <v>4.9408136049999998</v>
      </c>
      <c r="K31" s="480" t="s">
        <v>102</v>
      </c>
      <c r="L31" s="480" t="s">
        <v>102</v>
      </c>
      <c r="M31" s="493">
        <v>6.7067879970000002</v>
      </c>
      <c r="N31" s="493">
        <v>8.2172319179999995</v>
      </c>
      <c r="O31" s="493">
        <v>6.7286758410000003</v>
      </c>
      <c r="P31" s="480">
        <v>12.103035946</v>
      </c>
    </row>
    <row r="32" spans="1:16" ht="15.75" customHeight="1" x14ac:dyDescent="0.25">
      <c r="A32" s="487" t="s">
        <v>198</v>
      </c>
      <c r="B32" s="479">
        <v>252.13110294800001</v>
      </c>
      <c r="C32" s="479">
        <v>177.06325026499999</v>
      </c>
      <c r="D32" s="479">
        <v>154.466167095</v>
      </c>
      <c r="E32" s="479">
        <v>153.41915626799999</v>
      </c>
      <c r="F32" s="479">
        <v>160.538553084</v>
      </c>
      <c r="G32" s="479">
        <v>156.166025572</v>
      </c>
      <c r="H32" s="479">
        <v>162.77584392599999</v>
      </c>
      <c r="I32" s="479">
        <v>196.63273375200001</v>
      </c>
      <c r="J32" s="479">
        <v>103.021072054</v>
      </c>
      <c r="K32" s="479" t="s">
        <v>102</v>
      </c>
      <c r="L32" s="479" t="s">
        <v>102</v>
      </c>
      <c r="M32" s="492">
        <v>157.849764983</v>
      </c>
      <c r="N32" s="492">
        <v>171.939846843</v>
      </c>
      <c r="O32" s="492">
        <v>158.05394437300001</v>
      </c>
      <c r="P32" s="479">
        <v>155.73739886600001</v>
      </c>
    </row>
    <row r="33" spans="1:16" ht="15.75" customHeight="1" x14ac:dyDescent="0.2">
      <c r="A33" s="478" t="s">
        <v>199</v>
      </c>
      <c r="B33" s="480">
        <v>61.661323469000003</v>
      </c>
      <c r="C33" s="480">
        <v>45.641319047000003</v>
      </c>
      <c r="D33" s="480">
        <v>37.340735754999997</v>
      </c>
      <c r="E33" s="480">
        <v>39.549746820000003</v>
      </c>
      <c r="F33" s="480">
        <v>44.803338302999997</v>
      </c>
      <c r="G33" s="480">
        <v>45.861565894999998</v>
      </c>
      <c r="H33" s="480">
        <v>42.982916752000001</v>
      </c>
      <c r="I33" s="480">
        <v>48.497991876</v>
      </c>
      <c r="J33" s="480">
        <v>37.604519908</v>
      </c>
      <c r="K33" s="480" t="s">
        <v>102</v>
      </c>
      <c r="L33" s="480" t="s">
        <v>102</v>
      </c>
      <c r="M33" s="493">
        <v>41.567458242000001</v>
      </c>
      <c r="N33" s="493">
        <v>45.624511515999998</v>
      </c>
      <c r="O33" s="493">
        <v>41.626249004999998</v>
      </c>
      <c r="P33" s="480">
        <v>42.174433899</v>
      </c>
    </row>
    <row r="34" spans="1:16" ht="15.75" customHeight="1" x14ac:dyDescent="0.2">
      <c r="A34" s="478" t="s">
        <v>200</v>
      </c>
      <c r="B34" s="480">
        <v>171.71417164600001</v>
      </c>
      <c r="C34" s="480">
        <v>114.42378828699999</v>
      </c>
      <c r="D34" s="480">
        <v>97.374826306000003</v>
      </c>
      <c r="E34" s="480">
        <v>94.321977531000002</v>
      </c>
      <c r="F34" s="480">
        <v>93.489244174999996</v>
      </c>
      <c r="G34" s="480">
        <v>85.131559952999993</v>
      </c>
      <c r="H34" s="480">
        <v>97.263989073999994</v>
      </c>
      <c r="I34" s="480">
        <v>121.51328888800001</v>
      </c>
      <c r="J34" s="480">
        <v>39.937640105</v>
      </c>
      <c r="K34" s="480" t="s">
        <v>102</v>
      </c>
      <c r="L34" s="480" t="s">
        <v>102</v>
      </c>
      <c r="M34" s="493">
        <v>95.518963290000002</v>
      </c>
      <c r="N34" s="493">
        <v>99.995261823999996</v>
      </c>
      <c r="O34" s="493">
        <v>95.583829336999997</v>
      </c>
      <c r="P34" s="480">
        <v>79.522516830000001</v>
      </c>
    </row>
    <row r="35" spans="1:16" ht="15.75" customHeight="1" x14ac:dyDescent="0.2">
      <c r="A35" s="488" t="s">
        <v>201</v>
      </c>
      <c r="B35" s="481">
        <v>18.755607832999999</v>
      </c>
      <c r="C35" s="481">
        <v>16.998142931</v>
      </c>
      <c r="D35" s="481">
        <v>19.750605035</v>
      </c>
      <c r="E35" s="481">
        <v>19.547431917000001</v>
      </c>
      <c r="F35" s="481">
        <v>22.245970605</v>
      </c>
      <c r="G35" s="481">
        <v>25.172899724000001</v>
      </c>
      <c r="H35" s="481">
        <v>22.528938099000001</v>
      </c>
      <c r="I35" s="481">
        <v>26.621452988000001</v>
      </c>
      <c r="J35" s="481">
        <v>25.478912041000001</v>
      </c>
      <c r="K35" s="481" t="s">
        <v>102</v>
      </c>
      <c r="L35" s="481" t="s">
        <v>102</v>
      </c>
      <c r="M35" s="494">
        <v>20.763343451000001</v>
      </c>
      <c r="N35" s="494">
        <v>26.320073503</v>
      </c>
      <c r="O35" s="494">
        <v>20.843866032000001</v>
      </c>
      <c r="P35" s="481">
        <v>34.040448136999998</v>
      </c>
    </row>
    <row r="36" spans="1:16" ht="15.75" customHeight="1" x14ac:dyDescent="0.25">
      <c r="A36" s="490" t="s">
        <v>202</v>
      </c>
      <c r="B36" s="479">
        <v>1111.838770311</v>
      </c>
      <c r="C36" s="479">
        <v>873.62256702699995</v>
      </c>
      <c r="D36" s="479">
        <v>785.08327137100002</v>
      </c>
      <c r="E36" s="479">
        <v>830.26058896300003</v>
      </c>
      <c r="F36" s="479">
        <v>956.41711127799999</v>
      </c>
      <c r="G36" s="479">
        <v>1053.066742793</v>
      </c>
      <c r="H36" s="479">
        <v>1117.2498170199999</v>
      </c>
      <c r="I36" s="479">
        <v>1213.7175646850001</v>
      </c>
      <c r="J36" s="479">
        <v>962.42317747599998</v>
      </c>
      <c r="K36" s="479" t="s">
        <v>102</v>
      </c>
      <c r="L36" s="479" t="s">
        <v>102</v>
      </c>
      <c r="M36" s="492">
        <v>896.38254591600003</v>
      </c>
      <c r="N36" s="492">
        <v>1147.4311237469999</v>
      </c>
      <c r="O36" s="492">
        <v>900.02049110799999</v>
      </c>
      <c r="P36" s="479">
        <v>1270.8960166910001</v>
      </c>
    </row>
    <row r="37" spans="1:16" ht="15.75" customHeight="1" x14ac:dyDescent="0.25">
      <c r="A37" s="490" t="s">
        <v>203</v>
      </c>
      <c r="B37" s="479">
        <v>1234.0906656019999</v>
      </c>
      <c r="C37" s="479">
        <v>956.01708126300002</v>
      </c>
      <c r="D37" s="479">
        <v>847.84043771699999</v>
      </c>
      <c r="E37" s="479">
        <v>887.731137279</v>
      </c>
      <c r="F37" s="479">
        <v>1016.686353371</v>
      </c>
      <c r="G37" s="479">
        <v>1105.0962404439999</v>
      </c>
      <c r="H37" s="479">
        <v>1166.2731692069999</v>
      </c>
      <c r="I37" s="479">
        <v>1280.1154600340001</v>
      </c>
      <c r="J37" s="479">
        <v>1061.35076804</v>
      </c>
      <c r="K37" s="479" t="s">
        <v>102</v>
      </c>
      <c r="L37" s="479" t="s">
        <v>102</v>
      </c>
      <c r="M37" s="492">
        <v>955.56901443699996</v>
      </c>
      <c r="N37" s="492">
        <v>1222.409703069</v>
      </c>
      <c r="O37" s="492">
        <v>959.43580312200004</v>
      </c>
      <c r="P37" s="479">
        <v>1297.4728940939999</v>
      </c>
    </row>
    <row r="38" spans="1:16" ht="15.75" customHeight="1" x14ac:dyDescent="0.25">
      <c r="A38" s="489" t="s">
        <v>204</v>
      </c>
      <c r="B38" s="482">
        <v>122.251895292</v>
      </c>
      <c r="C38" s="482">
        <v>82.394514236999996</v>
      </c>
      <c r="D38" s="482">
        <v>62.757166345999998</v>
      </c>
      <c r="E38" s="482">
        <v>57.470548315999999</v>
      </c>
      <c r="F38" s="482">
        <v>60.269242093999999</v>
      </c>
      <c r="G38" s="482">
        <v>52.029497651</v>
      </c>
      <c r="H38" s="482">
        <v>49.023352187999997</v>
      </c>
      <c r="I38" s="482">
        <v>66.397895348999995</v>
      </c>
      <c r="J38" s="482">
        <v>98.927590565000003</v>
      </c>
      <c r="K38" s="482" t="s">
        <v>102</v>
      </c>
      <c r="L38" s="482" t="s">
        <v>102</v>
      </c>
      <c r="M38" s="495">
        <v>59.186468519999998</v>
      </c>
      <c r="N38" s="495">
        <v>74.978579320999998</v>
      </c>
      <c r="O38" s="495">
        <v>59.415312014000001</v>
      </c>
      <c r="P38" s="482">
        <v>26.576877403000001</v>
      </c>
    </row>
    <row r="39" spans="1:16" ht="15.75" customHeight="1" x14ac:dyDescent="0.2">
      <c r="A39" s="478" t="s">
        <v>205</v>
      </c>
      <c r="B39" s="480">
        <v>91.934802876000006</v>
      </c>
      <c r="C39" s="480">
        <v>79.614330444999993</v>
      </c>
      <c r="D39" s="480">
        <v>71.510795334999997</v>
      </c>
      <c r="E39" s="480">
        <v>71.488112295999997</v>
      </c>
      <c r="F39" s="480">
        <v>74.868827928000002</v>
      </c>
      <c r="G39" s="480">
        <v>80.252470502999998</v>
      </c>
      <c r="H39" s="480">
        <v>83.270194954999994</v>
      </c>
      <c r="I39" s="480">
        <v>72.379671492</v>
      </c>
      <c r="J39" s="480">
        <v>87.724362259000003</v>
      </c>
      <c r="K39" s="480" t="s">
        <v>102</v>
      </c>
      <c r="L39" s="480" t="s">
        <v>102</v>
      </c>
      <c r="M39" s="493">
        <v>74.453699542999999</v>
      </c>
      <c r="N39" s="493">
        <v>76.427294478999997</v>
      </c>
      <c r="O39" s="493">
        <v>74.482298908999994</v>
      </c>
      <c r="P39" s="480">
        <v>88.056782650000002</v>
      </c>
    </row>
    <row r="40" spans="1:16" ht="15.75" customHeight="1" x14ac:dyDescent="0.2">
      <c r="A40" s="478" t="s">
        <v>206</v>
      </c>
      <c r="B40" s="480">
        <v>68.886255792</v>
      </c>
      <c r="C40" s="480">
        <v>64.152948136999996</v>
      </c>
      <c r="D40" s="480">
        <v>56.214241850000001</v>
      </c>
      <c r="E40" s="480">
        <v>50.032018796000003</v>
      </c>
      <c r="F40" s="480">
        <v>46.604356381000002</v>
      </c>
      <c r="G40" s="480">
        <v>55.531090694</v>
      </c>
      <c r="H40" s="480">
        <v>53.623499731999999</v>
      </c>
      <c r="I40" s="480">
        <v>57.419299514999999</v>
      </c>
      <c r="J40" s="480">
        <v>26.889865563000001</v>
      </c>
      <c r="K40" s="480" t="s">
        <v>102</v>
      </c>
      <c r="L40" s="480" t="s">
        <v>102</v>
      </c>
      <c r="M40" s="493">
        <v>51.904231691</v>
      </c>
      <c r="N40" s="493">
        <v>49.366244518000002</v>
      </c>
      <c r="O40" s="493">
        <v>51.867453716999997</v>
      </c>
      <c r="P40" s="480">
        <v>81.938601829999996</v>
      </c>
    </row>
    <row r="41" spans="1:16" ht="15.75" customHeight="1" x14ac:dyDescent="0.2">
      <c r="A41" s="488" t="s">
        <v>207</v>
      </c>
      <c r="B41" s="481">
        <v>-23.048547083999999</v>
      </c>
      <c r="C41" s="481">
        <v>-15.461382306999999</v>
      </c>
      <c r="D41" s="481">
        <v>-15.296553485</v>
      </c>
      <c r="E41" s="481">
        <v>-21.456093500000001</v>
      </c>
      <c r="F41" s="481">
        <v>-28.264471546999999</v>
      </c>
      <c r="G41" s="481">
        <v>-24.721379807999998</v>
      </c>
      <c r="H41" s="481">
        <v>-29.646695222999998</v>
      </c>
      <c r="I41" s="481">
        <v>-14.960371978</v>
      </c>
      <c r="J41" s="481">
        <v>-60.834496696000002</v>
      </c>
      <c r="K41" s="481" t="s">
        <v>102</v>
      </c>
      <c r="L41" s="481" t="s">
        <v>102</v>
      </c>
      <c r="M41" s="494">
        <v>-22.549467850999999</v>
      </c>
      <c r="N41" s="494">
        <v>-27.061049960999998</v>
      </c>
      <c r="O41" s="494">
        <v>-22.614845192000001</v>
      </c>
      <c r="P41" s="481">
        <v>-6.1181808200000001</v>
      </c>
    </row>
    <row r="42" spans="1:16" ht="15.75" customHeight="1" x14ac:dyDescent="0.25">
      <c r="A42" s="490" t="s">
        <v>208</v>
      </c>
      <c r="B42" s="479">
        <v>1203.773573187</v>
      </c>
      <c r="C42" s="479">
        <v>953.23689747100002</v>
      </c>
      <c r="D42" s="479">
        <v>856.59406670600004</v>
      </c>
      <c r="E42" s="479">
        <v>901.74870125899997</v>
      </c>
      <c r="F42" s="479">
        <v>1031.285939206</v>
      </c>
      <c r="G42" s="479">
        <v>1133.319213296</v>
      </c>
      <c r="H42" s="479">
        <v>1200.520011974</v>
      </c>
      <c r="I42" s="479">
        <v>1286.097236177</v>
      </c>
      <c r="J42" s="479">
        <v>1050.147539735</v>
      </c>
      <c r="K42" s="479" t="s">
        <v>102</v>
      </c>
      <c r="L42" s="479" t="s">
        <v>102</v>
      </c>
      <c r="M42" s="492">
        <v>970.836245459</v>
      </c>
      <c r="N42" s="492">
        <v>1223.8584182269999</v>
      </c>
      <c r="O42" s="492">
        <v>974.50279001700005</v>
      </c>
      <c r="P42" s="479">
        <v>1358.9527993409999</v>
      </c>
    </row>
    <row r="43" spans="1:16" ht="15.75" customHeight="1" x14ac:dyDescent="0.25">
      <c r="A43" s="490" t="s">
        <v>209</v>
      </c>
      <c r="B43" s="479">
        <v>1302.9769213940001</v>
      </c>
      <c r="C43" s="479">
        <v>1020.170029401</v>
      </c>
      <c r="D43" s="479">
        <v>904.05467956699999</v>
      </c>
      <c r="E43" s="479">
        <v>937.76315607599997</v>
      </c>
      <c r="F43" s="479">
        <v>1063.2907097530001</v>
      </c>
      <c r="G43" s="479">
        <v>1160.627331138</v>
      </c>
      <c r="H43" s="479">
        <v>1219.8966689389999</v>
      </c>
      <c r="I43" s="479">
        <v>1337.534759549</v>
      </c>
      <c r="J43" s="479">
        <v>1088.2406336040001</v>
      </c>
      <c r="K43" s="479" t="s">
        <v>102</v>
      </c>
      <c r="L43" s="479" t="s">
        <v>102</v>
      </c>
      <c r="M43" s="492">
        <v>1007.473246128</v>
      </c>
      <c r="N43" s="492">
        <v>1271.775947587</v>
      </c>
      <c r="O43" s="492">
        <v>1011.303256838</v>
      </c>
      <c r="P43" s="479">
        <v>1379.4114959240001</v>
      </c>
    </row>
    <row r="44" spans="1:16" ht="15.75" customHeight="1" x14ac:dyDescent="0.2">
      <c r="A44" s="488" t="s">
        <v>210</v>
      </c>
      <c r="B44" s="481">
        <v>99.203348207000005</v>
      </c>
      <c r="C44" s="481">
        <v>66.933131928999998</v>
      </c>
      <c r="D44" s="481">
        <v>47.460612861000001</v>
      </c>
      <c r="E44" s="481">
        <v>36.014454815999997</v>
      </c>
      <c r="F44" s="481">
        <v>32.004770547</v>
      </c>
      <c r="G44" s="481">
        <v>27.308117842000001</v>
      </c>
      <c r="H44" s="481">
        <v>19.376656964999999</v>
      </c>
      <c r="I44" s="481">
        <v>51.437523370999997</v>
      </c>
      <c r="J44" s="481">
        <v>38.093093869</v>
      </c>
      <c r="K44" s="481" t="s">
        <v>102</v>
      </c>
      <c r="L44" s="481" t="s">
        <v>102</v>
      </c>
      <c r="M44" s="494">
        <v>36.637000669000003</v>
      </c>
      <c r="N44" s="494">
        <v>47.917529360000003</v>
      </c>
      <c r="O44" s="494">
        <v>36.800466821999997</v>
      </c>
      <c r="P44" s="481">
        <v>20.458696582999998</v>
      </c>
    </row>
    <row r="45" spans="1:16" s="8" customFormat="1" ht="15.75" customHeight="1" x14ac:dyDescent="0.25">
      <c r="A45" s="491" t="s">
        <v>301</v>
      </c>
      <c r="B45" s="482">
        <v>508.22546097200001</v>
      </c>
      <c r="C45" s="482">
        <v>505.09451457099999</v>
      </c>
      <c r="D45" s="482">
        <v>492.23844941900001</v>
      </c>
      <c r="E45" s="482">
        <v>570.50484895900001</v>
      </c>
      <c r="F45" s="482">
        <v>665.11598043699996</v>
      </c>
      <c r="G45" s="482">
        <v>726.108822261</v>
      </c>
      <c r="H45" s="482">
        <v>780.74256819100003</v>
      </c>
      <c r="I45" s="482">
        <v>715.14422404899994</v>
      </c>
      <c r="J45" s="482">
        <v>613.36713105199999</v>
      </c>
      <c r="K45" s="482" t="s">
        <v>102</v>
      </c>
      <c r="L45" s="482" t="s">
        <v>102</v>
      </c>
      <c r="M45" s="495">
        <v>605.368111322</v>
      </c>
      <c r="N45" s="495">
        <v>688.29745942900001</v>
      </c>
      <c r="O45" s="495">
        <v>606.56984058800003</v>
      </c>
      <c r="P45" s="482">
        <v>907.86557136299996</v>
      </c>
    </row>
    <row r="46" spans="1:16" ht="15.75" customHeight="1" x14ac:dyDescent="0.25">
      <c r="A46" s="487" t="s">
        <v>466</v>
      </c>
      <c r="B46" s="480"/>
      <c r="C46" s="480"/>
      <c r="D46" s="480"/>
      <c r="E46" s="480"/>
      <c r="F46" s="480"/>
      <c r="G46" s="480"/>
      <c r="H46" s="480"/>
      <c r="I46" s="480"/>
      <c r="J46" s="480"/>
      <c r="K46" s="480"/>
      <c r="L46" s="480"/>
      <c r="M46" s="496"/>
      <c r="N46" s="496"/>
      <c r="O46" s="496"/>
      <c r="P46" s="483"/>
    </row>
    <row r="47" spans="1:16" ht="15.75" customHeight="1" x14ac:dyDescent="0.25">
      <c r="A47" s="478" t="s">
        <v>489</v>
      </c>
      <c r="B47" s="480">
        <v>707.81210742899998</v>
      </c>
      <c r="C47" s="480">
        <v>573.25922942099999</v>
      </c>
      <c r="D47" s="480">
        <v>529.931984855</v>
      </c>
      <c r="E47" s="480">
        <v>573.749964707</v>
      </c>
      <c r="F47" s="480">
        <v>669.61382427000001</v>
      </c>
      <c r="G47" s="480">
        <v>751.90796286199998</v>
      </c>
      <c r="H47" s="480">
        <v>801.58677520499998</v>
      </c>
      <c r="I47" s="480">
        <v>896.41491267499998</v>
      </c>
      <c r="J47" s="480">
        <v>712.32183794499997</v>
      </c>
      <c r="K47" s="480" t="s">
        <v>102</v>
      </c>
      <c r="L47" s="480" t="s">
        <v>102</v>
      </c>
      <c r="M47" s="493">
        <v>622.13462861100004</v>
      </c>
      <c r="N47" s="493">
        <v>847.854835944</v>
      </c>
      <c r="O47" s="493">
        <v>625.40554036100002</v>
      </c>
      <c r="P47" s="480">
        <v>970.83723839300001</v>
      </c>
    </row>
    <row r="48" spans="1:16" ht="15.75" customHeight="1" x14ac:dyDescent="0.25">
      <c r="A48" s="478" t="s">
        <v>432</v>
      </c>
      <c r="B48" s="480">
        <v>260.09080960599999</v>
      </c>
      <c r="C48" s="480">
        <v>253.100770256</v>
      </c>
      <c r="D48" s="480">
        <v>280.931179751</v>
      </c>
      <c r="E48" s="480">
        <v>323.29530431199998</v>
      </c>
      <c r="F48" s="480">
        <v>382.19730627400003</v>
      </c>
      <c r="G48" s="480">
        <v>427.94609868800001</v>
      </c>
      <c r="H48" s="480">
        <v>422.43202267700002</v>
      </c>
      <c r="I48" s="480">
        <v>419.43187278599999</v>
      </c>
      <c r="J48" s="480">
        <v>414.12032668900002</v>
      </c>
      <c r="K48" s="480" t="s">
        <v>102</v>
      </c>
      <c r="L48" s="480" t="s">
        <v>102</v>
      </c>
      <c r="M48" s="493">
        <v>342.834764699</v>
      </c>
      <c r="N48" s="493">
        <v>418.03079299799998</v>
      </c>
      <c r="O48" s="493">
        <v>343.92443042000002</v>
      </c>
      <c r="P48" s="480">
        <v>525.04591820999997</v>
      </c>
    </row>
    <row r="49" spans="1:25" ht="15.75" customHeight="1" x14ac:dyDescent="0.25">
      <c r="A49" s="478" t="s">
        <v>433</v>
      </c>
      <c r="B49" s="480">
        <v>281.078048959</v>
      </c>
      <c r="C49" s="480">
        <v>270.41549006000002</v>
      </c>
      <c r="D49" s="480">
        <v>300.04137093999998</v>
      </c>
      <c r="E49" s="480">
        <v>382.861259625</v>
      </c>
      <c r="F49" s="480">
        <v>480.20638530399998</v>
      </c>
      <c r="G49" s="480">
        <v>540.35015297500001</v>
      </c>
      <c r="H49" s="480">
        <v>547.85217596699999</v>
      </c>
      <c r="I49" s="480">
        <v>509.09258898000002</v>
      </c>
      <c r="J49" s="480">
        <v>522.27841115499996</v>
      </c>
      <c r="K49" s="480" t="s">
        <v>102</v>
      </c>
      <c r="L49" s="480" t="s">
        <v>102</v>
      </c>
      <c r="M49" s="493">
        <v>411.98001300999999</v>
      </c>
      <c r="N49" s="493">
        <v>512.57074554600001</v>
      </c>
      <c r="O49" s="493">
        <v>413.437673416</v>
      </c>
      <c r="P49" s="480">
        <v>661.40768824300005</v>
      </c>
    </row>
    <row r="50" spans="1:25" ht="15.75" customHeight="1" x14ac:dyDescent="0.25">
      <c r="A50" s="478" t="s">
        <v>434</v>
      </c>
      <c r="B50" s="480">
        <v>981.95956265400002</v>
      </c>
      <c r="C50" s="480">
        <v>778.95383099900005</v>
      </c>
      <c r="D50" s="480">
        <v>693.37427062100005</v>
      </c>
      <c r="E50" s="480">
        <v>734.31198101099994</v>
      </c>
      <c r="F50" s="480">
        <v>856.14780028799998</v>
      </c>
      <c r="G50" s="480">
        <v>948.93021487199996</v>
      </c>
      <c r="H50" s="480">
        <v>1003.497325281</v>
      </c>
      <c r="I50" s="480">
        <v>1083.4827262819999</v>
      </c>
      <c r="J50" s="480">
        <v>958.32969598600005</v>
      </c>
      <c r="K50" s="480" t="s">
        <v>102</v>
      </c>
      <c r="L50" s="480" t="s">
        <v>102</v>
      </c>
      <c r="M50" s="493">
        <v>797.71924945399996</v>
      </c>
      <c r="N50" s="493">
        <v>1050.469856226</v>
      </c>
      <c r="O50" s="493">
        <v>801.38185874800001</v>
      </c>
      <c r="P50" s="480">
        <v>1141.735495228</v>
      </c>
    </row>
    <row r="51" spans="1:25" ht="15.75" customHeight="1" x14ac:dyDescent="0.25">
      <c r="A51" s="478" t="s">
        <v>490</v>
      </c>
      <c r="B51" s="480">
        <v>389.18924240899997</v>
      </c>
      <c r="C51" s="480">
        <v>285.70703342500002</v>
      </c>
      <c r="D51" s="480">
        <v>241.99934101700001</v>
      </c>
      <c r="E51" s="480">
        <v>242.29296329600001</v>
      </c>
      <c r="F51" s="480">
        <v>270.60834588900002</v>
      </c>
      <c r="G51" s="480">
        <v>286.32111909899999</v>
      </c>
      <c r="H51" s="480">
        <v>301.27338229499998</v>
      </c>
      <c r="I51" s="480">
        <v>301.76633185700001</v>
      </c>
      <c r="J51" s="480">
        <v>222.619923164</v>
      </c>
      <c r="K51" s="480" t="s">
        <v>102</v>
      </c>
      <c r="L51" s="480" t="s">
        <v>102</v>
      </c>
      <c r="M51" s="493">
        <v>259.72834958999999</v>
      </c>
      <c r="N51" s="493">
        <v>280.88908981600002</v>
      </c>
      <c r="O51" s="493">
        <v>260.034989897</v>
      </c>
      <c r="P51" s="480">
        <v>270.46394004699999</v>
      </c>
    </row>
    <row r="52" spans="1:25" ht="15.75" customHeight="1" x14ac:dyDescent="0.25">
      <c r="A52" s="478" t="s">
        <v>435</v>
      </c>
      <c r="B52" s="480">
        <v>508.22546097200001</v>
      </c>
      <c r="C52" s="480">
        <v>505.09451457099999</v>
      </c>
      <c r="D52" s="480">
        <v>492.23844941900001</v>
      </c>
      <c r="E52" s="480">
        <v>570.50484895900001</v>
      </c>
      <c r="F52" s="480">
        <v>665.11598043699996</v>
      </c>
      <c r="G52" s="480">
        <v>726.108822261</v>
      </c>
      <c r="H52" s="480">
        <v>780.74256819100003</v>
      </c>
      <c r="I52" s="480">
        <v>715.14422404899994</v>
      </c>
      <c r="J52" s="480">
        <v>613.36713105199999</v>
      </c>
      <c r="K52" s="480" t="s">
        <v>102</v>
      </c>
      <c r="L52" s="480" t="s">
        <v>102</v>
      </c>
      <c r="M52" s="493">
        <v>605.368111322</v>
      </c>
      <c r="N52" s="493">
        <v>688.29745942900001</v>
      </c>
      <c r="O52" s="493">
        <v>606.56984058800003</v>
      </c>
      <c r="P52" s="480">
        <v>907.86557136299996</v>
      </c>
    </row>
    <row r="53" spans="1:25" ht="15.75" customHeight="1" x14ac:dyDescent="0.25">
      <c r="A53" s="478" t="s">
        <v>436</v>
      </c>
      <c r="B53" s="480">
        <v>207.521458327</v>
      </c>
      <c r="C53" s="480">
        <v>173.42752795000001</v>
      </c>
      <c r="D53" s="480">
        <v>146.80495835299999</v>
      </c>
      <c r="E53" s="480">
        <v>150.151725484</v>
      </c>
      <c r="F53" s="480">
        <v>164.37426642200001</v>
      </c>
      <c r="G53" s="480">
        <v>173.254474671</v>
      </c>
      <c r="H53" s="480">
        <v>185.19980643700001</v>
      </c>
      <c r="I53" s="480">
        <v>235.169868089</v>
      </c>
      <c r="J53" s="480">
        <v>267.655601526</v>
      </c>
      <c r="K53" s="480" t="s">
        <v>102</v>
      </c>
      <c r="L53" s="480" t="s">
        <v>102</v>
      </c>
      <c r="M53" s="493">
        <v>158.85103226499999</v>
      </c>
      <c r="N53" s="493">
        <v>243.73895582200001</v>
      </c>
      <c r="O53" s="493">
        <v>160.08114325</v>
      </c>
      <c r="P53" s="480">
        <v>164.51235198200001</v>
      </c>
    </row>
    <row r="54" spans="1:25" ht="12.75" customHeight="1" x14ac:dyDescent="0.2">
      <c r="A54" s="236" t="s">
        <v>857</v>
      </c>
      <c r="B54" s="486"/>
      <c r="C54" s="486"/>
      <c r="D54" s="486"/>
      <c r="E54" s="486"/>
      <c r="F54" s="486"/>
      <c r="G54" s="486"/>
      <c r="H54" s="486"/>
      <c r="I54" s="486"/>
      <c r="J54" s="486"/>
      <c r="K54" s="486"/>
      <c r="L54" s="486"/>
      <c r="M54" s="582"/>
      <c r="N54" s="499"/>
      <c r="O54" s="736"/>
      <c r="P54" s="737"/>
      <c r="Q54" s="13"/>
      <c r="R54" s="13"/>
      <c r="S54" s="13"/>
      <c r="T54" s="13"/>
      <c r="U54" s="13"/>
      <c r="V54" s="216"/>
      <c r="W54" s="216"/>
      <c r="X54" s="216"/>
      <c r="Y54" s="40"/>
    </row>
    <row r="55" spans="1:25" x14ac:dyDescent="0.2">
      <c r="A55" s="258" t="s">
        <v>903</v>
      </c>
      <c r="B55" s="13"/>
      <c r="C55" s="13"/>
      <c r="D55" s="13"/>
      <c r="E55" s="13"/>
      <c r="F55" s="13"/>
      <c r="G55" s="13"/>
      <c r="H55" s="13"/>
      <c r="I55" s="13"/>
      <c r="J55" s="13"/>
      <c r="K55" s="13"/>
      <c r="L55" s="13"/>
      <c r="M55" s="216"/>
      <c r="N55" s="216"/>
      <c r="O55" s="216"/>
      <c r="P55" s="40"/>
    </row>
    <row r="56" spans="1:25" x14ac:dyDescent="0.2">
      <c r="A56" s="38" t="s">
        <v>491</v>
      </c>
      <c r="B56" s="13"/>
      <c r="C56" s="13"/>
      <c r="D56" s="13"/>
      <c r="E56" s="13"/>
      <c r="F56" s="13"/>
      <c r="G56" s="13"/>
      <c r="H56" s="13"/>
      <c r="I56" s="13"/>
      <c r="J56" s="13"/>
      <c r="K56" s="13"/>
      <c r="L56" s="13"/>
      <c r="M56" s="216"/>
      <c r="N56" s="216"/>
      <c r="O56" s="216"/>
      <c r="P56" s="40"/>
    </row>
    <row r="57" spans="1:25" x14ac:dyDescent="0.2">
      <c r="A57" s="169" t="s">
        <v>650</v>
      </c>
      <c r="B57" s="13"/>
      <c r="C57" s="13"/>
      <c r="D57" s="13"/>
      <c r="E57" s="13"/>
      <c r="F57" s="13"/>
      <c r="G57" s="13"/>
      <c r="H57" s="13"/>
      <c r="I57" s="13"/>
      <c r="J57" s="13"/>
      <c r="K57" s="13"/>
      <c r="L57" s="13"/>
      <c r="M57" s="216"/>
      <c r="N57" s="216"/>
      <c r="O57" s="216"/>
      <c r="P57" s="40"/>
    </row>
    <row r="58" spans="1:25" x14ac:dyDescent="0.2">
      <c r="A58" s="258" t="s">
        <v>906</v>
      </c>
      <c r="B58" s="3"/>
      <c r="C58" s="3"/>
      <c r="D58" s="3"/>
      <c r="G58" s="186"/>
      <c r="J58" s="186"/>
      <c r="M58" s="216"/>
      <c r="N58" s="216"/>
      <c r="O58" s="216"/>
    </row>
    <row r="59" spans="1:25" x14ac:dyDescent="0.2">
      <c r="A59" s="289" t="s">
        <v>884</v>
      </c>
      <c r="B59" s="3"/>
      <c r="C59" s="3"/>
      <c r="D59" s="3"/>
      <c r="G59" s="186"/>
      <c r="J59" s="186"/>
    </row>
    <row r="60" spans="1:25" ht="18" x14ac:dyDescent="0.2">
      <c r="A60" s="47"/>
    </row>
    <row r="61" spans="1:25" ht="21" x14ac:dyDescent="0.2">
      <c r="A61" s="47" t="s">
        <v>900</v>
      </c>
    </row>
    <row r="62" spans="1:25" ht="15" customHeight="1" thickBot="1" x14ac:dyDescent="0.25">
      <c r="P62" s="434"/>
    </row>
    <row r="63" spans="1:25" ht="15.95" customHeight="1" x14ac:dyDescent="0.2">
      <c r="A63" s="42"/>
      <c r="B63" s="43" t="s">
        <v>35</v>
      </c>
      <c r="C63" s="43" t="s">
        <v>124</v>
      </c>
      <c r="D63" s="43" t="s">
        <v>126</v>
      </c>
      <c r="E63" s="43" t="s">
        <v>36</v>
      </c>
      <c r="F63" s="43" t="s">
        <v>37</v>
      </c>
      <c r="G63" s="43" t="s">
        <v>38</v>
      </c>
      <c r="H63" s="43" t="s">
        <v>39</v>
      </c>
      <c r="I63" s="43" t="s">
        <v>128</v>
      </c>
      <c r="J63" s="43" t="s">
        <v>129</v>
      </c>
      <c r="K63" s="43" t="s">
        <v>130</v>
      </c>
      <c r="L63" s="255">
        <v>100000</v>
      </c>
      <c r="M63" s="253" t="s">
        <v>249</v>
      </c>
      <c r="N63" s="253" t="s">
        <v>249</v>
      </c>
      <c r="O63" s="260" t="s">
        <v>77</v>
      </c>
      <c r="P63" s="284" t="s">
        <v>238</v>
      </c>
    </row>
    <row r="64" spans="1:25" ht="15.95" customHeight="1" x14ac:dyDescent="0.2">
      <c r="A64" s="579" t="s">
        <v>81</v>
      </c>
      <c r="B64" s="44" t="s">
        <v>123</v>
      </c>
      <c r="C64" s="44" t="s">
        <v>40</v>
      </c>
      <c r="D64" s="44" t="s">
        <v>40</v>
      </c>
      <c r="E64" s="44" t="s">
        <v>40</v>
      </c>
      <c r="F64" s="44" t="s">
        <v>40</v>
      </c>
      <c r="G64" s="44" t="s">
        <v>40</v>
      </c>
      <c r="H64" s="44" t="s">
        <v>40</v>
      </c>
      <c r="I64" s="44" t="s">
        <v>40</v>
      </c>
      <c r="J64" s="44" t="s">
        <v>40</v>
      </c>
      <c r="K64" s="44" t="s">
        <v>40</v>
      </c>
      <c r="L64" s="44" t="s">
        <v>43</v>
      </c>
      <c r="M64" s="240" t="s">
        <v>248</v>
      </c>
      <c r="N64" s="240" t="s">
        <v>146</v>
      </c>
      <c r="O64" s="259" t="s">
        <v>145</v>
      </c>
      <c r="P64" s="285" t="s">
        <v>312</v>
      </c>
    </row>
    <row r="65" spans="1:16" ht="15.95" customHeight="1" thickBot="1" x14ac:dyDescent="0.25">
      <c r="A65" s="436" t="s">
        <v>99</v>
      </c>
      <c r="B65" s="45" t="s">
        <v>43</v>
      </c>
      <c r="C65" s="45" t="s">
        <v>125</v>
      </c>
      <c r="D65" s="45" t="s">
        <v>127</v>
      </c>
      <c r="E65" s="45" t="s">
        <v>44</v>
      </c>
      <c r="F65" s="45" t="s">
        <v>45</v>
      </c>
      <c r="G65" s="45" t="s">
        <v>46</v>
      </c>
      <c r="H65" s="45" t="s">
        <v>42</v>
      </c>
      <c r="I65" s="45" t="s">
        <v>131</v>
      </c>
      <c r="J65" s="45" t="s">
        <v>132</v>
      </c>
      <c r="K65" s="45" t="s">
        <v>133</v>
      </c>
      <c r="L65" s="45" t="s">
        <v>134</v>
      </c>
      <c r="M65" s="254" t="s">
        <v>146</v>
      </c>
      <c r="N65" s="254" t="s">
        <v>134</v>
      </c>
      <c r="O65" s="261" t="s">
        <v>41</v>
      </c>
      <c r="P65" s="286" t="s">
        <v>313</v>
      </c>
    </row>
    <row r="66" spans="1:16" ht="15" customHeight="1" x14ac:dyDescent="0.25">
      <c r="A66" s="557" t="s">
        <v>217</v>
      </c>
      <c r="B66" s="193"/>
      <c r="C66" s="193"/>
      <c r="D66" s="193"/>
      <c r="E66" s="193"/>
      <c r="F66" s="193"/>
      <c r="G66" s="193"/>
      <c r="H66" s="193"/>
      <c r="I66" s="193"/>
      <c r="J66" s="193"/>
      <c r="K66" s="193"/>
      <c r="L66" s="193"/>
      <c r="M66" s="193"/>
      <c r="N66" s="193"/>
      <c r="O66" s="193"/>
    </row>
    <row r="67" spans="1:16" ht="15.75" customHeight="1" x14ac:dyDescent="0.25">
      <c r="A67" s="500" t="s">
        <v>304</v>
      </c>
      <c r="B67" s="501">
        <f>B8/B$8</f>
        <v>1</v>
      </c>
      <c r="C67" s="501">
        <f t="shared" ref="C67:H67" si="0">C8/C$8</f>
        <v>1</v>
      </c>
      <c r="D67" s="501">
        <f t="shared" si="0"/>
        <v>1</v>
      </c>
      <c r="E67" s="501">
        <f t="shared" si="0"/>
        <v>1</v>
      </c>
      <c r="F67" s="501">
        <f t="shared" si="0"/>
        <v>1</v>
      </c>
      <c r="G67" s="501">
        <f t="shared" si="0"/>
        <v>1</v>
      </c>
      <c r="H67" s="501">
        <f t="shared" si="0"/>
        <v>1</v>
      </c>
      <c r="I67" s="501">
        <f t="shared" ref="I67:J67" si="1">I8/I$8</f>
        <v>1</v>
      </c>
      <c r="J67" s="501">
        <f t="shared" si="1"/>
        <v>1</v>
      </c>
      <c r="K67" s="501" t="s">
        <v>102</v>
      </c>
      <c r="L67" s="501" t="s">
        <v>102</v>
      </c>
      <c r="M67" s="502">
        <f>M8/M$8</f>
        <v>1</v>
      </c>
      <c r="N67" s="502">
        <f>N8/N$8</f>
        <v>1</v>
      </c>
      <c r="O67" s="502">
        <f>O8/O$8</f>
        <v>1</v>
      </c>
      <c r="P67" s="501">
        <f>P8/P$8</f>
        <v>1</v>
      </c>
    </row>
    <row r="68" spans="1:16" ht="15.75" customHeight="1" x14ac:dyDescent="0.2">
      <c r="A68" s="503" t="s">
        <v>178</v>
      </c>
      <c r="B68" s="504">
        <f t="shared" ref="B68:H72" si="2">B9/B$8</f>
        <v>0.37459786334328421</v>
      </c>
      <c r="C68" s="504">
        <f t="shared" si="2"/>
        <v>0.35366724678960787</v>
      </c>
      <c r="D68" s="504">
        <f t="shared" si="2"/>
        <v>0.33357096415417969</v>
      </c>
      <c r="E68" s="504">
        <f t="shared" si="2"/>
        <v>0.31161522023448568</v>
      </c>
      <c r="F68" s="504">
        <f t="shared" si="2"/>
        <v>0.29681978610575227</v>
      </c>
      <c r="G68" s="504">
        <f t="shared" si="2"/>
        <v>0.28097980735945216</v>
      </c>
      <c r="H68" s="504">
        <f t="shared" si="2"/>
        <v>0.25981584870475011</v>
      </c>
      <c r="I68" s="504">
        <f t="shared" ref="I68:J68" si="3">I9/I$8</f>
        <v>0.25545370726864647</v>
      </c>
      <c r="J68" s="504">
        <f t="shared" si="3"/>
        <v>0.23737111473516206</v>
      </c>
      <c r="K68" s="504" t="s">
        <v>102</v>
      </c>
      <c r="L68" s="504" t="s">
        <v>102</v>
      </c>
      <c r="M68" s="497">
        <f t="shared" ref="M68:N68" si="4">M9/M$8</f>
        <v>0.30466826797129792</v>
      </c>
      <c r="N68" s="497">
        <f t="shared" si="4"/>
        <v>0.25143637922464074</v>
      </c>
      <c r="O68" s="497">
        <f t="shared" ref="O68:P68" si="5">O9/O$8</f>
        <v>0.30362329524177017</v>
      </c>
      <c r="P68" s="504">
        <f t="shared" si="5"/>
        <v>0.23183917339826393</v>
      </c>
    </row>
    <row r="69" spans="1:16" ht="15.75" customHeight="1" x14ac:dyDescent="0.2">
      <c r="A69" s="505" t="s">
        <v>179</v>
      </c>
      <c r="B69" s="506">
        <f t="shared" si="2"/>
        <v>0.23728788055092914</v>
      </c>
      <c r="C69" s="506">
        <f t="shared" si="2"/>
        <v>0.29233663619310529</v>
      </c>
      <c r="D69" s="506">
        <f t="shared" si="2"/>
        <v>0.35840175961209597</v>
      </c>
      <c r="E69" s="506">
        <f t="shared" si="2"/>
        <v>0.44952555931451038</v>
      </c>
      <c r="F69" s="506">
        <f t="shared" si="2"/>
        <v>0.5077152264233783</v>
      </c>
      <c r="G69" s="506">
        <f t="shared" si="2"/>
        <v>0.53378842142477834</v>
      </c>
      <c r="H69" s="506">
        <f t="shared" si="2"/>
        <v>0.55635830680637399</v>
      </c>
      <c r="I69" s="506">
        <f t="shared" ref="I69:J69" si="6">I10/I$8</f>
        <v>0.57134631905521704</v>
      </c>
      <c r="J69" s="506">
        <f t="shared" si="6"/>
        <v>0.4744567294865254</v>
      </c>
      <c r="K69" s="506" t="s">
        <v>102</v>
      </c>
      <c r="L69" s="506" t="s">
        <v>102</v>
      </c>
      <c r="M69" s="507">
        <f t="shared" ref="M69:N69" si="7">M10/M$8</f>
        <v>0.46270660205202291</v>
      </c>
      <c r="N69" s="507">
        <f t="shared" si="7"/>
        <v>0.54982079583789412</v>
      </c>
      <c r="O69" s="507">
        <f t="shared" ref="O69:P69" si="8">O10/O$8</f>
        <v>0.46441670400137991</v>
      </c>
      <c r="P69" s="506">
        <f t="shared" si="8"/>
        <v>0.55175507596417983</v>
      </c>
    </row>
    <row r="70" spans="1:16" ht="15.75" customHeight="1" x14ac:dyDescent="0.2">
      <c r="A70" s="503" t="s">
        <v>180</v>
      </c>
      <c r="B70" s="504">
        <f t="shared" si="2"/>
        <v>1.636170168960575E-2</v>
      </c>
      <c r="C70" s="504">
        <f t="shared" si="2"/>
        <v>1.9848473598068544E-2</v>
      </c>
      <c r="D70" s="504">
        <f t="shared" si="2"/>
        <v>2.1541976736142047E-2</v>
      </c>
      <c r="E70" s="504">
        <f t="shared" si="2"/>
        <v>2.5285709338107001E-2</v>
      </c>
      <c r="F70" s="504">
        <f t="shared" si="2"/>
        <v>2.6246373806105897E-2</v>
      </c>
      <c r="G70" s="504">
        <f t="shared" si="2"/>
        <v>2.490467625007025E-2</v>
      </c>
      <c r="H70" s="504">
        <f t="shared" si="2"/>
        <v>2.4232489060163571E-2</v>
      </c>
      <c r="I70" s="504">
        <f t="shared" ref="I70:J70" si="9">I11/I$8</f>
        <v>1.7991989827218662E-2</v>
      </c>
      <c r="J70" s="504">
        <f t="shared" si="9"/>
        <v>3.6727769202060757E-2</v>
      </c>
      <c r="K70" s="504" t="s">
        <v>102</v>
      </c>
      <c r="L70" s="504" t="s">
        <v>102</v>
      </c>
      <c r="M70" s="497">
        <f t="shared" ref="M70:N70" si="10">M11/M$8</f>
        <v>2.4556810167172483E-2</v>
      </c>
      <c r="N70" s="497">
        <f t="shared" si="10"/>
        <v>2.2154433446853011E-2</v>
      </c>
      <c r="O70" s="497">
        <f t="shared" ref="O70:P70" si="11">O11/O$8</f>
        <v>2.4509650124972113E-2</v>
      </c>
      <c r="P70" s="504">
        <f t="shared" si="11"/>
        <v>2.2189832918513265E-2</v>
      </c>
    </row>
    <row r="71" spans="1:16" ht="15.75" customHeight="1" x14ac:dyDescent="0.2">
      <c r="A71" s="505" t="s">
        <v>181</v>
      </c>
      <c r="B71" s="506">
        <f t="shared" si="2"/>
        <v>0.13195728051925718</v>
      </c>
      <c r="C71" s="506">
        <f t="shared" si="2"/>
        <v>0.14715219358676568</v>
      </c>
      <c r="D71" s="506">
        <f t="shared" si="2"/>
        <v>0.16135297432574361</v>
      </c>
      <c r="E71" s="506">
        <f t="shared" si="2"/>
        <v>0.11617598335024043</v>
      </c>
      <c r="F71" s="506">
        <f t="shared" si="2"/>
        <v>0.10158869191445288</v>
      </c>
      <c r="G71" s="506">
        <f t="shared" si="2"/>
        <v>0.10176439206127821</v>
      </c>
      <c r="H71" s="506">
        <f t="shared" si="2"/>
        <v>0.10406934050461852</v>
      </c>
      <c r="I71" s="506">
        <f t="shared" ref="I71:J71" si="12">I12/I$8</f>
        <v>9.8356625582201679E-2</v>
      </c>
      <c r="J71" s="506">
        <f t="shared" si="12"/>
        <v>0.1842685530590861</v>
      </c>
      <c r="K71" s="506" t="s">
        <v>102</v>
      </c>
      <c r="L71" s="506" t="s">
        <v>102</v>
      </c>
      <c r="M71" s="507">
        <f t="shared" ref="M71:N71" si="13">M12/M$8</f>
        <v>0.11714864399646521</v>
      </c>
      <c r="N71" s="507">
        <f t="shared" si="13"/>
        <v>0.11744329111418916</v>
      </c>
      <c r="O71" s="507">
        <f t="shared" ref="O71:P71" si="14">O12/O$8</f>
        <v>0.11715442809066001</v>
      </c>
      <c r="P71" s="506">
        <f t="shared" si="14"/>
        <v>0.14754597107865333</v>
      </c>
    </row>
    <row r="72" spans="1:16" ht="15.75" customHeight="1" x14ac:dyDescent="0.2">
      <c r="A72" s="508" t="s">
        <v>182</v>
      </c>
      <c r="B72" s="509">
        <f t="shared" si="2"/>
        <v>0.23979527389551228</v>
      </c>
      <c r="C72" s="509">
        <f t="shared" si="2"/>
        <v>0.18699544983070987</v>
      </c>
      <c r="D72" s="509">
        <f t="shared" si="2"/>
        <v>0.12513232516995434</v>
      </c>
      <c r="E72" s="509">
        <f t="shared" si="2"/>
        <v>9.7397527762656672E-2</v>
      </c>
      <c r="F72" s="509">
        <f t="shared" si="2"/>
        <v>6.7629921750310656E-2</v>
      </c>
      <c r="G72" s="509">
        <f t="shared" si="2"/>
        <v>5.8562702904421192E-2</v>
      </c>
      <c r="H72" s="509">
        <f t="shared" si="2"/>
        <v>5.5524014924093784E-2</v>
      </c>
      <c r="I72" s="509">
        <f t="shared" ref="I72:J72" si="15">I13/I$8</f>
        <v>5.6851358266716036E-2</v>
      </c>
      <c r="J72" s="509">
        <f t="shared" si="15"/>
        <v>6.7175833517165745E-2</v>
      </c>
      <c r="K72" s="509" t="s">
        <v>102</v>
      </c>
      <c r="L72" s="509" t="s">
        <v>102</v>
      </c>
      <c r="M72" s="510">
        <f t="shared" ref="M72:N72" si="16">M13/M$8</f>
        <v>9.0919675813041445E-2</v>
      </c>
      <c r="N72" s="510">
        <f t="shared" si="16"/>
        <v>5.9145100377598091E-2</v>
      </c>
      <c r="O72" s="510">
        <f t="shared" ref="O72:P72" si="17">O13/O$8</f>
        <v>9.0295922541217793E-2</v>
      </c>
      <c r="P72" s="509">
        <f t="shared" si="17"/>
        <v>4.6669946640389599E-2</v>
      </c>
    </row>
    <row r="73" spans="1:16" ht="15.75" customHeight="1" x14ac:dyDescent="0.25">
      <c r="A73" s="511" t="s">
        <v>305</v>
      </c>
      <c r="B73" s="512">
        <f>B14/B$14</f>
        <v>1</v>
      </c>
      <c r="C73" s="512">
        <f t="shared" ref="C73:H73" si="18">C14/C$14</f>
        <v>1</v>
      </c>
      <c r="D73" s="512">
        <f t="shared" si="18"/>
        <v>1</v>
      </c>
      <c r="E73" s="512">
        <f t="shared" si="18"/>
        <v>1</v>
      </c>
      <c r="F73" s="512">
        <f t="shared" si="18"/>
        <v>1</v>
      </c>
      <c r="G73" s="512">
        <f t="shared" si="18"/>
        <v>1</v>
      </c>
      <c r="H73" s="512">
        <f t="shared" si="18"/>
        <v>1</v>
      </c>
      <c r="I73" s="512">
        <f t="shared" ref="I73:J73" si="19">I14/I$14</f>
        <v>1</v>
      </c>
      <c r="J73" s="512">
        <f t="shared" si="19"/>
        <v>1</v>
      </c>
      <c r="K73" s="512" t="s">
        <v>102</v>
      </c>
      <c r="L73" s="512" t="s">
        <v>102</v>
      </c>
      <c r="M73" s="513">
        <f>M14/M$14</f>
        <v>1</v>
      </c>
      <c r="N73" s="513">
        <f>N14/N$14</f>
        <v>1</v>
      </c>
      <c r="O73" s="513">
        <f>O14/O$14</f>
        <v>1</v>
      </c>
      <c r="P73" s="512">
        <f>P14/P$14</f>
        <v>1</v>
      </c>
    </row>
    <row r="74" spans="1:16" ht="15.75" customHeight="1" x14ac:dyDescent="0.2">
      <c r="A74" s="503" t="s">
        <v>79</v>
      </c>
      <c r="B74" s="504">
        <f t="shared" ref="B74:I84" si="20">B15/B$14</f>
        <v>0.42432271702497354</v>
      </c>
      <c r="C74" s="504">
        <f t="shared" si="20"/>
        <v>0.45230005812174029</v>
      </c>
      <c r="D74" s="504">
        <f t="shared" si="20"/>
        <v>0.5149548953168005</v>
      </c>
      <c r="E74" s="504">
        <f t="shared" si="20"/>
        <v>0.58214596171977273</v>
      </c>
      <c r="F74" s="504">
        <f t="shared" si="20"/>
        <v>0.61712124097763155</v>
      </c>
      <c r="G74" s="504">
        <f t="shared" si="20"/>
        <v>0.63558929848003143</v>
      </c>
      <c r="H74" s="504">
        <f t="shared" si="20"/>
        <v>0.64636106286219797</v>
      </c>
      <c r="I74" s="504">
        <f t="shared" ref="I74:J74" si="21">I15/I$14</f>
        <v>0.6368316147177906</v>
      </c>
      <c r="J74" s="504">
        <f t="shared" si="21"/>
        <v>0.58395087208502328</v>
      </c>
      <c r="K74" s="504" t="s">
        <v>102</v>
      </c>
      <c r="L74" s="504" t="s">
        <v>102</v>
      </c>
      <c r="M74" s="497">
        <f t="shared" ref="M74:N74" si="22">M15/M$14</f>
        <v>0.58627777059549169</v>
      </c>
      <c r="N74" s="497">
        <f t="shared" si="22"/>
        <v>0.62410623325582792</v>
      </c>
      <c r="O74" s="497">
        <f t="shared" ref="O74:P74" si="23">O15/O$14</f>
        <v>0.58699632749850295</v>
      </c>
      <c r="P74" s="504">
        <f t="shared" si="23"/>
        <v>0.67599804624088744</v>
      </c>
    </row>
    <row r="75" spans="1:16" ht="15.75" customHeight="1" x14ac:dyDescent="0.2">
      <c r="A75" s="505" t="s">
        <v>184</v>
      </c>
      <c r="B75" s="506">
        <f t="shared" si="20"/>
        <v>0.28624197945515573</v>
      </c>
      <c r="C75" s="506">
        <f t="shared" si="20"/>
        <v>0.34715214085691704</v>
      </c>
      <c r="D75" s="506">
        <f t="shared" si="20"/>
        <v>0.43272642734677313</v>
      </c>
      <c r="E75" s="506">
        <f t="shared" si="20"/>
        <v>0.52138773372303826</v>
      </c>
      <c r="F75" s="506">
        <f t="shared" si="20"/>
        <v>0.56089192209857119</v>
      </c>
      <c r="G75" s="506">
        <f t="shared" si="20"/>
        <v>0.56943086489019346</v>
      </c>
      <c r="H75" s="506">
        <f t="shared" si="20"/>
        <v>0.54594283628368423</v>
      </c>
      <c r="I75" s="506">
        <f t="shared" ref="I75:J75" si="24">I16/I$14</f>
        <v>0.46986682540566649</v>
      </c>
      <c r="J75" s="506">
        <f t="shared" si="24"/>
        <v>0.54498823666070528</v>
      </c>
      <c r="K75" s="506" t="s">
        <v>102</v>
      </c>
      <c r="L75" s="506" t="s">
        <v>102</v>
      </c>
      <c r="M75" s="507">
        <f t="shared" ref="M75:N75" si="25">M16/M$14</f>
        <v>0.51644737580543565</v>
      </c>
      <c r="N75" s="507">
        <f t="shared" si="25"/>
        <v>0.48794426847001748</v>
      </c>
      <c r="O75" s="507">
        <f t="shared" ref="O75:P75" si="26">O16/O$14</f>
        <v>0.51590595532311434</v>
      </c>
      <c r="P75" s="506">
        <f t="shared" si="26"/>
        <v>0.57930027664675487</v>
      </c>
    </row>
    <row r="76" spans="1:16" ht="15.75" customHeight="1" x14ac:dyDescent="0.2">
      <c r="A76" s="503" t="s">
        <v>341</v>
      </c>
      <c r="B76" s="504">
        <f t="shared" si="20"/>
        <v>5.5437951887619151E-2</v>
      </c>
      <c r="C76" s="504">
        <f t="shared" si="20"/>
        <v>4.7275871040741151E-2</v>
      </c>
      <c r="D76" s="504">
        <f t="shared" si="20"/>
        <v>5.5812454885786962E-2</v>
      </c>
      <c r="E76" s="504">
        <f t="shared" si="20"/>
        <v>9.0463784728857508E-2</v>
      </c>
      <c r="F76" s="504">
        <f t="shared" si="20"/>
        <v>0.11129840210761045</v>
      </c>
      <c r="G76" s="504">
        <f t="shared" si="20"/>
        <v>0.11378314621224728</v>
      </c>
      <c r="H76" s="504">
        <f t="shared" si="20"/>
        <v>0.11569057591607526</v>
      </c>
      <c r="I76" s="504">
        <f t="shared" ref="I76:J76" si="27">I17/I$14</f>
        <v>8.939197287469397E-2</v>
      </c>
      <c r="J76" s="504">
        <f t="shared" si="27"/>
        <v>0.1108613362958462</v>
      </c>
      <c r="K76" s="504" t="s">
        <v>102</v>
      </c>
      <c r="L76" s="504" t="s">
        <v>102</v>
      </c>
      <c r="M76" s="497">
        <f t="shared" ref="M76:N76" si="28">M17/M$14</f>
        <v>9.3363132944298724E-2</v>
      </c>
      <c r="N76" s="497">
        <f t="shared" si="28"/>
        <v>9.4558425266826313E-2</v>
      </c>
      <c r="O76" s="497">
        <f t="shared" ref="O76:P76" si="29">O17/O$14</f>
        <v>9.3385837687814721E-2</v>
      </c>
      <c r="P76" s="504">
        <f t="shared" si="29"/>
        <v>0.13191041563258435</v>
      </c>
    </row>
    <row r="77" spans="1:16" ht="15.75" customHeight="1" x14ac:dyDescent="0.2">
      <c r="A77" s="505" t="s">
        <v>185</v>
      </c>
      <c r="B77" s="506">
        <f t="shared" si="20"/>
        <v>0.13808073756981776</v>
      </c>
      <c r="C77" s="506">
        <f t="shared" si="20"/>
        <v>0.10514791726353952</v>
      </c>
      <c r="D77" s="506">
        <f t="shared" si="20"/>
        <v>8.2228467970027377E-2</v>
      </c>
      <c r="E77" s="506">
        <f t="shared" si="20"/>
        <v>6.0758227996734353E-2</v>
      </c>
      <c r="F77" s="506">
        <f t="shared" si="20"/>
        <v>5.6229318879060318E-2</v>
      </c>
      <c r="G77" s="506">
        <f t="shared" si="20"/>
        <v>6.6158433589838098E-2</v>
      </c>
      <c r="H77" s="506">
        <f t="shared" si="20"/>
        <v>0.10041822657851378</v>
      </c>
      <c r="I77" s="506">
        <f t="shared" ref="I77:J77" si="30">I18/I$14</f>
        <v>0.16696478931120121</v>
      </c>
      <c r="J77" s="506">
        <f t="shared" si="30"/>
        <v>3.8962635424317972E-2</v>
      </c>
      <c r="K77" s="506" t="s">
        <v>102</v>
      </c>
      <c r="L77" s="506" t="s">
        <v>102</v>
      </c>
      <c r="M77" s="507">
        <f t="shared" ref="M77:N77" si="31">M18/M$14</f>
        <v>6.9830394788802458E-2</v>
      </c>
      <c r="N77" s="507">
        <f t="shared" si="31"/>
        <v>0.13616196478581047</v>
      </c>
      <c r="O77" s="507">
        <f t="shared" ref="O77:P77" si="32">O18/O$14</f>
        <v>7.1090372176636427E-2</v>
      </c>
      <c r="P77" s="506">
        <f t="shared" si="32"/>
        <v>9.6697769594132579E-2</v>
      </c>
    </row>
    <row r="78" spans="1:16" ht="15.75" customHeight="1" x14ac:dyDescent="0.2">
      <c r="A78" s="503" t="s">
        <v>186</v>
      </c>
      <c r="B78" s="504">
        <f t="shared" si="20"/>
        <v>0.33084958301839357</v>
      </c>
      <c r="C78" s="504">
        <f t="shared" si="20"/>
        <v>0.32248391410802685</v>
      </c>
      <c r="D78" s="504">
        <f t="shared" si="20"/>
        <v>0.28286284395344258</v>
      </c>
      <c r="E78" s="504">
        <f t="shared" si="20"/>
        <v>0.24644909010314661</v>
      </c>
      <c r="F78" s="504">
        <f t="shared" si="20"/>
        <v>0.226493119303431</v>
      </c>
      <c r="G78" s="504">
        <f t="shared" si="20"/>
        <v>0.2154797507059899</v>
      </c>
      <c r="H78" s="504">
        <f t="shared" si="20"/>
        <v>0.21445961269177957</v>
      </c>
      <c r="I78" s="504">
        <f t="shared" ref="I78:J78" si="33">I19/I$14</f>
        <v>0.24466564720756268</v>
      </c>
      <c r="J78" s="504">
        <f t="shared" si="33"/>
        <v>0.30488697337337695</v>
      </c>
      <c r="K78" s="504" t="s">
        <v>102</v>
      </c>
      <c r="L78" s="504" t="s">
        <v>102</v>
      </c>
      <c r="M78" s="497">
        <f t="shared" ref="M78:N78" si="34">M19/M$14</f>
        <v>0.24424607698053966</v>
      </c>
      <c r="N78" s="497">
        <f t="shared" si="34"/>
        <v>0.25915748883843309</v>
      </c>
      <c r="O78" s="497">
        <f t="shared" ref="O78:P78" si="35">O19/O$14</f>
        <v>0.24452932132023891</v>
      </c>
      <c r="P78" s="504">
        <f t="shared" si="35"/>
        <v>0.17625032573049235</v>
      </c>
    </row>
    <row r="79" spans="1:16" ht="15.75" customHeight="1" x14ac:dyDescent="0.2">
      <c r="A79" s="505" t="s">
        <v>187</v>
      </c>
      <c r="B79" s="506">
        <f t="shared" si="20"/>
        <v>0.21133401640910704</v>
      </c>
      <c r="C79" s="506">
        <f t="shared" si="20"/>
        <v>0.2226416008861283</v>
      </c>
      <c r="D79" s="506">
        <f t="shared" si="20"/>
        <v>0.21172541955085597</v>
      </c>
      <c r="E79" s="506">
        <f t="shared" si="20"/>
        <v>0.20447947107886114</v>
      </c>
      <c r="F79" s="506">
        <f t="shared" si="20"/>
        <v>0.19199286194125134</v>
      </c>
      <c r="G79" s="506">
        <f t="shared" si="20"/>
        <v>0.18257873124460483</v>
      </c>
      <c r="H79" s="506">
        <f t="shared" si="20"/>
        <v>0.18455435980872217</v>
      </c>
      <c r="I79" s="506">
        <f t="shared" ref="I79:J79" si="36">I20/I$14</f>
        <v>0.2170499467914839</v>
      </c>
      <c r="J79" s="506">
        <f t="shared" si="36"/>
        <v>0.2792938616502082</v>
      </c>
      <c r="K79" s="506" t="s">
        <v>102</v>
      </c>
      <c r="L79" s="506" t="s">
        <v>102</v>
      </c>
      <c r="M79" s="507">
        <f t="shared" ref="M79:N79" si="37">M20/M$14</f>
        <v>0.19913150193345064</v>
      </c>
      <c r="N79" s="507">
        <f t="shared" si="37"/>
        <v>0.23202851026841989</v>
      </c>
      <c r="O79" s="507">
        <f t="shared" ref="O79:P79" si="38">O20/O$14</f>
        <v>0.19975638517709271</v>
      </c>
      <c r="P79" s="506">
        <f t="shared" si="38"/>
        <v>0.14408972364404557</v>
      </c>
    </row>
    <row r="80" spans="1:16" ht="15.75" customHeight="1" x14ac:dyDescent="0.2">
      <c r="A80" s="503" t="s">
        <v>188</v>
      </c>
      <c r="B80" s="504">
        <f t="shared" si="20"/>
        <v>6.6938014648328797E-2</v>
      </c>
      <c r="C80" s="504">
        <f t="shared" si="20"/>
        <v>4.5310691977385388E-2</v>
      </c>
      <c r="D80" s="504">
        <f t="shared" si="20"/>
        <v>2.0637266579252005E-2</v>
      </c>
      <c r="E80" s="504">
        <f t="shared" si="20"/>
        <v>5.1067859329178306E-3</v>
      </c>
      <c r="F80" s="504">
        <f t="shared" si="20"/>
        <v>2.3905199538111648E-3</v>
      </c>
      <c r="G80" s="504">
        <f t="shared" si="20"/>
        <v>1.9169719506142739E-3</v>
      </c>
      <c r="H80" s="504">
        <f t="shared" si="20"/>
        <v>1.9211512730840179E-3</v>
      </c>
      <c r="I80" s="504">
        <f t="shared" si="20"/>
        <v>3.7699688559103698E-3</v>
      </c>
      <c r="J80" s="504">
        <f t="shared" ref="J80" si="39">J21/J$14</f>
        <v>4.5218578503314023E-3</v>
      </c>
      <c r="K80" s="504" t="s">
        <v>102</v>
      </c>
      <c r="L80" s="504" t="s">
        <v>102</v>
      </c>
      <c r="M80" s="497">
        <f t="shared" ref="M80:N80" si="40">M21/M$14</f>
        <v>8.1726543297811483E-3</v>
      </c>
      <c r="N80" s="497">
        <f t="shared" si="40"/>
        <v>3.9509056927256514E-3</v>
      </c>
      <c r="O80" s="497">
        <f t="shared" ref="O80:P80" si="41">O21/O$14</f>
        <v>8.0924616276337492E-3</v>
      </c>
      <c r="P80" s="504">
        <f t="shared" si="41"/>
        <v>4.2156170217330759E-3</v>
      </c>
    </row>
    <row r="81" spans="1:16" ht="15.75" customHeight="1" x14ac:dyDescent="0.2">
      <c r="A81" s="709" t="s">
        <v>722</v>
      </c>
      <c r="B81" s="506">
        <f t="shared" si="20"/>
        <v>5.2577551960957716E-2</v>
      </c>
      <c r="C81" s="506">
        <f t="shared" si="20"/>
        <v>5.4531621244513176E-2</v>
      </c>
      <c r="D81" s="506">
        <f t="shared" si="20"/>
        <v>5.0500157824776799E-2</v>
      </c>
      <c r="E81" s="506">
        <f t="shared" si="20"/>
        <v>3.6862833091367619E-2</v>
      </c>
      <c r="F81" s="506">
        <f t="shared" si="20"/>
        <v>3.2109737408368505E-2</v>
      </c>
      <c r="G81" s="506">
        <f t="shared" si="20"/>
        <v>3.0984047510770808E-2</v>
      </c>
      <c r="H81" s="506">
        <f t="shared" si="20"/>
        <v>2.7984101609973364E-2</v>
      </c>
      <c r="I81" s="506">
        <f t="shared" ref="I81:J81" si="42">I22/I$14</f>
        <v>2.3845731560168414E-2</v>
      </c>
      <c r="J81" s="506">
        <f t="shared" si="42"/>
        <v>2.1071253872837304E-2</v>
      </c>
      <c r="K81" s="506" t="s">
        <v>102</v>
      </c>
      <c r="L81" s="506" t="s">
        <v>102</v>
      </c>
      <c r="M81" s="507">
        <f t="shared" ref="M81:N81" si="43">M22/M$14</f>
        <v>3.6941920717307862E-2</v>
      </c>
      <c r="N81" s="507">
        <f t="shared" si="43"/>
        <v>2.3178072878239499E-2</v>
      </c>
      <c r="O81" s="507">
        <f t="shared" ref="O81:P81" si="44">O22/O$14</f>
        <v>3.6680474515512436E-2</v>
      </c>
      <c r="P81" s="506">
        <f t="shared" si="44"/>
        <v>2.7944985065589595E-2</v>
      </c>
    </row>
    <row r="82" spans="1:16" ht="15.75" customHeight="1" x14ac:dyDescent="0.2">
      <c r="A82" s="503" t="s">
        <v>189</v>
      </c>
      <c r="B82" s="504">
        <f t="shared" si="20"/>
        <v>3.0694856731712912E-2</v>
      </c>
      <c r="C82" s="504">
        <f t="shared" si="20"/>
        <v>2.9626898453535722E-2</v>
      </c>
      <c r="D82" s="504">
        <f t="shared" si="20"/>
        <v>3.2094159157462714E-2</v>
      </c>
      <c r="E82" s="504">
        <f t="shared" si="20"/>
        <v>3.5294260450874713E-2</v>
      </c>
      <c r="F82" s="504">
        <f t="shared" si="20"/>
        <v>3.7879076192324307E-2</v>
      </c>
      <c r="G82" s="504">
        <f t="shared" si="20"/>
        <v>4.0993042122962758E-2</v>
      </c>
      <c r="H82" s="504">
        <f t="shared" si="20"/>
        <v>4.2358955128352867E-2</v>
      </c>
      <c r="I82" s="504">
        <f t="shared" ref="I82:J82" si="45">I23/I$14</f>
        <v>3.8616686548918824E-2</v>
      </c>
      <c r="J82" s="504">
        <f t="shared" si="45"/>
        <v>2.5719686997323389E-2</v>
      </c>
      <c r="K82" s="504" t="s">
        <v>102</v>
      </c>
      <c r="L82" s="504" t="s">
        <v>102</v>
      </c>
      <c r="M82" s="497">
        <f t="shared" ref="M82:N82" si="46">M23/M$14</f>
        <v>3.6504723147813695E-2</v>
      </c>
      <c r="N82" s="497">
        <f t="shared" si="46"/>
        <v>3.5513113663276821E-2</v>
      </c>
      <c r="O82" s="497">
        <f t="shared" ref="O82:P82" si="47">O23/O$14</f>
        <v>3.6485887387918081E-2</v>
      </c>
      <c r="P82" s="504">
        <f t="shared" si="47"/>
        <v>4.5897688448001989E-2</v>
      </c>
    </row>
    <row r="83" spans="1:16" ht="15.75" customHeight="1" x14ac:dyDescent="0.2">
      <c r="A83" s="505" t="s">
        <v>190</v>
      </c>
      <c r="B83" s="506">
        <f t="shared" si="20"/>
        <v>9.168730981819849E-2</v>
      </c>
      <c r="C83" s="506">
        <f t="shared" si="20"/>
        <v>7.951298083298021E-2</v>
      </c>
      <c r="D83" s="506">
        <f t="shared" si="20"/>
        <v>7.1777522685441089E-2</v>
      </c>
      <c r="E83" s="506">
        <f t="shared" si="20"/>
        <v>6.5952492901344237E-2</v>
      </c>
      <c r="F83" s="506">
        <f t="shared" si="20"/>
        <v>6.3614986143372548E-2</v>
      </c>
      <c r="G83" s="506">
        <f t="shared" si="20"/>
        <v>6.2363505121377685E-2</v>
      </c>
      <c r="H83" s="506">
        <f t="shared" si="20"/>
        <v>5.8897823191954905E-2</v>
      </c>
      <c r="I83" s="506">
        <f t="shared" ref="I83:J83" si="48">I24/I$14</f>
        <v>5.0570332656820934E-2</v>
      </c>
      <c r="J83" s="506">
        <f t="shared" si="48"/>
        <v>5.4709819852818101E-2</v>
      </c>
      <c r="K83" s="506" t="s">
        <v>102</v>
      </c>
      <c r="L83" s="506" t="s">
        <v>102</v>
      </c>
      <c r="M83" s="507">
        <f t="shared" ref="M83:N83" si="49">M24/M$14</f>
        <v>6.595927082869539E-2</v>
      </c>
      <c r="N83" s="507">
        <f t="shared" si="49"/>
        <v>5.1566471345129178E-2</v>
      </c>
      <c r="O83" s="507">
        <f t="shared" ref="O83:P83" si="50">O24/O$14</f>
        <v>6.5685877603017764E-2</v>
      </c>
      <c r="P83" s="506">
        <f t="shared" si="50"/>
        <v>6.260033662676584E-2</v>
      </c>
    </row>
    <row r="84" spans="1:16" ht="15.75" customHeight="1" x14ac:dyDescent="0.2">
      <c r="A84" s="508" t="s">
        <v>191</v>
      </c>
      <c r="B84" s="509">
        <f t="shared" si="20"/>
        <v>0.12244553340672151</v>
      </c>
      <c r="C84" s="509">
        <f t="shared" si="20"/>
        <v>0.11607614848371683</v>
      </c>
      <c r="D84" s="509">
        <f t="shared" si="20"/>
        <v>9.8310578886853031E-2</v>
      </c>
      <c r="E84" s="509">
        <f t="shared" si="20"/>
        <v>7.0158194824861866E-2</v>
      </c>
      <c r="F84" s="509">
        <f t="shared" si="20"/>
        <v>5.4891577383240638E-2</v>
      </c>
      <c r="G84" s="509">
        <f t="shared" si="20"/>
        <v>4.5574403569638183E-2</v>
      </c>
      <c r="H84" s="509">
        <f t="shared" si="20"/>
        <v>3.7922546126711157E-2</v>
      </c>
      <c r="I84" s="509">
        <f t="shared" ref="I84:J84" si="51">I25/I$14</f>
        <v>2.9315718869829928E-2</v>
      </c>
      <c r="J84" s="509">
        <f t="shared" si="51"/>
        <v>3.0732647691458219E-2</v>
      </c>
      <c r="K84" s="509" t="s">
        <v>102</v>
      </c>
      <c r="L84" s="509" t="s">
        <v>102</v>
      </c>
      <c r="M84" s="510">
        <f t="shared" ref="M84:N84" si="52">M25/M$14</f>
        <v>6.7012158447459599E-2</v>
      </c>
      <c r="N84" s="510">
        <f t="shared" si="52"/>
        <v>2.9656692896381013E-2</v>
      </c>
      <c r="O84" s="510">
        <f t="shared" ref="O84:P84" si="53">O25/O$14</f>
        <v>6.6302586190322352E-2</v>
      </c>
      <c r="P84" s="509">
        <f t="shared" si="53"/>
        <v>3.925360295385244E-2</v>
      </c>
    </row>
    <row r="85" spans="1:16" ht="15.75" customHeight="1" x14ac:dyDescent="0.25">
      <c r="A85" s="514" t="s">
        <v>218</v>
      </c>
      <c r="B85" s="515"/>
      <c r="C85" s="515"/>
      <c r="D85" s="515"/>
      <c r="E85" s="515"/>
      <c r="F85" s="515"/>
      <c r="G85" s="515"/>
      <c r="H85" s="515"/>
      <c r="I85" s="515"/>
      <c r="J85" s="515"/>
      <c r="K85" s="515"/>
      <c r="L85" s="515"/>
      <c r="M85" s="516"/>
      <c r="N85" s="516"/>
      <c r="O85" s="516"/>
      <c r="P85" s="570"/>
    </row>
    <row r="86" spans="1:16" ht="15.75" customHeight="1" x14ac:dyDescent="0.25">
      <c r="A86" s="511" t="s">
        <v>306</v>
      </c>
      <c r="B86" s="512">
        <f>B28/B$28</f>
        <v>1</v>
      </c>
      <c r="C86" s="512">
        <f t="shared" ref="C86:H86" si="54">C28/C$28</f>
        <v>1</v>
      </c>
      <c r="D86" s="512">
        <f t="shared" si="54"/>
        <v>1</v>
      </c>
      <c r="E86" s="512">
        <f t="shared" si="54"/>
        <v>1</v>
      </c>
      <c r="F86" s="512">
        <f t="shared" si="54"/>
        <v>1</v>
      </c>
      <c r="G86" s="512">
        <f t="shared" si="54"/>
        <v>1</v>
      </c>
      <c r="H86" s="512">
        <f t="shared" si="54"/>
        <v>1</v>
      </c>
      <c r="I86" s="512">
        <f t="shared" ref="I86:J86" si="55">I28/I$28</f>
        <v>1</v>
      </c>
      <c r="J86" s="512">
        <f t="shared" si="55"/>
        <v>1</v>
      </c>
      <c r="K86" s="512" t="s">
        <v>102</v>
      </c>
      <c r="L86" s="512" t="s">
        <v>102</v>
      </c>
      <c r="M86" s="513">
        <f>M28/M$28</f>
        <v>1</v>
      </c>
      <c r="N86" s="513">
        <f>N28/N$28</f>
        <v>1</v>
      </c>
      <c r="O86" s="513">
        <f>O28/O$28</f>
        <v>1</v>
      </c>
      <c r="P86" s="512">
        <f>P28/P$28</f>
        <v>1</v>
      </c>
    </row>
    <row r="87" spans="1:16" ht="15.75" customHeight="1" x14ac:dyDescent="0.2">
      <c r="A87" s="503" t="s">
        <v>195</v>
      </c>
      <c r="B87" s="504">
        <f t="shared" ref="B87:H89" si="56">B29/B$28</f>
        <v>0.94463810035649531</v>
      </c>
      <c r="C87" s="504">
        <f t="shared" si="56"/>
        <v>0.94444866692043261</v>
      </c>
      <c r="D87" s="504">
        <f t="shared" si="56"/>
        <v>0.93995281500886763</v>
      </c>
      <c r="E87" s="504">
        <f t="shared" si="56"/>
        <v>0.93727607742326524</v>
      </c>
      <c r="F87" s="504">
        <f t="shared" si="56"/>
        <v>0.93655904339610574</v>
      </c>
      <c r="G87" s="504">
        <f t="shared" si="56"/>
        <v>0.9393787056665448</v>
      </c>
      <c r="H87" s="504">
        <f t="shared" si="56"/>
        <v>0.94221090226671877</v>
      </c>
      <c r="I87" s="504">
        <f t="shared" ref="I87:J87" si="57">I29/I$28</f>
        <v>0.92251117351523615</v>
      </c>
      <c r="J87" s="504">
        <f t="shared" si="57"/>
        <v>0.8852328727035873</v>
      </c>
      <c r="K87" s="504" t="s">
        <v>102</v>
      </c>
      <c r="L87" s="504" t="s">
        <v>102</v>
      </c>
      <c r="M87" s="497">
        <f t="shared" ref="M87:N87" si="58">M29/M$28</f>
        <v>0.93859908917298707</v>
      </c>
      <c r="N87" s="497">
        <f t="shared" si="58"/>
        <v>0.91436144093805527</v>
      </c>
      <c r="O87" s="497">
        <f t="shared" ref="O87:P87" si="59">O29/O$28</f>
        <v>0.93821605351299286</v>
      </c>
      <c r="P87" s="504">
        <f t="shared" si="59"/>
        <v>0.88924908877946918</v>
      </c>
    </row>
    <row r="88" spans="1:16" ht="15.75" customHeight="1" x14ac:dyDescent="0.2">
      <c r="A88" s="505" t="s">
        <v>196</v>
      </c>
      <c r="B88" s="506">
        <f t="shared" si="56"/>
        <v>3.2570273770913601E-2</v>
      </c>
      <c r="C88" s="506">
        <f t="shared" si="56"/>
        <v>3.9557562180308918E-2</v>
      </c>
      <c r="D88" s="506">
        <f t="shared" si="56"/>
        <v>4.0133928245561036E-2</v>
      </c>
      <c r="E88" s="506">
        <f t="shared" si="56"/>
        <v>3.5506474287198497E-2</v>
      </c>
      <c r="F88" s="506">
        <f t="shared" si="56"/>
        <v>3.9431166338317364E-2</v>
      </c>
      <c r="G88" s="506">
        <f t="shared" si="56"/>
        <v>3.662326774394898E-2</v>
      </c>
      <c r="H88" s="506">
        <f t="shared" si="56"/>
        <v>3.0817242127695311E-2</v>
      </c>
      <c r="I88" s="506">
        <f t="shared" ref="I88:J88" si="60">I30/I$28</f>
        <v>4.7644770077353467E-2</v>
      </c>
      <c r="J88" s="506">
        <f t="shared" si="60"/>
        <v>9.4660086440780666E-2</v>
      </c>
      <c r="K88" s="506" t="s">
        <v>102</v>
      </c>
      <c r="L88" s="506" t="s">
        <v>102</v>
      </c>
      <c r="M88" s="507">
        <f t="shared" ref="M88:N88" si="61">M30/M$28</f>
        <v>3.6698538792793833E-2</v>
      </c>
      <c r="N88" s="507">
        <f t="shared" si="61"/>
        <v>5.7923196052026317E-2</v>
      </c>
      <c r="O88" s="507">
        <f t="shared" ref="O88:P88" si="62">O30/O$28</f>
        <v>3.7033959149652219E-2</v>
      </c>
      <c r="P88" s="506">
        <f t="shared" si="62"/>
        <v>6.9977111575109649E-2</v>
      </c>
    </row>
    <row r="89" spans="1:16" ht="15.75" customHeight="1" x14ac:dyDescent="0.2">
      <c r="A89" s="508" t="s">
        <v>197</v>
      </c>
      <c r="B89" s="509">
        <f t="shared" si="56"/>
        <v>2.2791625872591054E-2</v>
      </c>
      <c r="C89" s="509">
        <f t="shared" si="56"/>
        <v>1.5993770902593747E-2</v>
      </c>
      <c r="D89" s="509">
        <f t="shared" si="56"/>
        <v>1.9913256745571331E-2</v>
      </c>
      <c r="E89" s="509">
        <f t="shared" si="56"/>
        <v>2.7217448289536116E-2</v>
      </c>
      <c r="F89" s="509">
        <f t="shared" si="56"/>
        <v>2.400979026557705E-2</v>
      </c>
      <c r="G89" s="509">
        <f t="shared" si="56"/>
        <v>2.3998026589506224E-2</v>
      </c>
      <c r="H89" s="509">
        <f t="shared" si="56"/>
        <v>2.6971855602336808E-2</v>
      </c>
      <c r="I89" s="509">
        <f t="shared" ref="I89:J89" si="63">I31/I$28</f>
        <v>2.9844056410588144E-2</v>
      </c>
      <c r="J89" s="509">
        <f t="shared" si="63"/>
        <v>2.0107040855632044E-2</v>
      </c>
      <c r="K89" s="509" t="s">
        <v>102</v>
      </c>
      <c r="L89" s="509" t="s">
        <v>102</v>
      </c>
      <c r="M89" s="510">
        <f t="shared" ref="M89:N89" si="64">M31/M$28</f>
        <v>2.4702372034219079E-2</v>
      </c>
      <c r="N89" s="510">
        <f t="shared" si="64"/>
        <v>2.771536300991851E-2</v>
      </c>
      <c r="O89" s="510">
        <f t="shared" ref="O89:P89" si="65">O31/O$28</f>
        <v>2.4749987337354961E-2</v>
      </c>
      <c r="P89" s="509">
        <f t="shared" si="65"/>
        <v>4.077379964542123E-2</v>
      </c>
    </row>
    <row r="90" spans="1:16" ht="15.75" customHeight="1" x14ac:dyDescent="0.25">
      <c r="A90" s="511" t="s">
        <v>311</v>
      </c>
      <c r="B90" s="512">
        <f>B32/B$32</f>
        <v>1</v>
      </c>
      <c r="C90" s="512">
        <f t="shared" ref="C90:H90" si="66">C32/C$32</f>
        <v>1</v>
      </c>
      <c r="D90" s="512">
        <f t="shared" si="66"/>
        <v>1</v>
      </c>
      <c r="E90" s="512">
        <f t="shared" si="66"/>
        <v>1</v>
      </c>
      <c r="F90" s="512">
        <f t="shared" si="66"/>
        <v>1</v>
      </c>
      <c r="G90" s="512">
        <f t="shared" si="66"/>
        <v>1</v>
      </c>
      <c r="H90" s="512">
        <f t="shared" si="66"/>
        <v>1</v>
      </c>
      <c r="I90" s="512">
        <f t="shared" ref="I90:J90" si="67">I32/I$32</f>
        <v>1</v>
      </c>
      <c r="J90" s="512">
        <f t="shared" si="67"/>
        <v>1</v>
      </c>
      <c r="K90" s="512" t="s">
        <v>102</v>
      </c>
      <c r="L90" s="512" t="s">
        <v>102</v>
      </c>
      <c r="M90" s="513">
        <f>M32/M$32</f>
        <v>1</v>
      </c>
      <c r="N90" s="513">
        <f>N32/N$32</f>
        <v>1</v>
      </c>
      <c r="O90" s="513">
        <f>O32/O$32</f>
        <v>1</v>
      </c>
      <c r="P90" s="512">
        <f>P32/P$32</f>
        <v>1</v>
      </c>
    </row>
    <row r="91" spans="1:16" ht="15.75" customHeight="1" x14ac:dyDescent="0.2">
      <c r="A91" s="503" t="s">
        <v>199</v>
      </c>
      <c r="B91" s="504">
        <f t="shared" ref="B91:H93" si="68">B33/B$32</f>
        <v>0.24456055896331502</v>
      </c>
      <c r="C91" s="504">
        <f t="shared" si="68"/>
        <v>0.2577684470306027</v>
      </c>
      <c r="D91" s="504">
        <f t="shared" si="68"/>
        <v>0.24174054718425586</v>
      </c>
      <c r="E91" s="504">
        <f t="shared" si="68"/>
        <v>0.25778884320620687</v>
      </c>
      <c r="F91" s="504">
        <f t="shared" si="68"/>
        <v>0.27908148816787426</v>
      </c>
      <c r="G91" s="504">
        <f t="shared" si="68"/>
        <v>0.2936718516528784</v>
      </c>
      <c r="H91" s="504">
        <f t="shared" si="68"/>
        <v>0.26406201138505903</v>
      </c>
      <c r="I91" s="504">
        <f t="shared" ref="I91:J91" si="69">I33/I$32</f>
        <v>0.24664251445116631</v>
      </c>
      <c r="J91" s="504">
        <f t="shared" si="69"/>
        <v>0.36501774984722585</v>
      </c>
      <c r="K91" s="504" t="s">
        <v>102</v>
      </c>
      <c r="L91" s="504" t="s">
        <v>102</v>
      </c>
      <c r="M91" s="497">
        <f t="shared" ref="M91:N91" si="70">M33/M$32</f>
        <v>0.26333557257102475</v>
      </c>
      <c r="N91" s="497">
        <f t="shared" si="70"/>
        <v>0.2653515886731026</v>
      </c>
      <c r="O91" s="497">
        <f t="shared" ref="O91:P91" si="71">O33/O$32</f>
        <v>0.2633673532801179</v>
      </c>
      <c r="P91" s="504">
        <f t="shared" si="71"/>
        <v>0.27080479195166113</v>
      </c>
    </row>
    <row r="92" spans="1:16" ht="15.75" customHeight="1" x14ac:dyDescent="0.2">
      <c r="A92" s="505" t="s">
        <v>200</v>
      </c>
      <c r="B92" s="506">
        <f t="shared" si="68"/>
        <v>0.68105112633174281</v>
      </c>
      <c r="C92" s="506">
        <f t="shared" si="68"/>
        <v>0.64623115251611352</v>
      </c>
      <c r="D92" s="506">
        <f t="shared" si="68"/>
        <v>0.63039582154008134</v>
      </c>
      <c r="E92" s="506">
        <f t="shared" si="68"/>
        <v>0.61479921950707261</v>
      </c>
      <c r="F92" s="506">
        <f t="shared" si="68"/>
        <v>0.58234761917956734</v>
      </c>
      <c r="G92" s="506">
        <f t="shared" si="68"/>
        <v>0.54513495903595421</v>
      </c>
      <c r="H92" s="506">
        <f t="shared" si="68"/>
        <v>0.59753331162710766</v>
      </c>
      <c r="I92" s="506">
        <f t="shared" ref="I92:J92" si="72">I34/I$32</f>
        <v>0.61797080562006912</v>
      </c>
      <c r="J92" s="506">
        <f t="shared" si="72"/>
        <v>0.38766476904905534</v>
      </c>
      <c r="K92" s="506" t="s">
        <v>102</v>
      </c>
      <c r="L92" s="506" t="s">
        <v>102</v>
      </c>
      <c r="M92" s="507">
        <f t="shared" ref="M92:N92" si="73">M34/M$32</f>
        <v>0.60512578717039678</v>
      </c>
      <c r="N92" s="507">
        <f t="shared" si="73"/>
        <v>0.58157119283296022</v>
      </c>
      <c r="O92" s="507">
        <f t="shared" ref="O92:P92" si="74">O34/O$32</f>
        <v>0.60475446985003156</v>
      </c>
      <c r="P92" s="506">
        <f t="shared" si="74"/>
        <v>0.51061926941789348</v>
      </c>
    </row>
    <row r="93" spans="1:16" ht="15.75" customHeight="1" x14ac:dyDescent="0.2">
      <c r="A93" s="503" t="s">
        <v>201</v>
      </c>
      <c r="B93" s="509">
        <f t="shared" si="68"/>
        <v>7.4388314704942185E-2</v>
      </c>
      <c r="C93" s="509">
        <f t="shared" si="68"/>
        <v>9.6000400453283757E-2</v>
      </c>
      <c r="D93" s="509">
        <f t="shared" si="68"/>
        <v>0.12786363128213671</v>
      </c>
      <c r="E93" s="509">
        <f t="shared" si="68"/>
        <v>0.12741193728672059</v>
      </c>
      <c r="F93" s="509">
        <f t="shared" si="68"/>
        <v>0.1385708926463293</v>
      </c>
      <c r="G93" s="509">
        <f t="shared" si="68"/>
        <v>0.16119318931116738</v>
      </c>
      <c r="H93" s="509">
        <f t="shared" si="68"/>
        <v>0.1384046769816899</v>
      </c>
      <c r="I93" s="509">
        <f t="shared" ref="I93:J93" si="75">I35/I$32</f>
        <v>0.13538667992876455</v>
      </c>
      <c r="J93" s="509">
        <f t="shared" si="75"/>
        <v>0.24731748110371882</v>
      </c>
      <c r="K93" s="509" t="s">
        <v>102</v>
      </c>
      <c r="L93" s="509" t="s">
        <v>102</v>
      </c>
      <c r="M93" s="510">
        <f t="shared" ref="M93:N93" si="76">M35/M$32</f>
        <v>0.1315386402585785</v>
      </c>
      <c r="N93" s="510">
        <f t="shared" si="76"/>
        <v>0.15307721849393716</v>
      </c>
      <c r="O93" s="510">
        <f t="shared" ref="O93:P93" si="77">O35/O$32</f>
        <v>0.13187817687617742</v>
      </c>
      <c r="P93" s="509">
        <f t="shared" si="77"/>
        <v>0.2185759386304453</v>
      </c>
    </row>
    <row r="94" spans="1:16" ht="15.75" customHeight="1" x14ac:dyDescent="0.25">
      <c r="A94" s="557" t="s">
        <v>244</v>
      </c>
      <c r="B94" s="571"/>
      <c r="C94" s="571"/>
      <c r="D94" s="571"/>
      <c r="E94" s="571"/>
      <c r="F94" s="571"/>
      <c r="G94" s="571"/>
      <c r="H94" s="571"/>
      <c r="I94" s="571"/>
      <c r="J94" s="571"/>
      <c r="K94" s="571"/>
      <c r="L94" s="571"/>
      <c r="M94" s="572"/>
      <c r="N94" s="571"/>
      <c r="O94" s="572"/>
      <c r="P94" s="484"/>
    </row>
    <row r="95" spans="1:16" ht="15.75" customHeight="1" x14ac:dyDescent="0.2">
      <c r="A95" s="563" t="s">
        <v>443</v>
      </c>
      <c r="B95" s="573">
        <v>0.27841458699999999</v>
      </c>
      <c r="C95" s="573">
        <v>0.26337010399999999</v>
      </c>
      <c r="D95" s="573">
        <v>0.23461851</v>
      </c>
      <c r="E95" s="573">
        <v>0.21642982599999999</v>
      </c>
      <c r="F95" s="573">
        <v>0.213671688</v>
      </c>
      <c r="G95" s="573">
        <v>0.20131168899999999</v>
      </c>
      <c r="H95" s="573">
        <v>0.19335334100000001</v>
      </c>
      <c r="I95" s="573">
        <v>0.17022775700000001</v>
      </c>
      <c r="J95" s="573">
        <v>0.25213876400000002</v>
      </c>
      <c r="K95" s="573" t="s">
        <v>102</v>
      </c>
      <c r="L95" s="573" t="s">
        <v>102</v>
      </c>
      <c r="M95" s="574">
        <v>0.21666834400000001</v>
      </c>
      <c r="N95" s="574">
        <v>0.18993906899999999</v>
      </c>
      <c r="O95" s="574">
        <v>0.216160617</v>
      </c>
      <c r="P95" s="757">
        <v>0.14685812400000001</v>
      </c>
    </row>
    <row r="96" spans="1:16" s="7" customFormat="1" ht="15.75" customHeight="1" x14ac:dyDescent="0.2">
      <c r="A96" s="575" t="s">
        <v>429</v>
      </c>
      <c r="B96" s="581">
        <v>0.23728788100000001</v>
      </c>
      <c r="C96" s="581">
        <v>0.29233663599999998</v>
      </c>
      <c r="D96" s="581">
        <v>0.35840176000000001</v>
      </c>
      <c r="E96" s="581">
        <v>0.44952555900000002</v>
      </c>
      <c r="F96" s="581">
        <v>0.50771522599999996</v>
      </c>
      <c r="G96" s="581">
        <v>0.53378842100000001</v>
      </c>
      <c r="H96" s="581">
        <v>0.556358307</v>
      </c>
      <c r="I96" s="504">
        <v>0.57134631899999999</v>
      </c>
      <c r="J96" s="504">
        <v>0.47445672900000002</v>
      </c>
      <c r="K96" s="504" t="s">
        <v>102</v>
      </c>
      <c r="L96" s="504" t="s">
        <v>102</v>
      </c>
      <c r="M96" s="582">
        <v>0.46270660200000002</v>
      </c>
      <c r="N96" s="497">
        <v>0.549820796</v>
      </c>
      <c r="O96" s="582">
        <v>0.46441670400000001</v>
      </c>
      <c r="P96" s="743">
        <v>0.55175507599999996</v>
      </c>
    </row>
    <row r="97" spans="1:18" ht="15.75" customHeight="1" x14ac:dyDescent="0.25">
      <c r="A97" s="559" t="s">
        <v>442</v>
      </c>
      <c r="B97" s="576">
        <v>0.81443975999999996</v>
      </c>
      <c r="C97" s="576">
        <v>0.83814153499999999</v>
      </c>
      <c r="D97" s="576">
        <v>0.86741433300000004</v>
      </c>
      <c r="E97" s="576">
        <v>0.87869746599999998</v>
      </c>
      <c r="F97" s="576">
        <v>0.86957258100000001</v>
      </c>
      <c r="G97" s="576">
        <v>0.87694587099999999</v>
      </c>
      <c r="H97" s="576">
        <v>0.88177312299999999</v>
      </c>
      <c r="I97" s="576">
        <v>0.89414861999999995</v>
      </c>
      <c r="J97" s="576">
        <v>0.83483398600000003</v>
      </c>
      <c r="K97" s="576" t="s">
        <v>102</v>
      </c>
      <c r="L97" s="576" t="s">
        <v>102</v>
      </c>
      <c r="M97" s="577">
        <v>0.87322491999999996</v>
      </c>
      <c r="N97" s="577">
        <v>0.87987496700000001</v>
      </c>
      <c r="O97" s="577">
        <v>0.873351239</v>
      </c>
      <c r="P97" s="759">
        <v>0.92744249899999998</v>
      </c>
    </row>
    <row r="98" spans="1:18" ht="15.75" customHeight="1" x14ac:dyDescent="0.2">
      <c r="A98" s="575" t="s">
        <v>492</v>
      </c>
      <c r="B98" s="504">
        <v>0.39633937800000002</v>
      </c>
      <c r="C98" s="504">
        <v>0.36678301299999999</v>
      </c>
      <c r="D98" s="504">
        <v>0.34901690400000002</v>
      </c>
      <c r="E98" s="504">
        <v>0.32995915799999997</v>
      </c>
      <c r="F98" s="504">
        <v>0.31607667</v>
      </c>
      <c r="G98" s="504">
        <v>0.30173042700000002</v>
      </c>
      <c r="H98" s="504">
        <v>0.300223403</v>
      </c>
      <c r="I98" s="504">
        <v>0.27851513</v>
      </c>
      <c r="J98" s="504">
        <v>0.23229993199999999</v>
      </c>
      <c r="K98" s="504" t="s">
        <v>102</v>
      </c>
      <c r="L98" s="504" t="s">
        <v>102</v>
      </c>
      <c r="M98" s="497">
        <v>0.32558867000000002</v>
      </c>
      <c r="N98" s="497">
        <v>0.26739376500000001</v>
      </c>
      <c r="O98" s="497">
        <v>0.32448325</v>
      </c>
      <c r="P98" s="743">
        <v>0.23688844000000001</v>
      </c>
    </row>
    <row r="99" spans="1:18" ht="15.75" customHeight="1" x14ac:dyDescent="0.25">
      <c r="A99" s="505" t="s">
        <v>431</v>
      </c>
      <c r="B99" s="506">
        <v>0.51756251499999995</v>
      </c>
      <c r="C99" s="506">
        <v>0.64842676700000001</v>
      </c>
      <c r="D99" s="506">
        <v>0.70991738599999998</v>
      </c>
      <c r="E99" s="506">
        <v>0.77692433699999996</v>
      </c>
      <c r="F99" s="506">
        <v>0.77687051299999998</v>
      </c>
      <c r="G99" s="506">
        <v>0.76518674499999995</v>
      </c>
      <c r="H99" s="506">
        <v>0.77802157400000005</v>
      </c>
      <c r="I99" s="506">
        <v>0.66004210900000004</v>
      </c>
      <c r="J99" s="506">
        <v>0.64003769600000004</v>
      </c>
      <c r="K99" s="506" t="s">
        <v>102</v>
      </c>
      <c r="L99" s="506" t="s">
        <v>102</v>
      </c>
      <c r="M99" s="507">
        <v>0.75887364099999999</v>
      </c>
      <c r="N99" s="507">
        <v>0.65522818699999996</v>
      </c>
      <c r="O99" s="507">
        <v>0.75690488099999997</v>
      </c>
      <c r="P99" s="745">
        <v>0.79516278100000004</v>
      </c>
    </row>
    <row r="100" spans="1:18" ht="15.75" customHeight="1" x14ac:dyDescent="0.2">
      <c r="A100" s="508" t="s">
        <v>736</v>
      </c>
      <c r="B100" s="733">
        <v>1.858963358</v>
      </c>
      <c r="C100" s="733">
        <v>2.4620363379999999</v>
      </c>
      <c r="D100" s="733">
        <v>3.0258370779999999</v>
      </c>
      <c r="E100" s="733">
        <v>3.589728611</v>
      </c>
      <c r="F100" s="733">
        <v>3.6358139930000002</v>
      </c>
      <c r="G100" s="733">
        <v>3.8010050460000002</v>
      </c>
      <c r="H100" s="733">
        <v>4.0238330979999999</v>
      </c>
      <c r="I100" s="733">
        <v>3.877405897</v>
      </c>
      <c r="J100" s="733">
        <v>2.538434337</v>
      </c>
      <c r="K100" s="556" t="s">
        <v>102</v>
      </c>
      <c r="L100" s="556" t="s">
        <v>102</v>
      </c>
      <c r="M100" s="734">
        <v>3.5024666199999999</v>
      </c>
      <c r="N100" s="734">
        <v>3.4496756799999999</v>
      </c>
      <c r="O100" s="734">
        <v>3.5015854910000002</v>
      </c>
      <c r="P100" s="761">
        <v>5.4144963849999996</v>
      </c>
    </row>
    <row r="101" spans="1:18" x14ac:dyDescent="0.2">
      <c r="A101" s="258" t="s">
        <v>904</v>
      </c>
      <c r="B101" s="3"/>
      <c r="C101" s="3"/>
      <c r="D101" s="3"/>
      <c r="G101" s="186"/>
      <c r="J101" s="186"/>
      <c r="M101" s="216"/>
      <c r="N101" s="216"/>
      <c r="O101" s="216"/>
    </row>
    <row r="102" spans="1:18" x14ac:dyDescent="0.2">
      <c r="A102" s="169" t="s">
        <v>731</v>
      </c>
      <c r="B102" s="3"/>
      <c r="C102" s="3"/>
      <c r="D102" s="3"/>
      <c r="G102" s="186"/>
      <c r="J102" s="186"/>
      <c r="M102" s="216"/>
      <c r="N102" s="216"/>
      <c r="O102" s="216"/>
    </row>
    <row r="103" spans="1:18" x14ac:dyDescent="0.2">
      <c r="A103" s="258" t="s">
        <v>907</v>
      </c>
      <c r="B103" s="3"/>
      <c r="C103" s="3"/>
      <c r="D103" s="3"/>
      <c r="G103" s="186"/>
      <c r="J103" s="186"/>
      <c r="M103" s="216"/>
      <c r="N103" s="216"/>
      <c r="O103" s="216"/>
    </row>
    <row r="104" spans="1:18" x14ac:dyDescent="0.2">
      <c r="A104" s="289" t="s">
        <v>884</v>
      </c>
      <c r="B104" s="3"/>
      <c r="C104" s="3"/>
      <c r="D104" s="3"/>
      <c r="G104" s="186"/>
      <c r="J104" s="186"/>
      <c r="M104" s="216"/>
      <c r="N104" s="216"/>
      <c r="O104" s="216"/>
    </row>
    <row r="105" spans="1:18" ht="15" customHeight="1" x14ac:dyDescent="0.2">
      <c r="A105" s="13"/>
      <c r="B105" s="13"/>
      <c r="C105" s="13"/>
      <c r="D105" s="13"/>
      <c r="E105" s="13"/>
      <c r="F105" s="13"/>
      <c r="G105" s="13"/>
      <c r="H105" s="13"/>
      <c r="I105" s="13"/>
      <c r="J105" s="13"/>
      <c r="K105" s="13"/>
      <c r="L105" s="13"/>
      <c r="M105" s="216"/>
      <c r="N105" s="216"/>
      <c r="O105" s="216"/>
      <c r="P105" s="40"/>
    </row>
    <row r="106" spans="1:18" ht="17.25" customHeight="1" x14ac:dyDescent="0.25">
      <c r="A106" s="283" t="s">
        <v>901</v>
      </c>
      <c r="B106" s="13"/>
      <c r="C106" s="13"/>
      <c r="D106" s="13"/>
      <c r="E106" s="13"/>
      <c r="F106" s="13"/>
      <c r="G106" s="13"/>
      <c r="H106" s="13"/>
      <c r="I106" s="13"/>
      <c r="J106" s="13"/>
      <c r="K106" s="13"/>
      <c r="L106" s="13"/>
      <c r="M106" s="216"/>
      <c r="N106" s="216"/>
      <c r="O106" s="216"/>
      <c r="P106" s="40"/>
    </row>
    <row r="107" spans="1:18" ht="15" customHeight="1" thickBot="1" x14ac:dyDescent="0.25">
      <c r="A107" s="13"/>
      <c r="B107" s="13"/>
      <c r="C107" s="13"/>
      <c r="D107" s="13"/>
      <c r="E107" s="13"/>
      <c r="F107" s="13"/>
      <c r="G107" s="13"/>
      <c r="H107" s="13"/>
      <c r="I107" s="13"/>
      <c r="J107" s="13"/>
      <c r="K107" s="13"/>
      <c r="L107" s="13"/>
      <c r="M107" s="216"/>
      <c r="N107" s="216"/>
      <c r="O107" s="216"/>
      <c r="P107" s="288" t="s">
        <v>23</v>
      </c>
    </row>
    <row r="108" spans="1:18" ht="15" customHeight="1" x14ac:dyDescent="0.2">
      <c r="A108" s="578" t="s">
        <v>81</v>
      </c>
      <c r="B108" s="43" t="s">
        <v>35</v>
      </c>
      <c r="C108" s="43" t="s">
        <v>124</v>
      </c>
      <c r="D108" s="43" t="s">
        <v>126</v>
      </c>
      <c r="E108" s="43" t="s">
        <v>36</v>
      </c>
      <c r="F108" s="43" t="s">
        <v>37</v>
      </c>
      <c r="G108" s="43" t="s">
        <v>38</v>
      </c>
      <c r="H108" s="43" t="s">
        <v>39</v>
      </c>
      <c r="I108" s="43" t="s">
        <v>128</v>
      </c>
      <c r="J108" s="43" t="s">
        <v>129</v>
      </c>
      <c r="K108" s="43" t="s">
        <v>130</v>
      </c>
      <c r="L108" s="255">
        <v>100000</v>
      </c>
      <c r="M108" s="253" t="s">
        <v>249</v>
      </c>
      <c r="N108" s="253" t="s">
        <v>247</v>
      </c>
      <c r="O108" s="260" t="s">
        <v>77</v>
      </c>
      <c r="P108" s="284" t="s">
        <v>238</v>
      </c>
    </row>
    <row r="109" spans="1:18" ht="15" customHeight="1" x14ac:dyDescent="0.2">
      <c r="A109" s="230" t="s">
        <v>243</v>
      </c>
      <c r="B109" s="44" t="s">
        <v>123</v>
      </c>
      <c r="C109" s="44" t="s">
        <v>40</v>
      </c>
      <c r="D109" s="44" t="s">
        <v>40</v>
      </c>
      <c r="E109" s="44" t="s">
        <v>40</v>
      </c>
      <c r="F109" s="44" t="s">
        <v>40</v>
      </c>
      <c r="G109" s="44" t="s">
        <v>40</v>
      </c>
      <c r="H109" s="44" t="s">
        <v>40</v>
      </c>
      <c r="I109" s="44" t="s">
        <v>40</v>
      </c>
      <c r="J109" s="44" t="s">
        <v>40</v>
      </c>
      <c r="K109" s="44" t="s">
        <v>40</v>
      </c>
      <c r="L109" s="44" t="s">
        <v>43</v>
      </c>
      <c r="M109" s="240" t="s">
        <v>248</v>
      </c>
      <c r="N109" s="240" t="s">
        <v>146</v>
      </c>
      <c r="O109" s="259" t="s">
        <v>145</v>
      </c>
      <c r="P109" s="285" t="s">
        <v>312</v>
      </c>
    </row>
    <row r="110" spans="1:18" ht="15" customHeight="1" thickBot="1" x14ac:dyDescent="0.25">
      <c r="A110" s="436" t="s">
        <v>82</v>
      </c>
      <c r="B110" s="45" t="s">
        <v>43</v>
      </c>
      <c r="C110" s="45" t="s">
        <v>125</v>
      </c>
      <c r="D110" s="45" t="s">
        <v>127</v>
      </c>
      <c r="E110" s="45" t="s">
        <v>44</v>
      </c>
      <c r="F110" s="45" t="s">
        <v>45</v>
      </c>
      <c r="G110" s="45" t="s">
        <v>46</v>
      </c>
      <c r="H110" s="45" t="s">
        <v>42</v>
      </c>
      <c r="I110" s="45" t="s">
        <v>131</v>
      </c>
      <c r="J110" s="45" t="s">
        <v>132</v>
      </c>
      <c r="K110" s="45" t="s">
        <v>133</v>
      </c>
      <c r="L110" s="45" t="s">
        <v>134</v>
      </c>
      <c r="M110" s="254" t="s">
        <v>146</v>
      </c>
      <c r="N110" s="254" t="s">
        <v>134</v>
      </c>
      <c r="O110" s="261" t="s">
        <v>41</v>
      </c>
      <c r="P110" s="286" t="s">
        <v>313</v>
      </c>
    </row>
    <row r="111" spans="1:18" ht="15" customHeight="1" x14ac:dyDescent="0.25">
      <c r="A111" s="557" t="s">
        <v>241</v>
      </c>
      <c r="B111" s="193"/>
      <c r="C111" s="193"/>
      <c r="D111" s="193"/>
      <c r="E111" s="193"/>
      <c r="F111" s="193"/>
      <c r="G111" s="193"/>
      <c r="H111" s="193"/>
      <c r="I111" s="193"/>
      <c r="J111" s="193"/>
      <c r="K111" s="193"/>
      <c r="L111" s="193"/>
      <c r="M111" s="256"/>
      <c r="N111" s="256"/>
      <c r="O111" s="256"/>
    </row>
    <row r="112" spans="1:18" ht="16.5" customHeight="1" x14ac:dyDescent="0.25">
      <c r="A112" s="500" t="s">
        <v>304</v>
      </c>
      <c r="B112" s="585">
        <v>0.210513688</v>
      </c>
      <c r="C112" s="585">
        <v>0.15272206599999999</v>
      </c>
      <c r="D112" s="585">
        <v>-0.29462661400000001</v>
      </c>
      <c r="E112" s="585">
        <v>-1.8135075540000001</v>
      </c>
      <c r="F112" s="585">
        <v>-2.1429855870000001</v>
      </c>
      <c r="G112" s="585">
        <v>-2.2346170779999999</v>
      </c>
      <c r="H112" s="585">
        <v>-1.733861968</v>
      </c>
      <c r="I112" s="585">
        <v>-0.19611972799999999</v>
      </c>
      <c r="J112" s="585">
        <v>-0.92708917400000002</v>
      </c>
      <c r="K112" s="585"/>
      <c r="L112" s="585"/>
      <c r="M112" s="586">
        <v>-1.6461110960000001</v>
      </c>
      <c r="N112" s="585">
        <v>-0.35944637000000002</v>
      </c>
      <c r="O112" s="586">
        <v>-1.621165663</v>
      </c>
      <c r="P112" s="585">
        <v>-0.75452688199999995</v>
      </c>
      <c r="R112" s="950"/>
    </row>
    <row r="113" spans="1:18" ht="15.75" customHeight="1" x14ac:dyDescent="0.2">
      <c r="A113" s="503" t="s">
        <v>178</v>
      </c>
      <c r="B113" s="587">
        <v>-4.3925601580000002</v>
      </c>
      <c r="C113" s="587">
        <v>-4.725292166</v>
      </c>
      <c r="D113" s="587">
        <v>-4.0507148749999997</v>
      </c>
      <c r="E113" s="587">
        <v>-6.9772083389999997</v>
      </c>
      <c r="F113" s="587">
        <v>-8.1949743660000003</v>
      </c>
      <c r="G113" s="587">
        <v>-7.4080232280000002</v>
      </c>
      <c r="H113" s="587">
        <v>-7.35546817</v>
      </c>
      <c r="I113" s="587">
        <v>-7.5748555189999998</v>
      </c>
      <c r="J113" s="587">
        <v>-2.8680614200000001</v>
      </c>
      <c r="K113" s="587"/>
      <c r="L113" s="587"/>
      <c r="M113" s="588">
        <v>-6.7831541639999999</v>
      </c>
      <c r="N113" s="587">
        <v>-6.6258556899999999</v>
      </c>
      <c r="O113" s="588">
        <v>-6.7806006639999996</v>
      </c>
      <c r="P113" s="587">
        <v>-6.2782299320000003</v>
      </c>
      <c r="R113" s="950"/>
    </row>
    <row r="114" spans="1:18" ht="15.75" customHeight="1" x14ac:dyDescent="0.2">
      <c r="A114" s="505" t="s">
        <v>179</v>
      </c>
      <c r="B114" s="589">
        <v>-1.886510052</v>
      </c>
      <c r="C114" s="590">
        <v>-0.908877559</v>
      </c>
      <c r="D114" s="589">
        <v>-0.101402547</v>
      </c>
      <c r="E114" s="589">
        <v>0.28906352200000002</v>
      </c>
      <c r="F114" s="589">
        <v>0.27303170199999999</v>
      </c>
      <c r="G114" s="589">
        <v>0.50938161900000001</v>
      </c>
      <c r="H114" s="589">
        <v>1.3196379579999999</v>
      </c>
      <c r="I114" s="589">
        <v>1.8927203880000001</v>
      </c>
      <c r="J114" s="589">
        <v>-2.770683526</v>
      </c>
      <c r="K114" s="589"/>
      <c r="L114" s="589"/>
      <c r="M114" s="591">
        <v>0.36262250800000001</v>
      </c>
      <c r="N114" s="589">
        <v>0.96434020600000003</v>
      </c>
      <c r="O114" s="591">
        <v>0.37653021599999997</v>
      </c>
      <c r="P114" s="589">
        <v>0.52209357999999995</v>
      </c>
      <c r="R114" s="950"/>
    </row>
    <row r="115" spans="1:18" ht="15.75" customHeight="1" x14ac:dyDescent="0.2">
      <c r="A115" s="503" t="s">
        <v>180</v>
      </c>
      <c r="B115" s="587">
        <v>-11.190392555000001</v>
      </c>
      <c r="C115" s="587">
        <v>-7.8858000349999999</v>
      </c>
      <c r="D115" s="587">
        <v>-9.5722742109999999</v>
      </c>
      <c r="E115" s="587">
        <v>-7.9453749990000002</v>
      </c>
      <c r="F115" s="587">
        <v>-8.4784273690000003</v>
      </c>
      <c r="G115" s="587">
        <v>-9.5548174069999998</v>
      </c>
      <c r="H115" s="587">
        <v>-14.761053521999999</v>
      </c>
      <c r="I115" s="587">
        <v>-9.6921879440000005</v>
      </c>
      <c r="J115" s="587">
        <v>27.397776618000002</v>
      </c>
      <c r="K115" s="587"/>
      <c r="L115" s="587"/>
      <c r="M115" s="588">
        <v>-9.1819840250000002</v>
      </c>
      <c r="N115" s="587">
        <v>1.1543079350000001</v>
      </c>
      <c r="O115" s="588">
        <v>-9.0169988229999998</v>
      </c>
      <c r="P115" s="587">
        <v>-8.1101386719999997</v>
      </c>
      <c r="R115" s="950"/>
    </row>
    <row r="116" spans="1:18" ht="15.75" customHeight="1" x14ac:dyDescent="0.2">
      <c r="A116" s="505" t="s">
        <v>181</v>
      </c>
      <c r="B116" s="589">
        <v>-5.7638517130000002</v>
      </c>
      <c r="C116" s="589">
        <v>-3.5052116010000001</v>
      </c>
      <c r="D116" s="589">
        <v>-3.5433387089999999</v>
      </c>
      <c r="E116" s="589">
        <v>-4.7814866780000003</v>
      </c>
      <c r="F116" s="589">
        <v>-3.6236235090000002</v>
      </c>
      <c r="G116" s="589">
        <v>-4.1854170399999999</v>
      </c>
      <c r="H116" s="589">
        <v>-5.5557866110000003</v>
      </c>
      <c r="I116" s="589">
        <v>-3.4655865929999998</v>
      </c>
      <c r="J116" s="589">
        <v>0.21144027800000001</v>
      </c>
      <c r="K116" s="589"/>
      <c r="L116" s="589"/>
      <c r="M116" s="591">
        <v>-4.3462320170000002</v>
      </c>
      <c r="N116" s="589">
        <v>-2.2148903660000001</v>
      </c>
      <c r="O116" s="591">
        <v>-4.3051748229999998</v>
      </c>
      <c r="P116" s="589">
        <v>0.46297088400000003</v>
      </c>
      <c r="R116" s="950"/>
    </row>
    <row r="117" spans="1:18" ht="15.75" customHeight="1" x14ac:dyDescent="0.2">
      <c r="A117" s="508" t="s">
        <v>182</v>
      </c>
      <c r="B117" s="592">
        <v>16.524857548</v>
      </c>
      <c r="C117" s="592">
        <v>18.198955178999999</v>
      </c>
      <c r="D117" s="592">
        <v>18.683753385999999</v>
      </c>
      <c r="E117" s="592">
        <v>13.553096844000001</v>
      </c>
      <c r="F117" s="592">
        <v>16.272773917999999</v>
      </c>
      <c r="G117" s="592">
        <v>7.3309021909999998</v>
      </c>
      <c r="H117" s="592">
        <v>12.241146390999999</v>
      </c>
      <c r="I117" s="592">
        <v>32.115938391</v>
      </c>
      <c r="J117" s="592">
        <v>4.4862290460000001</v>
      </c>
      <c r="K117" s="592"/>
      <c r="L117" s="592"/>
      <c r="M117" s="593">
        <v>14.578574301</v>
      </c>
      <c r="N117" s="592">
        <v>23.851926771999999</v>
      </c>
      <c r="O117" s="593">
        <v>14.689018307</v>
      </c>
      <c r="P117" s="592">
        <v>15.722623311</v>
      </c>
      <c r="R117" s="950"/>
    </row>
    <row r="118" spans="1:18" ht="16.5" customHeight="1" x14ac:dyDescent="0.25">
      <c r="A118" s="511" t="s">
        <v>305</v>
      </c>
      <c r="B118" s="594">
        <v>3.6753327379999998</v>
      </c>
      <c r="C118" s="594">
        <v>1.8451109960000001</v>
      </c>
      <c r="D118" s="594">
        <v>0.13670739100000001</v>
      </c>
      <c r="E118" s="594">
        <v>-1.211732319</v>
      </c>
      <c r="F118" s="594">
        <v>-0.80444769100000002</v>
      </c>
      <c r="G118" s="594">
        <v>-1.300215608</v>
      </c>
      <c r="H118" s="594">
        <v>-0.84801403500000005</v>
      </c>
      <c r="I118" s="594">
        <v>2.1656165930000002</v>
      </c>
      <c r="J118" s="594">
        <v>-0.81825235299999999</v>
      </c>
      <c r="K118" s="594"/>
      <c r="L118" s="594"/>
      <c r="M118" s="595">
        <v>-0.76625404100000005</v>
      </c>
      <c r="N118" s="594">
        <v>1.4312833780000001</v>
      </c>
      <c r="O118" s="595">
        <v>-0.72538887600000002</v>
      </c>
      <c r="P118" s="594">
        <v>-1.8052030299999999</v>
      </c>
      <c r="R118" s="950"/>
    </row>
    <row r="119" spans="1:18" ht="15.75" customHeight="1" x14ac:dyDescent="0.2">
      <c r="A119" s="503" t="s">
        <v>79</v>
      </c>
      <c r="B119" s="587">
        <v>3.4013431939999998</v>
      </c>
      <c r="C119" s="587">
        <v>2.8708464509999998</v>
      </c>
      <c r="D119" s="587">
        <v>2.7778657340000001</v>
      </c>
      <c r="E119" s="587">
        <v>1.5421646339999999</v>
      </c>
      <c r="F119" s="587">
        <v>1.0293950940000001</v>
      </c>
      <c r="G119" s="587">
        <v>0.80239110000000002</v>
      </c>
      <c r="H119" s="587">
        <v>0.829451559</v>
      </c>
      <c r="I119" s="587">
        <v>4.6846854609999999</v>
      </c>
      <c r="J119" s="587">
        <v>2.20004965</v>
      </c>
      <c r="K119" s="587"/>
      <c r="L119" s="587"/>
      <c r="M119" s="588">
        <v>1.4516103410000001</v>
      </c>
      <c r="N119" s="587">
        <v>4.1147640040000004</v>
      </c>
      <c r="O119" s="588">
        <v>1.50405916</v>
      </c>
      <c r="P119" s="587">
        <v>0.126381826</v>
      </c>
      <c r="R119" s="950"/>
    </row>
    <row r="120" spans="1:18" ht="15.75" customHeight="1" x14ac:dyDescent="0.2">
      <c r="A120" s="505" t="s">
        <v>184</v>
      </c>
      <c r="B120" s="589">
        <v>1.778836276</v>
      </c>
      <c r="C120" s="589">
        <v>1.6926284009999999</v>
      </c>
      <c r="D120" s="589">
        <v>2.0363972920000002</v>
      </c>
      <c r="E120" s="589">
        <v>1.52216767</v>
      </c>
      <c r="F120" s="589">
        <v>1.2904727090000001</v>
      </c>
      <c r="G120" s="589">
        <v>1.17324582</v>
      </c>
      <c r="H120" s="589">
        <v>0.79846627800000003</v>
      </c>
      <c r="I120" s="589">
        <v>2.26875041</v>
      </c>
      <c r="J120" s="589">
        <v>2.549714474</v>
      </c>
      <c r="K120" s="589"/>
      <c r="L120" s="589"/>
      <c r="M120" s="591">
        <v>1.4109055129999999</v>
      </c>
      <c r="N120" s="589">
        <v>2.3441153520000002</v>
      </c>
      <c r="O120" s="591">
        <v>1.4275252890000001</v>
      </c>
      <c r="P120" s="589">
        <v>1.2719890039999999</v>
      </c>
      <c r="R120" s="950"/>
    </row>
    <row r="121" spans="1:18" ht="15.75" customHeight="1" x14ac:dyDescent="0.2">
      <c r="A121" s="503" t="s">
        <v>341</v>
      </c>
      <c r="B121" s="587">
        <v>-1.1770637909999999</v>
      </c>
      <c r="C121" s="587">
        <v>-1.9354303049999999</v>
      </c>
      <c r="D121" s="587">
        <v>-5.2750162000000003E-2</v>
      </c>
      <c r="E121" s="587">
        <v>-0.447217213</v>
      </c>
      <c r="F121" s="587">
        <v>-1.370890801</v>
      </c>
      <c r="G121" s="587">
        <v>-1.5804881369999999</v>
      </c>
      <c r="H121" s="587">
        <v>-1.284534238</v>
      </c>
      <c r="I121" s="587">
        <v>-6.2662844040000003</v>
      </c>
      <c r="J121" s="587">
        <v>4.2949631520000002</v>
      </c>
      <c r="K121" s="587"/>
      <c r="L121" s="587"/>
      <c r="M121" s="588">
        <v>-0.93741323200000004</v>
      </c>
      <c r="N121" s="587">
        <v>-3.509586359</v>
      </c>
      <c r="O121" s="588">
        <v>-0.988162612</v>
      </c>
      <c r="P121" s="587">
        <v>-0.79807512700000005</v>
      </c>
      <c r="R121" s="950"/>
    </row>
    <row r="122" spans="1:18" ht="15.75" customHeight="1" x14ac:dyDescent="0.2">
      <c r="A122" s="505" t="s">
        <v>185</v>
      </c>
      <c r="B122" s="589">
        <v>6.9352087759999996</v>
      </c>
      <c r="C122" s="589">
        <v>6.962383075</v>
      </c>
      <c r="D122" s="589">
        <v>6.8644653839999998</v>
      </c>
      <c r="E122" s="589">
        <v>1.714071957</v>
      </c>
      <c r="F122" s="589">
        <v>-1.503050821</v>
      </c>
      <c r="G122" s="589">
        <v>-2.2785955750000002</v>
      </c>
      <c r="H122" s="589">
        <v>0.99824281699999995</v>
      </c>
      <c r="I122" s="589">
        <v>12.139756817</v>
      </c>
      <c r="J122" s="589">
        <v>-2.4523100229999999</v>
      </c>
      <c r="K122" s="589"/>
      <c r="L122" s="589"/>
      <c r="M122" s="591">
        <v>1.7536239870000001</v>
      </c>
      <c r="N122" s="589">
        <v>10.996419001</v>
      </c>
      <c r="O122" s="591">
        <v>2.0628631780000002</v>
      </c>
      <c r="P122" s="589">
        <v>-6.2282446619999998</v>
      </c>
      <c r="R122" s="950"/>
    </row>
    <row r="123" spans="1:18" ht="15.75" customHeight="1" x14ac:dyDescent="0.2">
      <c r="A123" s="503" t="s">
        <v>186</v>
      </c>
      <c r="B123" s="587">
        <v>10.594067108000001</v>
      </c>
      <c r="C123" s="587">
        <v>7.2052255540000001</v>
      </c>
      <c r="D123" s="587">
        <v>2.3905050370000001</v>
      </c>
      <c r="E123" s="587">
        <v>0.97628149900000005</v>
      </c>
      <c r="F123" s="587">
        <v>1.8252717249999999</v>
      </c>
      <c r="G123" s="587">
        <v>1.591721376</v>
      </c>
      <c r="H123" s="587">
        <v>1.335123174</v>
      </c>
      <c r="I123" s="587">
        <v>2.6007513819999999</v>
      </c>
      <c r="J123" s="587">
        <v>0.66720302799999998</v>
      </c>
      <c r="K123" s="587"/>
      <c r="L123" s="587"/>
      <c r="M123" s="588">
        <v>1.8858309799999999</v>
      </c>
      <c r="N123" s="587">
        <v>2.045856422</v>
      </c>
      <c r="O123" s="588">
        <v>1.889048458</v>
      </c>
      <c r="P123" s="587">
        <v>1.1632845000000001</v>
      </c>
      <c r="R123" s="950"/>
    </row>
    <row r="124" spans="1:18" ht="15.75" customHeight="1" x14ac:dyDescent="0.2">
      <c r="A124" s="505" t="s">
        <v>187</v>
      </c>
      <c r="B124" s="589">
        <v>-0.54175914599999997</v>
      </c>
      <c r="C124" s="589">
        <v>-4.3000998999999998E-2</v>
      </c>
      <c r="D124" s="589">
        <v>-0.38783958800000001</v>
      </c>
      <c r="E124" s="589">
        <v>0.59451325499999996</v>
      </c>
      <c r="F124" s="589">
        <v>1.4919517419999999</v>
      </c>
      <c r="G124" s="589">
        <v>1.4690210829999999</v>
      </c>
      <c r="H124" s="589">
        <v>1.4402508940000001</v>
      </c>
      <c r="I124" s="589">
        <v>2.000262422</v>
      </c>
      <c r="J124" s="589">
        <v>0.36533643799999999</v>
      </c>
      <c r="K124" s="589"/>
      <c r="L124" s="589"/>
      <c r="M124" s="591">
        <v>0.75765585499999999</v>
      </c>
      <c r="N124" s="589">
        <v>1.52123042</v>
      </c>
      <c r="O124" s="591">
        <v>0.77438469200000004</v>
      </c>
      <c r="P124" s="589">
        <v>0.35799557500000001</v>
      </c>
      <c r="R124" s="950"/>
    </row>
    <row r="125" spans="1:18" ht="15.75" customHeight="1" x14ac:dyDescent="0.2">
      <c r="A125" s="503" t="s">
        <v>188</v>
      </c>
      <c r="B125" s="587">
        <v>90.609910849000002</v>
      </c>
      <c r="C125" s="587">
        <v>83.310428365999996</v>
      </c>
      <c r="D125" s="587">
        <v>42.662545494</v>
      </c>
      <c r="E125" s="587">
        <v>8.2649327110000002</v>
      </c>
      <c r="F125" s="587">
        <v>7.5481654269999998</v>
      </c>
      <c r="G125" s="587">
        <v>-0.55296318499999997</v>
      </c>
      <c r="H125" s="587">
        <v>-18.31768997</v>
      </c>
      <c r="I125" s="869">
        <v>84.990595862999996</v>
      </c>
      <c r="J125" s="587">
        <v>5.1740023519999996</v>
      </c>
      <c r="K125" s="587"/>
      <c r="L125" s="587"/>
      <c r="M125" s="588">
        <v>35.161295424999999</v>
      </c>
      <c r="N125" s="869">
        <v>53.009296018000001</v>
      </c>
      <c r="O125" s="588">
        <v>35.307665618000001</v>
      </c>
      <c r="P125" s="587">
        <v>14.668512776</v>
      </c>
      <c r="R125" s="950"/>
    </row>
    <row r="126" spans="1:18" ht="15.75" customHeight="1" x14ac:dyDescent="0.2">
      <c r="A126" s="709" t="s">
        <v>722</v>
      </c>
      <c r="B126" s="589">
        <v>1.985909608</v>
      </c>
      <c r="C126" s="589">
        <v>2.2062415679999998</v>
      </c>
      <c r="D126" s="589">
        <v>2.5523457340000002</v>
      </c>
      <c r="E126" s="589">
        <v>2.1737828549999998</v>
      </c>
      <c r="F126" s="589">
        <v>3.44685854</v>
      </c>
      <c r="G126" s="589">
        <v>2.4578872600000001</v>
      </c>
      <c r="H126" s="589">
        <v>2.325934154</v>
      </c>
      <c r="I126" s="589">
        <v>0.90290391699999994</v>
      </c>
      <c r="J126" s="589">
        <v>3.8523799649999999</v>
      </c>
      <c r="K126" s="589"/>
      <c r="L126" s="589"/>
      <c r="M126" s="591">
        <v>2.4876439029999999</v>
      </c>
      <c r="N126" s="589">
        <v>1.5337525670000001</v>
      </c>
      <c r="O126" s="591">
        <v>2.4760870690000001</v>
      </c>
      <c r="P126" s="589">
        <v>3.6088124229999998</v>
      </c>
      <c r="R126" s="950"/>
    </row>
    <row r="127" spans="1:18" ht="15.75" customHeight="1" x14ac:dyDescent="0.2">
      <c r="A127" s="503" t="s">
        <v>189</v>
      </c>
      <c r="B127" s="587">
        <v>14.805773476000001</v>
      </c>
      <c r="C127" s="587">
        <v>9.1453138369999998</v>
      </c>
      <c r="D127" s="587">
        <v>3.6151418240000002</v>
      </c>
      <c r="E127" s="587">
        <v>3.5697272789999999</v>
      </c>
      <c r="F127" s="587">
        <v>4.4045012410000002</v>
      </c>
      <c r="G127" s="587">
        <v>4.0158608339999997</v>
      </c>
      <c r="H127" s="587">
        <v>6.1060117160000003</v>
      </c>
      <c r="I127" s="587">
        <v>10.757237052000001</v>
      </c>
      <c r="J127" s="587">
        <v>8.8770722670000008</v>
      </c>
      <c r="K127" s="587"/>
      <c r="L127" s="587"/>
      <c r="M127" s="588">
        <v>4.365337995</v>
      </c>
      <c r="N127" s="587">
        <v>10.424901584000001</v>
      </c>
      <c r="O127" s="588">
        <v>4.4713569819999996</v>
      </c>
      <c r="P127" s="587">
        <v>7.2450095799999996</v>
      </c>
      <c r="R127" s="950"/>
    </row>
    <row r="128" spans="1:18" ht="15.75" customHeight="1" x14ac:dyDescent="0.2">
      <c r="A128" s="505" t="s">
        <v>190</v>
      </c>
      <c r="B128" s="589">
        <v>-5.9134254320000004</v>
      </c>
      <c r="C128" s="589">
        <v>-11.906301157</v>
      </c>
      <c r="D128" s="589">
        <v>-11.583360172000001</v>
      </c>
      <c r="E128" s="589">
        <v>-17.980940506</v>
      </c>
      <c r="F128" s="589">
        <v>-20.568742575999998</v>
      </c>
      <c r="G128" s="589">
        <v>-21.747258743</v>
      </c>
      <c r="H128" s="589">
        <v>-21.134735385999999</v>
      </c>
      <c r="I128" s="589">
        <v>-22.248701819000001</v>
      </c>
      <c r="J128" s="589">
        <v>-26.846581919999998</v>
      </c>
      <c r="K128" s="589"/>
      <c r="L128" s="589"/>
      <c r="M128" s="591">
        <v>-17.958471644999999</v>
      </c>
      <c r="N128" s="589">
        <v>-23.476672507</v>
      </c>
      <c r="O128" s="591">
        <v>-18.046620946000001</v>
      </c>
      <c r="P128" s="589">
        <v>-22.6896585</v>
      </c>
      <c r="R128" s="950"/>
    </row>
    <row r="129" spans="1:18" ht="15.75" customHeight="1" x14ac:dyDescent="0.2">
      <c r="A129" s="508" t="s">
        <v>191</v>
      </c>
      <c r="B129" s="592">
        <v>-6.4171112460000002</v>
      </c>
      <c r="C129" s="592">
        <v>-6.3839247009999998</v>
      </c>
      <c r="D129" s="592">
        <v>-9.9586075530000002</v>
      </c>
      <c r="E129" s="592">
        <v>-12.746055358</v>
      </c>
      <c r="F129" s="592">
        <v>-6.126642543</v>
      </c>
      <c r="G129" s="592">
        <v>-11.400859238000001</v>
      </c>
      <c r="H129" s="592">
        <v>-8.1150855419999992</v>
      </c>
      <c r="I129" s="592">
        <v>-8.6702451689999993</v>
      </c>
      <c r="J129" s="592">
        <v>-13.655597398999999</v>
      </c>
      <c r="K129" s="592"/>
      <c r="L129" s="592"/>
      <c r="M129" s="593">
        <v>-10.330390818</v>
      </c>
      <c r="N129" s="592">
        <v>-9.9665762860000005</v>
      </c>
      <c r="O129" s="593">
        <v>-10.327311271999999</v>
      </c>
      <c r="P129" s="592">
        <v>-13.244091356</v>
      </c>
      <c r="R129" s="950"/>
    </row>
    <row r="130" spans="1:18" ht="16.5" customHeight="1" x14ac:dyDescent="0.25">
      <c r="A130" s="557" t="s">
        <v>242</v>
      </c>
      <c r="B130" s="596"/>
      <c r="C130" s="596"/>
      <c r="D130" s="596"/>
      <c r="E130" s="596"/>
      <c r="F130" s="596"/>
      <c r="G130" s="596"/>
      <c r="H130" s="596"/>
      <c r="I130" s="596"/>
      <c r="J130" s="596"/>
      <c r="K130" s="596"/>
      <c r="L130" s="596"/>
      <c r="M130" s="597"/>
      <c r="N130" s="596"/>
      <c r="O130" s="597"/>
      <c r="P130" s="596"/>
    </row>
    <row r="131" spans="1:18" ht="16.5" customHeight="1" x14ac:dyDescent="0.25">
      <c r="A131" s="500" t="s">
        <v>306</v>
      </c>
      <c r="B131" s="585">
        <v>-14.927532713</v>
      </c>
      <c r="C131" s="585">
        <v>-18.641972035999999</v>
      </c>
      <c r="D131" s="585">
        <v>-16.951188184999999</v>
      </c>
      <c r="E131" s="585">
        <v>-18.526295412</v>
      </c>
      <c r="F131" s="585">
        <v>-19.476024534</v>
      </c>
      <c r="G131" s="585">
        <v>-18.299356511999999</v>
      </c>
      <c r="H131" s="585">
        <v>-14.658320916999999</v>
      </c>
      <c r="I131" s="585">
        <v>-17.709236592</v>
      </c>
      <c r="J131" s="585">
        <v>-17.146154660000001</v>
      </c>
      <c r="K131" s="585"/>
      <c r="L131" s="585"/>
      <c r="M131" s="586">
        <v>-18.093388869000002</v>
      </c>
      <c r="N131" s="585">
        <v>-17.586791044999998</v>
      </c>
      <c r="O131" s="586">
        <v>-18.085431160999999</v>
      </c>
      <c r="P131" s="585">
        <v>-16.345470053</v>
      </c>
      <c r="R131" s="950"/>
    </row>
    <row r="132" spans="1:18" ht="15.75" customHeight="1" x14ac:dyDescent="0.2">
      <c r="A132" s="558" t="s">
        <v>195</v>
      </c>
      <c r="B132" s="598">
        <v>-14.012729478000001</v>
      </c>
      <c r="C132" s="598">
        <v>-18.283997956</v>
      </c>
      <c r="D132" s="598">
        <v>-17.515460469000001</v>
      </c>
      <c r="E132" s="598">
        <v>-19.226406062999999</v>
      </c>
      <c r="F132" s="598">
        <v>-19.705384393999999</v>
      </c>
      <c r="G132" s="598">
        <v>-17.682847159000001</v>
      </c>
      <c r="H132" s="598">
        <v>-13.228271153</v>
      </c>
      <c r="I132" s="598">
        <v>-16.288087150999999</v>
      </c>
      <c r="J132" s="598">
        <v>-21.045937267999999</v>
      </c>
      <c r="K132" s="598"/>
      <c r="L132" s="598"/>
      <c r="M132" s="599">
        <v>-18.295579542999999</v>
      </c>
      <c r="N132" s="598">
        <v>-17.342343540000002</v>
      </c>
      <c r="O132" s="599">
        <v>-18.281064571000002</v>
      </c>
      <c r="P132" s="598">
        <v>-17.252490437999999</v>
      </c>
      <c r="R132" s="950"/>
    </row>
    <row r="133" spans="1:18" ht="15.75" customHeight="1" x14ac:dyDescent="0.2">
      <c r="A133" s="559" t="s">
        <v>196</v>
      </c>
      <c r="B133" s="600">
        <v>-26.975376204</v>
      </c>
      <c r="C133" s="600">
        <v>-19.192286531000001</v>
      </c>
      <c r="D133" s="600">
        <v>3.2375327719999998</v>
      </c>
      <c r="E133" s="600">
        <v>-6.9428050240000001</v>
      </c>
      <c r="F133" s="600">
        <v>-11.416881630000001</v>
      </c>
      <c r="G133" s="600">
        <v>-23.317170929</v>
      </c>
      <c r="H133" s="600">
        <v>-21.248934518999999</v>
      </c>
      <c r="I133" s="600">
        <v>-17.865322427999999</v>
      </c>
      <c r="J133" s="600">
        <v>24.706039267000001</v>
      </c>
      <c r="K133" s="600"/>
      <c r="L133" s="600"/>
      <c r="M133" s="601">
        <v>-10.853263456000001</v>
      </c>
      <c r="N133" s="600">
        <v>-6.4563659710000003</v>
      </c>
      <c r="O133" s="601">
        <v>-10.74957187</v>
      </c>
      <c r="P133" s="600">
        <v>-8.7028715689999991</v>
      </c>
      <c r="R133" s="950"/>
    </row>
    <row r="134" spans="1:18" ht="15.75" customHeight="1" x14ac:dyDescent="0.2">
      <c r="A134" s="558" t="s">
        <v>197</v>
      </c>
      <c r="B134" s="598">
        <v>-29.410727433999998</v>
      </c>
      <c r="C134" s="598">
        <v>-34.485994022</v>
      </c>
      <c r="D134" s="598">
        <v>-22.472838506999999</v>
      </c>
      <c r="E134" s="598">
        <v>-5.6925994160000002</v>
      </c>
      <c r="F134" s="598">
        <v>-22.423131647000002</v>
      </c>
      <c r="G134" s="598">
        <v>-31.532215268000002</v>
      </c>
      <c r="H134" s="598">
        <v>-42.340510502999997</v>
      </c>
      <c r="I134" s="598">
        <v>-45.922989260000001</v>
      </c>
      <c r="J134" s="598">
        <v>104.379158303</v>
      </c>
      <c r="K134" s="598"/>
      <c r="L134" s="598"/>
      <c r="M134" s="599">
        <v>-20.218082505000002</v>
      </c>
      <c r="N134" s="598">
        <v>-38.782666802999998</v>
      </c>
      <c r="O134" s="599">
        <v>-20.643960433</v>
      </c>
      <c r="P134" s="598">
        <v>-7.5243289530000004</v>
      </c>
      <c r="R134" s="950"/>
    </row>
    <row r="135" spans="1:18" ht="16.5" customHeight="1" x14ac:dyDescent="0.25">
      <c r="A135" s="560" t="s">
        <v>307</v>
      </c>
      <c r="B135" s="602">
        <v>-11.842735157</v>
      </c>
      <c r="C135" s="602">
        <v>-8.0409844350000004</v>
      </c>
      <c r="D135" s="602">
        <v>-4.1672107220000001</v>
      </c>
      <c r="E135" s="602">
        <v>-2.7567915749999998</v>
      </c>
      <c r="F135" s="602">
        <v>-7.3440997640000001</v>
      </c>
      <c r="G135" s="602">
        <v>-9.0343873119999998</v>
      </c>
      <c r="H135" s="602">
        <v>-6.3981973300000003</v>
      </c>
      <c r="I135" s="602">
        <v>-1.904388381</v>
      </c>
      <c r="J135" s="602">
        <v>21.453847100000001</v>
      </c>
      <c r="K135" s="602"/>
      <c r="L135" s="602"/>
      <c r="M135" s="603">
        <v>-5.1771702609999997</v>
      </c>
      <c r="N135" s="602">
        <v>1.1708267139999999</v>
      </c>
      <c r="O135" s="603">
        <v>-5.0832840299999997</v>
      </c>
      <c r="P135" s="602">
        <v>-6.3191079329999997</v>
      </c>
      <c r="R135" s="950"/>
    </row>
    <row r="136" spans="1:18" ht="15.75" customHeight="1" x14ac:dyDescent="0.2">
      <c r="A136" s="558" t="s">
        <v>199</v>
      </c>
      <c r="B136" s="598">
        <v>-0.92904769399999998</v>
      </c>
      <c r="C136" s="598">
        <v>1.9839241670000001</v>
      </c>
      <c r="D136" s="598">
        <v>1.274788069</v>
      </c>
      <c r="E136" s="598">
        <v>5.3423360659999997</v>
      </c>
      <c r="F136" s="598">
        <v>6.6592365520000003</v>
      </c>
      <c r="G136" s="598">
        <v>4.1847445910000003</v>
      </c>
      <c r="H136" s="598">
        <v>2.2505598710000001</v>
      </c>
      <c r="I136" s="598">
        <v>19.171909936999999</v>
      </c>
      <c r="J136" s="598">
        <v>17.510840613999999</v>
      </c>
      <c r="K136" s="598"/>
      <c r="L136" s="598"/>
      <c r="M136" s="599">
        <v>4.4110347049999996</v>
      </c>
      <c r="N136" s="598">
        <v>18.80679061</v>
      </c>
      <c r="O136" s="599">
        <v>4.6123633450000003</v>
      </c>
      <c r="P136" s="598">
        <v>8.9141654339999992</v>
      </c>
      <c r="R136" s="950"/>
    </row>
    <row r="137" spans="1:18" ht="15.75" customHeight="1" x14ac:dyDescent="0.2">
      <c r="A137" s="561" t="s">
        <v>200</v>
      </c>
      <c r="B137" s="600">
        <v>-11.496266855</v>
      </c>
      <c r="C137" s="600">
        <v>-10.323771914</v>
      </c>
      <c r="D137" s="600">
        <v>-6.1666303149999999</v>
      </c>
      <c r="E137" s="600">
        <v>-2.3562381139999999</v>
      </c>
      <c r="F137" s="600">
        <v>-2.9965605470000001</v>
      </c>
      <c r="G137" s="600">
        <v>-7.1453501819999996</v>
      </c>
      <c r="H137" s="600">
        <v>2.093023911</v>
      </c>
      <c r="I137" s="600">
        <v>28.464227051000002</v>
      </c>
      <c r="J137" s="600">
        <v>59.898906328999999</v>
      </c>
      <c r="K137" s="600"/>
      <c r="L137" s="600"/>
      <c r="M137" s="601">
        <v>-3.7543159859999999</v>
      </c>
      <c r="N137" s="600">
        <v>31.18116624</v>
      </c>
      <c r="O137" s="601">
        <v>-3.3641582059999999</v>
      </c>
      <c r="P137" s="600">
        <v>-3.7122633409999999</v>
      </c>
      <c r="R137" s="950"/>
    </row>
    <row r="138" spans="1:18" ht="15.75" customHeight="1" x14ac:dyDescent="0.2">
      <c r="A138" s="558" t="s">
        <v>201</v>
      </c>
      <c r="B138" s="598">
        <v>-36.940713645999999</v>
      </c>
      <c r="C138" s="598">
        <v>-15.833357028</v>
      </c>
      <c r="D138" s="598">
        <v>-3.834278549</v>
      </c>
      <c r="E138" s="598">
        <v>-17.264532566</v>
      </c>
      <c r="F138" s="598">
        <v>-36.221178629000001</v>
      </c>
      <c r="G138" s="598">
        <v>-30.023578036</v>
      </c>
      <c r="H138" s="598">
        <v>-38.438205510000003</v>
      </c>
      <c r="I138" s="598">
        <v>-59.147654250000002</v>
      </c>
      <c r="J138" s="598">
        <v>-8.4990818200000007</v>
      </c>
      <c r="K138" s="598"/>
      <c r="L138" s="598"/>
      <c r="M138" s="599">
        <v>-24.253908235000001</v>
      </c>
      <c r="N138" s="598">
        <v>-52.422918031000002</v>
      </c>
      <c r="O138" s="599">
        <v>-25.065732873000002</v>
      </c>
      <c r="P138" s="598">
        <v>-24.239001538</v>
      </c>
      <c r="R138" s="950"/>
    </row>
    <row r="139" spans="1:18" ht="16.5" customHeight="1" x14ac:dyDescent="0.25">
      <c r="A139" s="562" t="s">
        <v>244</v>
      </c>
      <c r="B139" s="604"/>
      <c r="C139" s="604"/>
      <c r="D139" s="604"/>
      <c r="E139" s="604"/>
      <c r="F139" s="604"/>
      <c r="G139" s="604"/>
      <c r="H139" s="604"/>
      <c r="I139" s="604"/>
      <c r="J139" s="604"/>
      <c r="K139" s="604"/>
      <c r="L139" s="604"/>
      <c r="M139" s="605"/>
      <c r="N139" s="604"/>
      <c r="O139" s="605"/>
      <c r="P139" s="604"/>
    </row>
    <row r="140" spans="1:18" ht="16.5" customHeight="1" x14ac:dyDescent="0.25">
      <c r="A140" s="563" t="s">
        <v>488</v>
      </c>
      <c r="B140" s="606">
        <v>0.70326159799999999</v>
      </c>
      <c r="C140" s="606">
        <v>0.56261468299999995</v>
      </c>
      <c r="D140" s="606">
        <v>-0.120873983</v>
      </c>
      <c r="E140" s="606">
        <v>-1.7842175570000001</v>
      </c>
      <c r="F140" s="606">
        <v>-2.2272630649999998</v>
      </c>
      <c r="G140" s="606">
        <v>-2.2930882850000001</v>
      </c>
      <c r="H140" s="606">
        <v>-1.795827136</v>
      </c>
      <c r="I140" s="606">
        <v>-0.92106907699999996</v>
      </c>
      <c r="J140" s="606">
        <v>-0.80330009700000005</v>
      </c>
      <c r="K140" s="606"/>
      <c r="L140" s="606"/>
      <c r="M140" s="607">
        <v>-1.6094830449999999</v>
      </c>
      <c r="N140" s="606">
        <v>-0.84199329899999997</v>
      </c>
      <c r="O140" s="607">
        <v>-1.5920360469999999</v>
      </c>
      <c r="P140" s="606">
        <v>-0.79749071699999996</v>
      </c>
    </row>
    <row r="141" spans="1:18" ht="16.5" customHeight="1" x14ac:dyDescent="0.2">
      <c r="A141" s="564" t="s">
        <v>424</v>
      </c>
      <c r="B141" s="608">
        <v>2.5131772489999999</v>
      </c>
      <c r="C141" s="608">
        <v>2.1167104829999999</v>
      </c>
      <c r="D141" s="608">
        <v>2.2507836700000001</v>
      </c>
      <c r="E141" s="608">
        <v>1.7991573839999999</v>
      </c>
      <c r="F141" s="608">
        <v>1.8069603510000001</v>
      </c>
      <c r="G141" s="608">
        <v>1.7551040440000001</v>
      </c>
      <c r="H141" s="608">
        <v>1.4174533119999999</v>
      </c>
      <c r="I141" s="608">
        <v>2.4342583210000002</v>
      </c>
      <c r="J141" s="608">
        <v>2.6015182160000001</v>
      </c>
      <c r="K141" s="608"/>
      <c r="L141" s="608"/>
      <c r="M141" s="609">
        <v>1.8449883</v>
      </c>
      <c r="N141" s="608">
        <v>2.4815097509999999</v>
      </c>
      <c r="O141" s="609">
        <v>1.8576817889999999</v>
      </c>
      <c r="P141" s="608">
        <v>1.7393861150000001</v>
      </c>
    </row>
    <row r="142" spans="1:18" ht="16.5" customHeight="1" x14ac:dyDescent="0.25">
      <c r="A142" s="565" t="s">
        <v>425</v>
      </c>
      <c r="B142" s="610">
        <v>2.208952155</v>
      </c>
      <c r="C142" s="610">
        <v>2.0199770560000001</v>
      </c>
      <c r="D142" s="610">
        <v>2.1945424650000001</v>
      </c>
      <c r="E142" s="610">
        <v>1.4819759859999999</v>
      </c>
      <c r="F142" s="610">
        <v>1.130296261</v>
      </c>
      <c r="G142" s="610">
        <v>0.98882013700000004</v>
      </c>
      <c r="H142" s="610">
        <v>0.63263733200000005</v>
      </c>
      <c r="I142" s="610">
        <v>1.376871773</v>
      </c>
      <c r="J142" s="610">
        <v>2.9420383509999999</v>
      </c>
      <c r="K142" s="610"/>
      <c r="L142" s="610"/>
      <c r="M142" s="611">
        <v>1.3721525210000001</v>
      </c>
      <c r="N142" s="610">
        <v>1.7902923310000001</v>
      </c>
      <c r="O142" s="611">
        <v>1.3813723440000001</v>
      </c>
      <c r="P142" s="610">
        <v>1.172554871</v>
      </c>
    </row>
    <row r="143" spans="1:18" ht="16.5" customHeight="1" x14ac:dyDescent="0.25">
      <c r="A143" s="566" t="s">
        <v>426</v>
      </c>
      <c r="B143" s="608">
        <v>4.1134631830000004</v>
      </c>
      <c r="C143" s="608">
        <v>2.1729504930000001</v>
      </c>
      <c r="D143" s="608">
        <v>0.29190825399999998</v>
      </c>
      <c r="E143" s="608">
        <v>-1.2508416769999999</v>
      </c>
      <c r="F143" s="608">
        <v>-0.96131132100000005</v>
      </c>
      <c r="G143" s="608">
        <v>-1.4801324929999999</v>
      </c>
      <c r="H143" s="608">
        <v>-1.0111342679999999</v>
      </c>
      <c r="I143" s="608">
        <v>1.2746373790000001</v>
      </c>
      <c r="J143" s="608">
        <v>-0.43881328800000002</v>
      </c>
      <c r="K143" s="608"/>
      <c r="L143" s="608"/>
      <c r="M143" s="609">
        <v>-0.80417505700000003</v>
      </c>
      <c r="N143" s="608">
        <v>0.882400038</v>
      </c>
      <c r="O143" s="609">
        <v>-0.77056217299999996</v>
      </c>
      <c r="P143" s="608">
        <v>-1.901615815</v>
      </c>
    </row>
    <row r="144" spans="1:18" ht="16.5" customHeight="1" x14ac:dyDescent="0.25">
      <c r="A144" s="561" t="s">
        <v>783</v>
      </c>
      <c r="B144" s="612">
        <v>-13.898599845</v>
      </c>
      <c r="C144" s="612">
        <v>-18.401697795</v>
      </c>
      <c r="D144" s="612">
        <v>-17.346860340999999</v>
      </c>
      <c r="E144" s="612">
        <v>-19.229491103000001</v>
      </c>
      <c r="F144" s="612">
        <v>-19.884877079999999</v>
      </c>
      <c r="G144" s="612">
        <v>-17.898447143999999</v>
      </c>
      <c r="H144" s="612">
        <v>-13.943579006</v>
      </c>
      <c r="I144" s="612">
        <v>-18.195181461000001</v>
      </c>
      <c r="J144" s="612">
        <v>-19.773311392</v>
      </c>
      <c r="K144" s="612"/>
      <c r="L144" s="612"/>
      <c r="M144" s="613">
        <v>-18.382581438999999</v>
      </c>
      <c r="N144" s="612">
        <v>-18.477274805</v>
      </c>
      <c r="O144" s="613">
        <v>-18.383582015000002</v>
      </c>
      <c r="P144" s="612">
        <v>-17.388195909</v>
      </c>
    </row>
    <row r="145" spans="1:17" ht="16.5" customHeight="1" x14ac:dyDescent="0.25">
      <c r="A145" s="567" t="s">
        <v>427</v>
      </c>
      <c r="B145" s="608">
        <v>-2.75691313</v>
      </c>
      <c r="C145" s="608">
        <v>-1.884800657</v>
      </c>
      <c r="D145" s="608">
        <v>-1.8201180189999999</v>
      </c>
      <c r="E145" s="608">
        <v>-2.3956189299999999</v>
      </c>
      <c r="F145" s="608">
        <v>-3.5499393050000001</v>
      </c>
      <c r="G145" s="608">
        <v>-2.281040221</v>
      </c>
      <c r="H145" s="608">
        <v>-2.3579696010000002</v>
      </c>
      <c r="I145" s="608">
        <v>-1.856616995</v>
      </c>
      <c r="J145" s="608">
        <v>-8.6746605290000005</v>
      </c>
      <c r="K145" s="608"/>
      <c r="L145" s="608"/>
      <c r="M145" s="609">
        <v>-2.5112571720000001</v>
      </c>
      <c r="N145" s="608">
        <v>-3.5303490800000001</v>
      </c>
      <c r="O145" s="609">
        <v>-2.5271501820000002</v>
      </c>
      <c r="P145" s="608">
        <v>0.16141128499999999</v>
      </c>
    </row>
    <row r="146" spans="1:17" ht="16.5" customHeight="1" x14ac:dyDescent="0.25">
      <c r="A146" s="559" t="s">
        <v>428</v>
      </c>
      <c r="B146" s="614">
        <v>-0.12145006999999999</v>
      </c>
      <c r="C146" s="614">
        <v>0.27876066399999999</v>
      </c>
      <c r="D146" s="614">
        <v>-0.233451715</v>
      </c>
      <c r="E146" s="614">
        <v>0.55468882100000005</v>
      </c>
      <c r="F146" s="614">
        <v>1.3314566839999999</v>
      </c>
      <c r="G146" s="614">
        <v>1.28405624</v>
      </c>
      <c r="H146" s="614">
        <v>1.273366113</v>
      </c>
      <c r="I146" s="614">
        <v>1.11072525</v>
      </c>
      <c r="J146" s="614">
        <v>0.74930355199999998</v>
      </c>
      <c r="K146" s="614"/>
      <c r="L146" s="614"/>
      <c r="M146" s="615">
        <v>0.719152495</v>
      </c>
      <c r="N146" s="614">
        <v>0.97186034399999999</v>
      </c>
      <c r="O146" s="615">
        <v>0.72852894800000001</v>
      </c>
      <c r="P146" s="614">
        <v>0.25945884899999999</v>
      </c>
    </row>
    <row r="147" spans="1:17" ht="17.25" customHeight="1" x14ac:dyDescent="0.2">
      <c r="A147" s="564" t="s">
        <v>439</v>
      </c>
      <c r="B147" s="608">
        <v>-0.50716605699999995</v>
      </c>
      <c r="C147" s="608">
        <v>-0.313190986</v>
      </c>
      <c r="D147" s="608">
        <v>6.9322140000000004E-2</v>
      </c>
      <c r="E147" s="608">
        <v>0.94236559499999994</v>
      </c>
      <c r="F147" s="608">
        <v>1.2233087439999999</v>
      </c>
      <c r="G147" s="608">
        <v>1.457286187</v>
      </c>
      <c r="H147" s="608">
        <v>1.6767135010000001</v>
      </c>
      <c r="I147" s="608">
        <v>1.1712820180000001</v>
      </c>
      <c r="J147" s="608">
        <v>-0.89963169399999998</v>
      </c>
      <c r="K147" s="608"/>
      <c r="L147" s="608"/>
      <c r="M147" s="609">
        <v>0.92604012000000002</v>
      </c>
      <c r="N147" s="608">
        <v>0.72089352299999998</v>
      </c>
      <c r="O147" s="609">
        <v>0.92422958600000005</v>
      </c>
      <c r="P147" s="608">
        <v>0.70072301100000001</v>
      </c>
    </row>
    <row r="148" spans="1:17" ht="17.25" customHeight="1" x14ac:dyDescent="0.2">
      <c r="A148" s="565" t="s">
        <v>444</v>
      </c>
      <c r="B148" s="610">
        <v>2.494910757</v>
      </c>
      <c r="C148" s="610">
        <v>1.244763252</v>
      </c>
      <c r="D148" s="610">
        <v>0.33111060399999998</v>
      </c>
      <c r="E148" s="610">
        <v>0.480224229</v>
      </c>
      <c r="F148" s="610">
        <v>1.0755797629999999</v>
      </c>
      <c r="G148" s="610">
        <v>0.76319952000000002</v>
      </c>
      <c r="H148" s="610">
        <v>0.72717447700000004</v>
      </c>
      <c r="I148" s="610">
        <v>1.963554161</v>
      </c>
      <c r="J148" s="610">
        <v>8.2156504000000005E-2</v>
      </c>
      <c r="K148" s="610"/>
      <c r="L148" s="610"/>
      <c r="M148" s="611">
        <v>0.70072402499999997</v>
      </c>
      <c r="N148" s="610">
        <v>1.455833146</v>
      </c>
      <c r="O148" s="611">
        <v>0.71368473200000004</v>
      </c>
      <c r="P148" s="610">
        <v>-0.90318641799999999</v>
      </c>
    </row>
    <row r="149" spans="1:17" s="3" customFormat="1" ht="16.5" customHeight="1" x14ac:dyDescent="0.25">
      <c r="A149" s="566" t="s">
        <v>440</v>
      </c>
      <c r="B149" s="608">
        <v>-3.7572734159999999</v>
      </c>
      <c r="C149" s="608">
        <v>-0.97033103099999996</v>
      </c>
      <c r="D149" s="608">
        <v>2.8216997000000001E-2</v>
      </c>
      <c r="E149" s="608">
        <v>-9.0667514000000005E-2</v>
      </c>
      <c r="F149" s="608">
        <v>-0.73096179100000003</v>
      </c>
      <c r="G149" s="608">
        <v>-0.17248539700000001</v>
      </c>
      <c r="H149" s="608">
        <v>-0.34604489399999999</v>
      </c>
      <c r="I149" s="608">
        <v>-2.1530133239999998</v>
      </c>
      <c r="J149" s="608">
        <v>-1.0855049189999999</v>
      </c>
      <c r="K149" s="608"/>
      <c r="L149" s="608"/>
      <c r="M149" s="609">
        <v>-0.322555123</v>
      </c>
      <c r="N149" s="608">
        <v>-1.8579244159999999</v>
      </c>
      <c r="O149" s="609">
        <v>-0.35083708200000002</v>
      </c>
      <c r="P149" s="608">
        <v>1.0238632569999999</v>
      </c>
      <c r="Q149"/>
    </row>
    <row r="150" spans="1:17" ht="16.5" customHeight="1" x14ac:dyDescent="0.25">
      <c r="A150" s="561" t="s">
        <v>493</v>
      </c>
      <c r="B150" s="612">
        <v>-8.2912587329999994</v>
      </c>
      <c r="C150" s="612">
        <v>-9.248270239</v>
      </c>
      <c r="D150" s="612">
        <v>-7.4482692669999997</v>
      </c>
      <c r="E150" s="612">
        <v>-7.3455004160000001</v>
      </c>
      <c r="F150" s="612">
        <v>-7.4658783949999998</v>
      </c>
      <c r="G150" s="612">
        <v>-6.0423067220000002</v>
      </c>
      <c r="H150" s="612">
        <v>-4.511717462</v>
      </c>
      <c r="I150" s="612">
        <v>-6.6287526980000004</v>
      </c>
      <c r="J150" s="612">
        <v>-5.5983896030000002</v>
      </c>
      <c r="K150" s="612"/>
      <c r="L150" s="612"/>
      <c r="M150" s="613">
        <v>-7.0139699630000001</v>
      </c>
      <c r="N150" s="612">
        <v>-6.3499549750000002</v>
      </c>
      <c r="O150" s="613">
        <v>-7.0039759549999996</v>
      </c>
      <c r="P150" s="612">
        <v>-4.4409836499999997</v>
      </c>
    </row>
    <row r="151" spans="1:17" ht="16.5" customHeight="1" x14ac:dyDescent="0.25">
      <c r="A151" s="567" t="s">
        <v>441</v>
      </c>
      <c r="B151" s="608">
        <v>-3.6566601890000001</v>
      </c>
      <c r="C151" s="608">
        <v>-2.681699144</v>
      </c>
      <c r="D151" s="608">
        <v>-1.5271602900000001</v>
      </c>
      <c r="E151" s="608">
        <v>-0.91132363999999999</v>
      </c>
      <c r="F151" s="608">
        <v>-2.0850466390000002</v>
      </c>
      <c r="G151" s="608">
        <v>-0.62752375199999999</v>
      </c>
      <c r="H151" s="608">
        <v>-1.0731720149999999</v>
      </c>
      <c r="I151" s="608">
        <v>-2.1058574490000002</v>
      </c>
      <c r="J151" s="608">
        <v>-5.7719497430000004</v>
      </c>
      <c r="K151" s="608"/>
      <c r="L151" s="608"/>
      <c r="M151" s="609">
        <v>-1.328977919</v>
      </c>
      <c r="N151" s="608">
        <v>-2.9971681010000002</v>
      </c>
      <c r="O151" s="609">
        <v>-1.3641899120000001</v>
      </c>
      <c r="P151" s="608">
        <v>1.6378440359999999</v>
      </c>
    </row>
    <row r="152" spans="1:17" ht="16.5" customHeight="1" x14ac:dyDescent="0.2">
      <c r="A152" s="568" t="s">
        <v>784</v>
      </c>
      <c r="B152" s="616">
        <v>-0.32724803000000002</v>
      </c>
      <c r="C152" s="616">
        <v>-0.229009042</v>
      </c>
      <c r="D152" s="616">
        <v>-0.109337055</v>
      </c>
      <c r="E152" s="616">
        <v>-0.124499938</v>
      </c>
      <c r="F152" s="616">
        <v>-0.295474868</v>
      </c>
      <c r="G152" s="616">
        <v>-0.18199764299999999</v>
      </c>
      <c r="H152" s="616">
        <v>-0.214916511</v>
      </c>
      <c r="I152" s="616">
        <v>-0.64540878800000001</v>
      </c>
      <c r="J152" s="616">
        <v>-0.23796614999999999</v>
      </c>
      <c r="K152" s="616"/>
      <c r="L152" s="616"/>
      <c r="M152" s="617">
        <v>-0.18040989800000001</v>
      </c>
      <c r="N152" s="616">
        <v>-0.45725205699999999</v>
      </c>
      <c r="O152" s="617">
        <v>-0.18478618599999999</v>
      </c>
      <c r="P152" s="616">
        <v>0.41875551700000002</v>
      </c>
    </row>
    <row r="153" spans="1:17" x14ac:dyDescent="0.2">
      <c r="A153" s="258" t="s">
        <v>870</v>
      </c>
      <c r="B153" s="13"/>
      <c r="C153" s="13"/>
      <c r="D153" s="13"/>
      <c r="E153" s="13"/>
      <c r="F153" s="13"/>
      <c r="G153" s="13"/>
      <c r="H153" s="13"/>
      <c r="I153" s="13"/>
      <c r="J153" s="13"/>
      <c r="K153" s="13"/>
      <c r="L153" s="13"/>
      <c r="M153" s="13"/>
      <c r="N153" s="13"/>
      <c r="O153" s="13"/>
      <c r="P153" s="40"/>
    </row>
    <row r="154" spans="1:17" x14ac:dyDescent="0.2">
      <c r="A154" s="258" t="s">
        <v>905</v>
      </c>
      <c r="B154" s="13"/>
      <c r="C154" s="13"/>
      <c r="D154" s="13"/>
      <c r="E154" s="13"/>
      <c r="F154" s="13"/>
      <c r="G154" s="13"/>
      <c r="H154" s="13"/>
      <c r="I154" s="13"/>
      <c r="J154" s="13"/>
      <c r="K154" s="13"/>
      <c r="L154" s="13"/>
      <c r="M154" s="13"/>
      <c r="N154" s="13"/>
      <c r="O154" s="13"/>
      <c r="P154" s="40"/>
    </row>
    <row r="155" spans="1:17" x14ac:dyDescent="0.2">
      <c r="A155" s="289" t="s">
        <v>855</v>
      </c>
      <c r="B155" s="13"/>
      <c r="C155" s="13"/>
      <c r="D155" s="13"/>
      <c r="E155" s="13"/>
      <c r="F155" s="13"/>
      <c r="G155" s="13"/>
      <c r="H155" s="13"/>
      <c r="I155" s="13"/>
      <c r="J155" s="13"/>
      <c r="K155" s="13"/>
      <c r="L155" s="13"/>
      <c r="M155" s="13"/>
      <c r="N155" s="13"/>
      <c r="O155" s="13"/>
      <c r="P155" s="40"/>
    </row>
    <row r="156" spans="1:17" x14ac:dyDescent="0.2">
      <c r="A156" s="38" t="s">
        <v>650</v>
      </c>
      <c r="B156" s="13"/>
      <c r="C156" s="13"/>
      <c r="D156" s="13"/>
      <c r="E156" s="13"/>
      <c r="F156" s="13"/>
      <c r="G156" s="13"/>
      <c r="H156" s="13"/>
      <c r="I156" s="13"/>
      <c r="J156" s="13"/>
      <c r="K156" s="13"/>
      <c r="L156" s="13"/>
      <c r="M156" s="13"/>
      <c r="N156" s="13"/>
      <c r="O156" s="13"/>
      <c r="P156" s="40"/>
    </row>
    <row r="157" spans="1:17" x14ac:dyDescent="0.2">
      <c r="A157" s="289" t="s">
        <v>856</v>
      </c>
      <c r="B157" s="13"/>
      <c r="C157" s="13"/>
      <c r="D157" s="13"/>
      <c r="E157" s="13"/>
      <c r="F157" s="13"/>
      <c r="G157" s="13"/>
      <c r="H157" s="13"/>
      <c r="I157" s="13"/>
      <c r="J157" s="13"/>
      <c r="K157" s="13"/>
      <c r="L157" s="13"/>
      <c r="M157" s="13"/>
      <c r="N157" s="13"/>
      <c r="O157" s="13"/>
      <c r="P157" s="40"/>
    </row>
    <row r="158" spans="1:17" x14ac:dyDescent="0.2">
      <c r="A158" s="258" t="s">
        <v>902</v>
      </c>
      <c r="B158" s="13"/>
      <c r="C158" s="13"/>
      <c r="D158" s="13"/>
      <c r="E158" s="13"/>
      <c r="F158" s="13"/>
      <c r="G158" s="13"/>
      <c r="H158" s="13"/>
      <c r="I158" s="13"/>
      <c r="J158" s="13"/>
      <c r="K158" s="13"/>
      <c r="L158" s="13"/>
      <c r="M158" s="13"/>
      <c r="N158" s="13"/>
      <c r="O158" s="13"/>
      <c r="P158" s="40"/>
    </row>
    <row r="159" spans="1:17" x14ac:dyDescent="0.2">
      <c r="A159" s="289" t="s">
        <v>884</v>
      </c>
      <c r="B159" s="13"/>
      <c r="C159" s="13"/>
      <c r="D159" s="13"/>
      <c r="E159" s="13"/>
      <c r="F159" s="13"/>
      <c r="G159" s="13"/>
      <c r="H159" s="13"/>
      <c r="I159" s="13"/>
      <c r="J159" s="13"/>
      <c r="K159" s="13"/>
      <c r="L159" s="13"/>
      <c r="M159" s="13"/>
      <c r="N159" s="13"/>
      <c r="O159" s="13"/>
      <c r="P159" s="40"/>
    </row>
    <row r="160" spans="1:17" x14ac:dyDescent="0.2">
      <c r="A160" s="224"/>
      <c r="B160" s="3"/>
      <c r="C160" s="3"/>
      <c r="D160" s="3"/>
      <c r="G160" s="186"/>
      <c r="J160" s="186"/>
    </row>
    <row r="161" spans="1:16" ht="12.75" customHeight="1" x14ac:dyDescent="0.2">
      <c r="A161" s="988" t="s">
        <v>966</v>
      </c>
      <c r="B161" s="988"/>
      <c r="C161" s="988"/>
      <c r="D161" s="988"/>
      <c r="E161" s="988"/>
      <c r="F161" s="988"/>
      <c r="G161" s="988"/>
      <c r="H161" s="988"/>
      <c r="I161" s="988"/>
      <c r="J161" s="988"/>
      <c r="K161" s="988"/>
      <c r="L161" s="988"/>
      <c r="M161" s="988"/>
      <c r="N161" s="988"/>
      <c r="O161" s="988"/>
      <c r="P161" s="988"/>
    </row>
    <row r="162" spans="1:16" ht="15.75" customHeight="1" x14ac:dyDescent="0.2">
      <c r="A162" s="988"/>
      <c r="B162" s="988"/>
      <c r="C162" s="988"/>
      <c r="D162" s="988"/>
      <c r="E162" s="988"/>
      <c r="F162" s="988"/>
      <c r="G162" s="988"/>
      <c r="H162" s="988"/>
      <c r="I162" s="988"/>
      <c r="J162" s="988"/>
      <c r="K162" s="988"/>
      <c r="L162" s="988"/>
      <c r="M162" s="988"/>
      <c r="N162" s="988"/>
      <c r="O162" s="988"/>
      <c r="P162" s="988"/>
    </row>
    <row r="163" spans="1:16" ht="161.25" customHeight="1" x14ac:dyDescent="0.2">
      <c r="A163" s="988" t="s">
        <v>980</v>
      </c>
      <c r="B163" s="988"/>
      <c r="C163" s="988"/>
      <c r="D163" s="988"/>
      <c r="E163" s="988"/>
      <c r="F163" s="988"/>
      <c r="G163" s="988"/>
      <c r="H163" s="988"/>
      <c r="I163" s="988"/>
      <c r="J163" s="988"/>
      <c r="K163" s="988"/>
      <c r="L163" s="988"/>
      <c r="M163" s="988"/>
      <c r="N163" s="988"/>
      <c r="O163" s="988"/>
      <c r="P163" s="988"/>
    </row>
  </sheetData>
  <mergeCells count="2">
    <mergeCell ref="A161:P162"/>
    <mergeCell ref="A163:P163"/>
  </mergeCells>
  <phoneticPr fontId="2" type="noConversion"/>
  <pageMargins left="0.59055118110236227" right="0.59055118110236227" top="0.59055118110236227" bottom="0.59055118110236227" header="0.39370078740157483" footer="0.39370078740157483"/>
  <pageSetup paperSize="9" scale="48" firstPageNumber="42"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2" manualBreakCount="2">
    <brk id="59" max="15" man="1"/>
    <brk id="104" max="15" man="1"/>
  </rowBreaks>
  <tableParts count="2">
    <tablePart r:id="rId2"/>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64"/>
  <sheetViews>
    <sheetView zoomScale="85" zoomScaleNormal="85" zoomScalePageLayoutView="85" workbookViewId="0">
      <selection activeCell="A161" sqref="A161:P164"/>
    </sheetView>
  </sheetViews>
  <sheetFormatPr baseColWidth="10" defaultRowHeight="12.75" x14ac:dyDescent="0.2"/>
  <cols>
    <col min="1" max="1" width="90.140625" customWidth="1"/>
    <col min="13" max="14" width="15.5703125" customWidth="1"/>
    <col min="15" max="15" width="14.28515625" customWidth="1"/>
    <col min="16" max="16" width="19.42578125" customWidth="1"/>
  </cols>
  <sheetData>
    <row r="1" spans="1:16" ht="21" x14ac:dyDescent="0.2">
      <c r="A1" s="47" t="s">
        <v>908</v>
      </c>
    </row>
    <row r="2" spans="1:16" ht="18" x14ac:dyDescent="0.2">
      <c r="A2" s="47"/>
    </row>
    <row r="3" spans="1:16" ht="13.5" thickBot="1" x14ac:dyDescent="0.25">
      <c r="A3" s="13"/>
      <c r="P3" s="262" t="s">
        <v>230</v>
      </c>
    </row>
    <row r="4" spans="1:16" ht="12.75" customHeight="1"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249</v>
      </c>
      <c r="O4" s="260" t="s">
        <v>77</v>
      </c>
      <c r="P4" s="284" t="s">
        <v>238</v>
      </c>
    </row>
    <row r="5" spans="1:16"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312</v>
      </c>
    </row>
    <row r="6" spans="1:16" ht="1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313</v>
      </c>
    </row>
    <row r="7" spans="1:16" ht="12.75" customHeight="1" x14ac:dyDescent="0.2">
      <c r="A7" s="228"/>
    </row>
    <row r="8" spans="1:16" ht="16.5" customHeight="1" x14ac:dyDescent="0.25">
      <c r="A8" s="487" t="s">
        <v>177</v>
      </c>
      <c r="B8" s="479" t="s">
        <v>102</v>
      </c>
      <c r="C8" s="479" t="s">
        <v>102</v>
      </c>
      <c r="D8" s="479">
        <v>477.44618537500003</v>
      </c>
      <c r="E8" s="479">
        <v>577.94740235999996</v>
      </c>
      <c r="F8" s="479">
        <v>671.48157896800001</v>
      </c>
      <c r="G8" s="479">
        <v>790.257005542</v>
      </c>
      <c r="H8" s="479">
        <v>911.35930070799998</v>
      </c>
      <c r="I8" s="479">
        <v>1044.1599557330001</v>
      </c>
      <c r="J8" s="479">
        <v>1198.2067479479999</v>
      </c>
      <c r="K8" s="583">
        <v>1280.249442867</v>
      </c>
      <c r="L8" s="479">
        <v>1499.715856803</v>
      </c>
      <c r="M8" s="492">
        <v>814.80282645</v>
      </c>
      <c r="N8" s="492">
        <v>1270.456110777</v>
      </c>
      <c r="O8" s="492">
        <v>1152.736160464</v>
      </c>
      <c r="P8" s="479">
        <v>974.06236245100001</v>
      </c>
    </row>
    <row r="9" spans="1:16" ht="16.5" customHeight="1" x14ac:dyDescent="0.2">
      <c r="A9" s="478" t="s">
        <v>178</v>
      </c>
      <c r="B9" s="480" t="s">
        <v>102</v>
      </c>
      <c r="C9" s="480" t="s">
        <v>102</v>
      </c>
      <c r="D9" s="480">
        <v>152.19595542900001</v>
      </c>
      <c r="E9" s="480">
        <v>185.64597302300001</v>
      </c>
      <c r="F9" s="480">
        <v>200.291129719</v>
      </c>
      <c r="G9" s="480">
        <v>221.07831407399999</v>
      </c>
      <c r="H9" s="480">
        <v>232.731630061</v>
      </c>
      <c r="I9" s="480">
        <v>239.891224545</v>
      </c>
      <c r="J9" s="480">
        <v>259.81603009700001</v>
      </c>
      <c r="K9" s="480">
        <v>253.517712843</v>
      </c>
      <c r="L9" s="480">
        <v>252.74049600999999</v>
      </c>
      <c r="M9" s="493">
        <v>220.166929264</v>
      </c>
      <c r="N9" s="493">
        <v>252.245677395</v>
      </c>
      <c r="O9" s="493">
        <v>243.95799734100001</v>
      </c>
      <c r="P9" s="480">
        <v>225.82581294900001</v>
      </c>
    </row>
    <row r="10" spans="1:16" ht="16.5" customHeight="1" x14ac:dyDescent="0.2">
      <c r="A10" s="478" t="s">
        <v>179</v>
      </c>
      <c r="B10" s="480" t="s">
        <v>102</v>
      </c>
      <c r="C10" s="480" t="s">
        <v>102</v>
      </c>
      <c r="D10" s="480">
        <v>184.702970996</v>
      </c>
      <c r="E10" s="480">
        <v>274.36622183999998</v>
      </c>
      <c r="F10" s="480">
        <v>357.99191623500002</v>
      </c>
      <c r="G10" s="480">
        <v>439.75993491200001</v>
      </c>
      <c r="H10" s="480">
        <v>532.10519708000004</v>
      </c>
      <c r="I10" s="480">
        <v>637.10869744599995</v>
      </c>
      <c r="J10" s="480">
        <v>749.68190647200004</v>
      </c>
      <c r="K10" s="480">
        <v>798.84604999600003</v>
      </c>
      <c r="L10" s="480">
        <v>755.07896447200005</v>
      </c>
      <c r="M10" s="493">
        <v>459.54083849199998</v>
      </c>
      <c r="N10" s="493">
        <v>735.71768648700004</v>
      </c>
      <c r="O10" s="493">
        <v>664.36623146199997</v>
      </c>
      <c r="P10" s="480">
        <v>537.44385278799996</v>
      </c>
    </row>
    <row r="11" spans="1:16" ht="16.5" customHeight="1" x14ac:dyDescent="0.2">
      <c r="A11" s="478" t="s">
        <v>180</v>
      </c>
      <c r="B11" s="480" t="s">
        <v>102</v>
      </c>
      <c r="C11" s="480" t="s">
        <v>102</v>
      </c>
      <c r="D11" s="480">
        <v>8.3598936130000006</v>
      </c>
      <c r="E11" s="480">
        <v>14.879763858</v>
      </c>
      <c r="F11" s="480">
        <v>16.556162196999999</v>
      </c>
      <c r="G11" s="480">
        <v>16.896835277000001</v>
      </c>
      <c r="H11" s="480">
        <v>21.103863291</v>
      </c>
      <c r="I11" s="480">
        <v>20.626032822999999</v>
      </c>
      <c r="J11" s="480">
        <v>24.376023928999999</v>
      </c>
      <c r="K11" s="480">
        <v>31.428191578</v>
      </c>
      <c r="L11" s="480">
        <v>31.153788265999999</v>
      </c>
      <c r="M11" s="493">
        <v>18.967726624000001</v>
      </c>
      <c r="N11" s="493">
        <v>26.867182081999999</v>
      </c>
      <c r="O11" s="493">
        <v>24.826324404000001</v>
      </c>
      <c r="P11" s="480">
        <v>21.614281075000001</v>
      </c>
    </row>
    <row r="12" spans="1:16" ht="16.5" customHeight="1" x14ac:dyDescent="0.2">
      <c r="A12" s="478" t="s">
        <v>181</v>
      </c>
      <c r="B12" s="480" t="s">
        <v>102</v>
      </c>
      <c r="C12" s="480" t="s">
        <v>102</v>
      </c>
      <c r="D12" s="480">
        <v>71.185671357999993</v>
      </c>
      <c r="E12" s="480">
        <v>52.436215007000001</v>
      </c>
      <c r="F12" s="480">
        <v>58.431753360999998</v>
      </c>
      <c r="G12" s="480">
        <v>69.804955980000003</v>
      </c>
      <c r="H12" s="480">
        <v>90.494266729000003</v>
      </c>
      <c r="I12" s="480">
        <v>108.884010457</v>
      </c>
      <c r="J12" s="480">
        <v>125.376364544</v>
      </c>
      <c r="K12" s="480">
        <v>154.43023529499999</v>
      </c>
      <c r="L12" s="480">
        <v>419.03828668300002</v>
      </c>
      <c r="M12" s="493">
        <v>77.653844348999996</v>
      </c>
      <c r="N12" s="493">
        <v>215.57509018799999</v>
      </c>
      <c r="O12" s="493">
        <v>179.942553858</v>
      </c>
      <c r="P12" s="480">
        <v>143.71897715899999</v>
      </c>
    </row>
    <row r="13" spans="1:16" ht="16.5" customHeight="1" x14ac:dyDescent="0.2">
      <c r="A13" s="478" t="s">
        <v>182</v>
      </c>
      <c r="B13" s="480" t="s">
        <v>102</v>
      </c>
      <c r="C13" s="480" t="s">
        <v>102</v>
      </c>
      <c r="D13" s="480">
        <v>61.001693979000002</v>
      </c>
      <c r="E13" s="480">
        <v>50.619228632000002</v>
      </c>
      <c r="F13" s="480">
        <v>38.210617456999998</v>
      </c>
      <c r="G13" s="480">
        <v>42.716965297999998</v>
      </c>
      <c r="H13" s="480">
        <v>34.924343546000003</v>
      </c>
      <c r="I13" s="480">
        <v>37.649990463000002</v>
      </c>
      <c r="J13" s="480">
        <v>38.956422904999997</v>
      </c>
      <c r="K13" s="480">
        <v>42.027253156</v>
      </c>
      <c r="L13" s="480">
        <v>41.704321372000003</v>
      </c>
      <c r="M13" s="493">
        <v>38.473487722000002</v>
      </c>
      <c r="N13" s="493">
        <v>40.050474625</v>
      </c>
      <c r="O13" s="493">
        <v>39.643053399000003</v>
      </c>
      <c r="P13" s="480">
        <v>45.459438480000003</v>
      </c>
    </row>
    <row r="14" spans="1:16" ht="16.5" customHeight="1" x14ac:dyDescent="0.25">
      <c r="A14" s="487" t="s">
        <v>183</v>
      </c>
      <c r="B14" s="479" t="s">
        <v>102</v>
      </c>
      <c r="C14" s="479" t="s">
        <v>102</v>
      </c>
      <c r="D14" s="479">
        <v>637.70836612000005</v>
      </c>
      <c r="E14" s="479">
        <v>729.39562010099996</v>
      </c>
      <c r="F14" s="479">
        <v>836.05211002600004</v>
      </c>
      <c r="G14" s="479">
        <v>963.26504572800002</v>
      </c>
      <c r="H14" s="479">
        <v>1098.926995043</v>
      </c>
      <c r="I14" s="479">
        <v>1226.461695044</v>
      </c>
      <c r="J14" s="479">
        <v>1374.7290933039999</v>
      </c>
      <c r="K14" s="479">
        <v>1469.796689737</v>
      </c>
      <c r="L14" s="479">
        <v>1610.9711146499999</v>
      </c>
      <c r="M14" s="492">
        <v>992.22467335299996</v>
      </c>
      <c r="N14" s="492">
        <v>1430.864999382</v>
      </c>
      <c r="O14" s="492">
        <v>1317.540418694</v>
      </c>
      <c r="P14" s="479">
        <v>1141.735495228</v>
      </c>
    </row>
    <row r="15" spans="1:16" ht="16.5" customHeight="1" x14ac:dyDescent="0.2">
      <c r="A15" s="478" t="s">
        <v>79</v>
      </c>
      <c r="B15" s="480" t="s">
        <v>102</v>
      </c>
      <c r="C15" s="480" t="s">
        <v>102</v>
      </c>
      <c r="D15" s="480">
        <v>391.49637351199999</v>
      </c>
      <c r="E15" s="480">
        <v>500.85557132700001</v>
      </c>
      <c r="F15" s="480">
        <v>593.618510206</v>
      </c>
      <c r="G15" s="480">
        <v>682.66468824000003</v>
      </c>
      <c r="H15" s="480">
        <v>769.38934080599995</v>
      </c>
      <c r="I15" s="480">
        <v>856.38952720999998</v>
      </c>
      <c r="J15" s="480">
        <v>949.05519565600002</v>
      </c>
      <c r="K15" s="480">
        <v>1023.037839065</v>
      </c>
      <c r="L15" s="480">
        <v>1167.3976028520001</v>
      </c>
      <c r="M15" s="493">
        <v>696.21603992799999</v>
      </c>
      <c r="N15" s="493">
        <v>1008.063448636</v>
      </c>
      <c r="O15" s="493">
        <v>927.49635360800005</v>
      </c>
      <c r="P15" s="480">
        <v>771.810964098</v>
      </c>
    </row>
    <row r="16" spans="1:16" ht="16.5" customHeight="1" x14ac:dyDescent="0.2">
      <c r="A16" s="478" t="s">
        <v>184</v>
      </c>
      <c r="B16" s="480" t="s">
        <v>102</v>
      </c>
      <c r="C16" s="480" t="s">
        <v>102</v>
      </c>
      <c r="D16" s="480">
        <v>337.179111202</v>
      </c>
      <c r="E16" s="480">
        <v>459.80961384400001</v>
      </c>
      <c r="F16" s="480">
        <v>548.03169209999999</v>
      </c>
      <c r="G16" s="480">
        <v>620.254769614</v>
      </c>
      <c r="H16" s="480">
        <v>683.44758570399995</v>
      </c>
      <c r="I16" s="480">
        <v>758.02709324700004</v>
      </c>
      <c r="J16" s="480">
        <v>849.05936291900002</v>
      </c>
      <c r="K16" s="480">
        <v>895.54788190299996</v>
      </c>
      <c r="L16" s="480">
        <v>878.53041550199998</v>
      </c>
      <c r="M16" s="493">
        <v>625.72600329399995</v>
      </c>
      <c r="N16" s="493">
        <v>846.54184610200002</v>
      </c>
      <c r="O16" s="493">
        <v>789.49314056699995</v>
      </c>
      <c r="P16" s="480">
        <v>661.40768824300005</v>
      </c>
    </row>
    <row r="17" spans="1:16" ht="16.5" customHeight="1" x14ac:dyDescent="0.2">
      <c r="A17" s="478" t="s">
        <v>216</v>
      </c>
      <c r="B17" s="480" t="s">
        <v>102</v>
      </c>
      <c r="C17" s="480" t="s">
        <v>102</v>
      </c>
      <c r="D17" s="480">
        <v>74.901006010000003</v>
      </c>
      <c r="E17" s="480">
        <v>109.600721612</v>
      </c>
      <c r="F17" s="480">
        <v>125.236545932</v>
      </c>
      <c r="G17" s="480">
        <v>158.75035343600001</v>
      </c>
      <c r="H17" s="480">
        <v>169.05652602399999</v>
      </c>
      <c r="I17" s="480">
        <v>191.723223985</v>
      </c>
      <c r="J17" s="480">
        <v>201.85186548900001</v>
      </c>
      <c r="K17" s="480">
        <v>251.23598744899999</v>
      </c>
      <c r="L17" s="480">
        <v>181.704256448</v>
      </c>
      <c r="M17" s="493">
        <v>153.434084872</v>
      </c>
      <c r="N17" s="493">
        <v>202.39301549800001</v>
      </c>
      <c r="O17" s="493">
        <v>189.744269008</v>
      </c>
      <c r="P17" s="480">
        <v>150.60680371800001</v>
      </c>
    </row>
    <row r="18" spans="1:16" ht="16.5" customHeight="1" x14ac:dyDescent="0.2">
      <c r="A18" s="478" t="s">
        <v>185</v>
      </c>
      <c r="B18" s="480" t="s">
        <v>102</v>
      </c>
      <c r="C18" s="480" t="s">
        <v>102</v>
      </c>
      <c r="D18" s="480">
        <v>54.317262309</v>
      </c>
      <c r="E18" s="480">
        <v>41.045957483999999</v>
      </c>
      <c r="F18" s="480">
        <v>45.586818106000003</v>
      </c>
      <c r="G18" s="480">
        <v>62.409918626</v>
      </c>
      <c r="H18" s="480">
        <v>85.941755100999998</v>
      </c>
      <c r="I18" s="480">
        <v>98.362433963000001</v>
      </c>
      <c r="J18" s="480">
        <v>99.995832737000001</v>
      </c>
      <c r="K18" s="480">
        <v>127.489957162</v>
      </c>
      <c r="L18" s="480">
        <v>288.86718734999999</v>
      </c>
      <c r="M18" s="493">
        <v>70.490036634000006</v>
      </c>
      <c r="N18" s="493">
        <v>161.52160253400001</v>
      </c>
      <c r="O18" s="493">
        <v>138.00321304100001</v>
      </c>
      <c r="P18" s="480">
        <v>110.403275855</v>
      </c>
    </row>
    <row r="19" spans="1:16" ht="16.5" customHeight="1" x14ac:dyDescent="0.2">
      <c r="A19" s="478" t="s">
        <v>186</v>
      </c>
      <c r="B19" s="480" t="s">
        <v>102</v>
      </c>
      <c r="C19" s="480" t="s">
        <v>102</v>
      </c>
      <c r="D19" s="480">
        <v>126.727307477</v>
      </c>
      <c r="E19" s="480">
        <v>111.552589885</v>
      </c>
      <c r="F19" s="480">
        <v>120.92023537999999</v>
      </c>
      <c r="G19" s="480">
        <v>129.56397144499999</v>
      </c>
      <c r="H19" s="480">
        <v>169.641266108</v>
      </c>
      <c r="I19" s="480">
        <v>202.99419022800001</v>
      </c>
      <c r="J19" s="480">
        <v>238.19839960600001</v>
      </c>
      <c r="K19" s="480">
        <v>250.27307359700001</v>
      </c>
      <c r="L19" s="480">
        <v>206.610950425</v>
      </c>
      <c r="M19" s="493">
        <v>148.688306079</v>
      </c>
      <c r="N19" s="493">
        <v>223.20505951300001</v>
      </c>
      <c r="O19" s="493">
        <v>203.95334156600001</v>
      </c>
      <c r="P19" s="480">
        <v>201.23125293199999</v>
      </c>
    </row>
    <row r="20" spans="1:16" ht="16.5" customHeight="1" x14ac:dyDescent="0.2">
      <c r="A20" s="478" t="s">
        <v>187</v>
      </c>
      <c r="B20" s="480" t="s">
        <v>102</v>
      </c>
      <c r="C20" s="480" t="s">
        <v>102</v>
      </c>
      <c r="D20" s="480">
        <v>82.604912463999995</v>
      </c>
      <c r="E20" s="480">
        <v>87.258819029999998</v>
      </c>
      <c r="F20" s="480">
        <v>97.462835006000006</v>
      </c>
      <c r="G20" s="480">
        <v>103.748158311</v>
      </c>
      <c r="H20" s="480">
        <v>139.174780497</v>
      </c>
      <c r="I20" s="480">
        <v>168.65359659699999</v>
      </c>
      <c r="J20" s="480">
        <v>197.029441155</v>
      </c>
      <c r="K20" s="480">
        <v>202.97387519099999</v>
      </c>
      <c r="L20" s="480">
        <v>166.81163192099999</v>
      </c>
      <c r="M20" s="493">
        <v>120.778482436</v>
      </c>
      <c r="N20" s="493">
        <v>182.83337446900001</v>
      </c>
      <c r="O20" s="493">
        <v>166.801231043</v>
      </c>
      <c r="P20" s="480">
        <v>164.51235198200001</v>
      </c>
    </row>
    <row r="21" spans="1:16" ht="16.5" customHeight="1" x14ac:dyDescent="0.2">
      <c r="A21" s="478" t="s">
        <v>188</v>
      </c>
      <c r="B21" s="480" t="s">
        <v>102</v>
      </c>
      <c r="C21" s="480" t="s">
        <v>102</v>
      </c>
      <c r="D21" s="480">
        <v>10.416149538999999</v>
      </c>
      <c r="E21" s="480">
        <v>2.667200222</v>
      </c>
      <c r="F21" s="480">
        <v>1.587711461</v>
      </c>
      <c r="G21" s="480">
        <v>1.6156911279999999</v>
      </c>
      <c r="H21" s="480">
        <v>1.750334415</v>
      </c>
      <c r="I21" s="480">
        <v>1.8148078080000001</v>
      </c>
      <c r="J21" s="480">
        <v>3.2430107289999999</v>
      </c>
      <c r="K21" s="480">
        <v>5.7792715220000002</v>
      </c>
      <c r="L21" s="480">
        <v>7.5693143980000004</v>
      </c>
      <c r="M21" s="493">
        <v>1.8193965839999999</v>
      </c>
      <c r="N21" s="493">
        <v>4.6914658129999998</v>
      </c>
      <c r="O21" s="493">
        <v>3.949454598</v>
      </c>
      <c r="P21" s="480">
        <v>4.8131195880000002</v>
      </c>
    </row>
    <row r="22" spans="1:16" ht="16.5" customHeight="1" x14ac:dyDescent="0.2">
      <c r="A22" s="703" t="s">
        <v>722</v>
      </c>
      <c r="B22" s="480" t="s">
        <v>102</v>
      </c>
      <c r="C22" s="480" t="s">
        <v>102</v>
      </c>
      <c r="D22" s="480">
        <v>33.706245473999999</v>
      </c>
      <c r="E22" s="480">
        <v>21.626570634</v>
      </c>
      <c r="F22" s="480">
        <v>21.869688913000001</v>
      </c>
      <c r="G22" s="480">
        <v>24.200122007000001</v>
      </c>
      <c r="H22" s="480">
        <v>28.716151194999998</v>
      </c>
      <c r="I22" s="480">
        <v>32.525785824000003</v>
      </c>
      <c r="J22" s="480">
        <v>37.925947721999997</v>
      </c>
      <c r="K22" s="480">
        <v>41.519926884999997</v>
      </c>
      <c r="L22" s="480">
        <v>32.230004106999999</v>
      </c>
      <c r="M22" s="493">
        <v>26.090427059</v>
      </c>
      <c r="N22" s="493">
        <v>35.680219231999999</v>
      </c>
      <c r="O22" s="493">
        <v>33.202655925000002</v>
      </c>
      <c r="P22" s="480">
        <v>31.905781362999999</v>
      </c>
    </row>
    <row r="23" spans="1:16" ht="16.5" customHeight="1" x14ac:dyDescent="0.2">
      <c r="A23" s="478" t="s">
        <v>189</v>
      </c>
      <c r="B23" s="480" t="s">
        <v>102</v>
      </c>
      <c r="C23" s="480" t="s">
        <v>102</v>
      </c>
      <c r="D23" s="480">
        <v>19.271474113</v>
      </c>
      <c r="E23" s="480">
        <v>31.006638031000001</v>
      </c>
      <c r="F23" s="480">
        <v>36.470428671999997</v>
      </c>
      <c r="G23" s="480">
        <v>49.428481476999998</v>
      </c>
      <c r="H23" s="480">
        <v>56.716491724999997</v>
      </c>
      <c r="I23" s="480">
        <v>63.567060388999998</v>
      </c>
      <c r="J23" s="480">
        <v>74.087039684000004</v>
      </c>
      <c r="K23" s="480">
        <v>73.721911410999994</v>
      </c>
      <c r="L23" s="480">
        <v>67.035730087999994</v>
      </c>
      <c r="M23" s="493">
        <v>49.297008405</v>
      </c>
      <c r="N23" s="493">
        <v>69.618025958999993</v>
      </c>
      <c r="O23" s="493">
        <v>64.368005255</v>
      </c>
      <c r="P23" s="480">
        <v>52.403020050000002</v>
      </c>
    </row>
    <row r="24" spans="1:16" ht="16.5" customHeight="1" x14ac:dyDescent="0.2">
      <c r="A24" s="478" t="s">
        <v>190</v>
      </c>
      <c r="B24" s="480" t="s">
        <v>102</v>
      </c>
      <c r="C24" s="480" t="s">
        <v>102</v>
      </c>
      <c r="D24" s="480">
        <v>44.477511292000003</v>
      </c>
      <c r="E24" s="480">
        <v>45.804004011000004</v>
      </c>
      <c r="F24" s="480">
        <v>50.705889866</v>
      </c>
      <c r="G24" s="480">
        <v>62.205352212999998</v>
      </c>
      <c r="H24" s="480">
        <v>65.909975583999994</v>
      </c>
      <c r="I24" s="480">
        <v>70.334724965999996</v>
      </c>
      <c r="J24" s="480">
        <v>81.733606743999999</v>
      </c>
      <c r="K24" s="480">
        <v>90.525736234999997</v>
      </c>
      <c r="L24" s="480">
        <v>106.795090386</v>
      </c>
      <c r="M24" s="493">
        <v>60.550022751999997</v>
      </c>
      <c r="N24" s="493">
        <v>88.395140603000002</v>
      </c>
      <c r="O24" s="493">
        <v>81.201236811000001</v>
      </c>
      <c r="P24" s="480">
        <v>71.473026340000004</v>
      </c>
    </row>
    <row r="25" spans="1:16" ht="16.5" customHeight="1" x14ac:dyDescent="0.2">
      <c r="A25" s="488" t="s">
        <v>191</v>
      </c>
      <c r="B25" s="481" t="s">
        <v>102</v>
      </c>
      <c r="C25" s="481" t="s">
        <v>102</v>
      </c>
      <c r="D25" s="481">
        <v>55.735699728</v>
      </c>
      <c r="E25" s="481">
        <v>40.176816846000001</v>
      </c>
      <c r="F25" s="481">
        <v>34.337045902</v>
      </c>
      <c r="G25" s="481">
        <v>39.402552350999997</v>
      </c>
      <c r="H25" s="481">
        <v>37.269920820999999</v>
      </c>
      <c r="I25" s="481">
        <v>33.17619225</v>
      </c>
      <c r="J25" s="481">
        <v>31.654851613999998</v>
      </c>
      <c r="K25" s="481">
        <v>32.238129428999997</v>
      </c>
      <c r="L25" s="481">
        <v>63.131740899</v>
      </c>
      <c r="M25" s="494">
        <v>37.473296189999999</v>
      </c>
      <c r="N25" s="494">
        <v>41.583324670000003</v>
      </c>
      <c r="O25" s="494">
        <v>40.521481455</v>
      </c>
      <c r="P25" s="481">
        <v>44.817231808000003</v>
      </c>
    </row>
    <row r="26" spans="1:16" ht="16.5" customHeight="1" x14ac:dyDescent="0.25">
      <c r="A26" s="487" t="s">
        <v>192</v>
      </c>
      <c r="B26" s="479" t="s">
        <v>102</v>
      </c>
      <c r="C26" s="479" t="s">
        <v>102</v>
      </c>
      <c r="D26" s="479">
        <v>160.26218074600001</v>
      </c>
      <c r="E26" s="479">
        <v>151.44821773999999</v>
      </c>
      <c r="F26" s="479">
        <v>164.570531058</v>
      </c>
      <c r="G26" s="479">
        <v>173.00804018599999</v>
      </c>
      <c r="H26" s="479">
        <v>187.567694335</v>
      </c>
      <c r="I26" s="479">
        <v>182.30173931100001</v>
      </c>
      <c r="J26" s="479">
        <v>176.52234535599999</v>
      </c>
      <c r="K26" s="479">
        <v>189.54724687000001</v>
      </c>
      <c r="L26" s="479">
        <v>111.255257847</v>
      </c>
      <c r="M26" s="492">
        <v>177.42184690299999</v>
      </c>
      <c r="N26" s="492">
        <v>160.40888860499999</v>
      </c>
      <c r="O26" s="492">
        <v>164.80425822999999</v>
      </c>
      <c r="P26" s="479">
        <v>167.67313277700001</v>
      </c>
    </row>
    <row r="27" spans="1:16" ht="16.5" customHeight="1" x14ac:dyDescent="0.25">
      <c r="A27" s="489" t="s">
        <v>193</v>
      </c>
      <c r="B27" s="482" t="s">
        <v>102</v>
      </c>
      <c r="C27" s="482" t="s">
        <v>102</v>
      </c>
      <c r="D27" s="482">
        <v>119.74381574500001</v>
      </c>
      <c r="E27" s="482">
        <v>86.457691960000005</v>
      </c>
      <c r="F27" s="482">
        <v>98.478303554999997</v>
      </c>
      <c r="G27" s="482">
        <v>103.81774143299999</v>
      </c>
      <c r="H27" s="482">
        <v>106.62378338800001</v>
      </c>
      <c r="I27" s="482">
        <v>99.409744016999994</v>
      </c>
      <c r="J27" s="482">
        <v>80.465615350999997</v>
      </c>
      <c r="K27" s="482">
        <v>60.021226730000002</v>
      </c>
      <c r="L27" s="482">
        <v>5.3724507419999998</v>
      </c>
      <c r="M27" s="495">
        <v>102.661929349</v>
      </c>
      <c r="N27" s="495">
        <v>58.265851019000003</v>
      </c>
      <c r="O27" s="495">
        <v>69.735765348000001</v>
      </c>
      <c r="P27" s="482">
        <v>79.616350127000004</v>
      </c>
    </row>
    <row r="28" spans="1:16" ht="16.5" customHeight="1" x14ac:dyDescent="0.25">
      <c r="A28" s="487" t="s">
        <v>194</v>
      </c>
      <c r="B28" s="479" t="s">
        <v>102</v>
      </c>
      <c r="C28" s="479" t="s">
        <v>102</v>
      </c>
      <c r="D28" s="479">
        <v>240.54532756</v>
      </c>
      <c r="E28" s="479">
        <v>251.87073778300001</v>
      </c>
      <c r="F28" s="479">
        <v>268.06869076499999</v>
      </c>
      <c r="G28" s="479">
        <v>267.10801808500003</v>
      </c>
      <c r="H28" s="479">
        <v>283.91590985800002</v>
      </c>
      <c r="I28" s="479">
        <v>295.15551516900001</v>
      </c>
      <c r="J28" s="479">
        <v>313.25848683700002</v>
      </c>
      <c r="K28" s="479">
        <v>339.290644085</v>
      </c>
      <c r="L28" s="479">
        <v>339.24511399699998</v>
      </c>
      <c r="M28" s="492">
        <v>275.01389751099998</v>
      </c>
      <c r="N28" s="492">
        <v>321.824031601</v>
      </c>
      <c r="O28" s="492">
        <v>309.73043577099997</v>
      </c>
      <c r="P28" s="479">
        <v>296.83365423999999</v>
      </c>
    </row>
    <row r="29" spans="1:16" ht="16.5" customHeight="1" x14ac:dyDescent="0.2">
      <c r="A29" s="478" t="s">
        <v>195</v>
      </c>
      <c r="B29" s="480" t="s">
        <v>102</v>
      </c>
      <c r="C29" s="480" t="s">
        <v>102</v>
      </c>
      <c r="D29" s="480">
        <v>235.729294487</v>
      </c>
      <c r="E29" s="480">
        <v>239.02827269900001</v>
      </c>
      <c r="F29" s="480">
        <v>251.292604329</v>
      </c>
      <c r="G29" s="480">
        <v>250.974009166</v>
      </c>
      <c r="H29" s="480">
        <v>263.27489596999999</v>
      </c>
      <c r="I29" s="480">
        <v>269.05668693799998</v>
      </c>
      <c r="J29" s="480">
        <v>284.23248942499998</v>
      </c>
      <c r="K29" s="480">
        <v>298.33548797600002</v>
      </c>
      <c r="L29" s="480">
        <v>248.57422114600001</v>
      </c>
      <c r="M29" s="493">
        <v>256.61900555099999</v>
      </c>
      <c r="N29" s="493">
        <v>272.70774371499999</v>
      </c>
      <c r="O29" s="493">
        <v>268.551150264</v>
      </c>
      <c r="P29" s="480">
        <v>263.95905655199999</v>
      </c>
    </row>
    <row r="30" spans="1:16" ht="16.5" customHeight="1" x14ac:dyDescent="0.2">
      <c r="A30" s="478" t="s">
        <v>196</v>
      </c>
      <c r="B30" s="480" t="s">
        <v>102</v>
      </c>
      <c r="C30" s="480" t="s">
        <v>102</v>
      </c>
      <c r="D30" s="480">
        <v>3.842575311</v>
      </c>
      <c r="E30" s="480">
        <v>6.8681008160000001</v>
      </c>
      <c r="F30" s="480">
        <v>9.4323402139999999</v>
      </c>
      <c r="G30" s="480">
        <v>9.9484294609999999</v>
      </c>
      <c r="H30" s="480">
        <v>12.149688547</v>
      </c>
      <c r="I30" s="480">
        <v>14.550397325</v>
      </c>
      <c r="J30" s="480">
        <v>15.065160186</v>
      </c>
      <c r="K30" s="480">
        <v>19.777053509999998</v>
      </c>
      <c r="L30" s="480">
        <v>67.845907045000004</v>
      </c>
      <c r="M30" s="493">
        <v>10.753362331</v>
      </c>
      <c r="N30" s="493">
        <v>31.715979484000002</v>
      </c>
      <c r="O30" s="493">
        <v>26.300198814000002</v>
      </c>
      <c r="P30" s="480">
        <v>20.771561741999999</v>
      </c>
    </row>
    <row r="31" spans="1:16" ht="16.5" customHeight="1" x14ac:dyDescent="0.2">
      <c r="A31" s="478" t="s">
        <v>197</v>
      </c>
      <c r="B31" s="480" t="s">
        <v>102</v>
      </c>
      <c r="C31" s="480" t="s">
        <v>102</v>
      </c>
      <c r="D31" s="480">
        <v>0.97345776299999998</v>
      </c>
      <c r="E31" s="480">
        <v>5.9743642689999996</v>
      </c>
      <c r="F31" s="480">
        <v>7.343746222</v>
      </c>
      <c r="G31" s="480">
        <v>6.1855794590000004</v>
      </c>
      <c r="H31" s="480">
        <v>8.4913253399999995</v>
      </c>
      <c r="I31" s="480">
        <v>11.548430907</v>
      </c>
      <c r="J31" s="480">
        <v>13.960837226000001</v>
      </c>
      <c r="K31" s="480">
        <v>21.178102598999999</v>
      </c>
      <c r="L31" s="480">
        <v>22.824985805000001</v>
      </c>
      <c r="M31" s="493">
        <v>7.6415296289999999</v>
      </c>
      <c r="N31" s="493">
        <v>17.400308402</v>
      </c>
      <c r="O31" s="493">
        <v>14.879086693</v>
      </c>
      <c r="P31" s="480">
        <v>12.103035946</v>
      </c>
    </row>
    <row r="32" spans="1:16" ht="16.5" customHeight="1" x14ac:dyDescent="0.25">
      <c r="A32" s="487" t="s">
        <v>198</v>
      </c>
      <c r="B32" s="479" t="s">
        <v>102</v>
      </c>
      <c r="C32" s="479" t="s">
        <v>102</v>
      </c>
      <c r="D32" s="479">
        <v>147.77504274099999</v>
      </c>
      <c r="E32" s="479">
        <v>148.015883368</v>
      </c>
      <c r="F32" s="479">
        <v>151.89491971800001</v>
      </c>
      <c r="G32" s="479">
        <v>147.43980847</v>
      </c>
      <c r="H32" s="479">
        <v>157.21928065500001</v>
      </c>
      <c r="I32" s="479">
        <v>153.04073472499999</v>
      </c>
      <c r="J32" s="479">
        <v>164.74391147</v>
      </c>
      <c r="K32" s="479">
        <v>190.25050731799999</v>
      </c>
      <c r="L32" s="479">
        <v>125.14822281799999</v>
      </c>
      <c r="M32" s="492">
        <v>153.74636063200001</v>
      </c>
      <c r="N32" s="492">
        <v>154.81757142999999</v>
      </c>
      <c r="O32" s="492">
        <v>154.54081959600001</v>
      </c>
      <c r="P32" s="479">
        <v>155.73739886600001</v>
      </c>
    </row>
    <row r="33" spans="1:16" ht="16.5" customHeight="1" x14ac:dyDescent="0.2">
      <c r="A33" s="478" t="s">
        <v>199</v>
      </c>
      <c r="B33" s="480" t="s">
        <v>102</v>
      </c>
      <c r="C33" s="480" t="s">
        <v>102</v>
      </c>
      <c r="D33" s="480">
        <v>36.008767030999998</v>
      </c>
      <c r="E33" s="480">
        <v>37.705384096000003</v>
      </c>
      <c r="F33" s="480">
        <v>40.986783381999999</v>
      </c>
      <c r="G33" s="480">
        <v>39.461394439000003</v>
      </c>
      <c r="H33" s="480">
        <v>42.593869525000002</v>
      </c>
      <c r="I33" s="480">
        <v>43.596107527000001</v>
      </c>
      <c r="J33" s="480">
        <v>44.487259663000003</v>
      </c>
      <c r="K33" s="480">
        <v>50.862668343000003</v>
      </c>
      <c r="L33" s="480">
        <v>35.986249766</v>
      </c>
      <c r="M33" s="493">
        <v>41.280907821</v>
      </c>
      <c r="N33" s="493">
        <v>42.867491842</v>
      </c>
      <c r="O33" s="493">
        <v>42.45759116</v>
      </c>
      <c r="P33" s="480">
        <v>42.174433899</v>
      </c>
    </row>
    <row r="34" spans="1:16" ht="16.5" customHeight="1" x14ac:dyDescent="0.2">
      <c r="A34" s="478" t="s">
        <v>200</v>
      </c>
      <c r="B34" s="480" t="s">
        <v>102</v>
      </c>
      <c r="C34" s="480" t="s">
        <v>102</v>
      </c>
      <c r="D34" s="480">
        <v>101.53040539</v>
      </c>
      <c r="E34" s="480">
        <v>88.935081737000004</v>
      </c>
      <c r="F34" s="480">
        <v>83.981148822999998</v>
      </c>
      <c r="G34" s="480">
        <v>80.211371819999997</v>
      </c>
      <c r="H34" s="480">
        <v>79.422785408999999</v>
      </c>
      <c r="I34" s="480">
        <v>78.188105092000001</v>
      </c>
      <c r="J34" s="480">
        <v>77.740369872000002</v>
      </c>
      <c r="K34" s="480">
        <v>86.244644746999995</v>
      </c>
      <c r="L34" s="480">
        <v>39.059443004999999</v>
      </c>
      <c r="M34" s="493">
        <v>81.388342485999999</v>
      </c>
      <c r="N34" s="493">
        <v>67.686285632999997</v>
      </c>
      <c r="O34" s="493">
        <v>71.226269887000001</v>
      </c>
      <c r="P34" s="480">
        <v>79.522516830000001</v>
      </c>
    </row>
    <row r="35" spans="1:16" ht="16.5" customHeight="1" x14ac:dyDescent="0.2">
      <c r="A35" s="488" t="s">
        <v>201</v>
      </c>
      <c r="B35" s="481" t="s">
        <v>102</v>
      </c>
      <c r="C35" s="481" t="s">
        <v>102</v>
      </c>
      <c r="D35" s="481">
        <v>10.23587032</v>
      </c>
      <c r="E35" s="481">
        <v>21.375417535</v>
      </c>
      <c r="F35" s="481">
        <v>26.926987513</v>
      </c>
      <c r="G35" s="481">
        <v>27.767042211</v>
      </c>
      <c r="H35" s="481">
        <v>35.202625720999997</v>
      </c>
      <c r="I35" s="481">
        <v>31.256522105999998</v>
      </c>
      <c r="J35" s="481">
        <v>42.516281935000002</v>
      </c>
      <c r="K35" s="481">
        <v>53.143194227999999</v>
      </c>
      <c r="L35" s="481">
        <v>50.102530045999998</v>
      </c>
      <c r="M35" s="494">
        <v>31.077110324</v>
      </c>
      <c r="N35" s="494">
        <v>44.263793954999997</v>
      </c>
      <c r="O35" s="494">
        <v>40.856958548999998</v>
      </c>
      <c r="P35" s="481">
        <v>34.040448136999998</v>
      </c>
    </row>
    <row r="36" spans="1:16" ht="16.5" customHeight="1" x14ac:dyDescent="0.25">
      <c r="A36" s="490" t="s">
        <v>202</v>
      </c>
      <c r="B36" s="479" t="s">
        <v>102</v>
      </c>
      <c r="C36" s="479" t="s">
        <v>102</v>
      </c>
      <c r="D36" s="479">
        <v>717.99151293399996</v>
      </c>
      <c r="E36" s="479">
        <v>829.81814014400004</v>
      </c>
      <c r="F36" s="479">
        <v>939.55026973199995</v>
      </c>
      <c r="G36" s="479">
        <v>1057.365023627</v>
      </c>
      <c r="H36" s="479">
        <v>1195.275210565</v>
      </c>
      <c r="I36" s="479">
        <v>1339.315470902</v>
      </c>
      <c r="J36" s="479">
        <v>1511.4652347849999</v>
      </c>
      <c r="K36" s="479">
        <v>1619.5400869519999</v>
      </c>
      <c r="L36" s="479">
        <v>1838.9609708</v>
      </c>
      <c r="M36" s="492">
        <v>1089.816723962</v>
      </c>
      <c r="N36" s="492">
        <v>1592.2801423779999</v>
      </c>
      <c r="O36" s="492">
        <v>1462.466596235</v>
      </c>
      <c r="P36" s="479">
        <v>1270.8960166910001</v>
      </c>
    </row>
    <row r="37" spans="1:16" ht="16.5" customHeight="1" x14ac:dyDescent="0.25">
      <c r="A37" s="490" t="s">
        <v>203</v>
      </c>
      <c r="B37" s="479" t="s">
        <v>102</v>
      </c>
      <c r="C37" s="479" t="s">
        <v>102</v>
      </c>
      <c r="D37" s="479">
        <v>785.48340886200003</v>
      </c>
      <c r="E37" s="479">
        <v>877.41150346899997</v>
      </c>
      <c r="F37" s="479">
        <v>987.94702974300003</v>
      </c>
      <c r="G37" s="479">
        <v>1110.704854198</v>
      </c>
      <c r="H37" s="479">
        <v>1256.146275698</v>
      </c>
      <c r="I37" s="479">
        <v>1379.502429768</v>
      </c>
      <c r="J37" s="479">
        <v>1539.4730047739999</v>
      </c>
      <c r="K37" s="479">
        <v>1660.047197055</v>
      </c>
      <c r="L37" s="479">
        <v>1736.1193374679999</v>
      </c>
      <c r="M37" s="492">
        <v>1145.9710339850001</v>
      </c>
      <c r="N37" s="492">
        <v>1585.682570812</v>
      </c>
      <c r="O37" s="492">
        <v>1472.0812382900001</v>
      </c>
      <c r="P37" s="479">
        <v>1297.4728940939999</v>
      </c>
    </row>
    <row r="38" spans="1:16" ht="16.5" customHeight="1" x14ac:dyDescent="0.25">
      <c r="A38" s="489" t="s">
        <v>204</v>
      </c>
      <c r="B38" s="482" t="s">
        <v>102</v>
      </c>
      <c r="C38" s="482" t="s">
        <v>102</v>
      </c>
      <c r="D38" s="482">
        <v>67.491895927000002</v>
      </c>
      <c r="E38" s="482">
        <v>47.593363324999999</v>
      </c>
      <c r="F38" s="482">
        <v>48.396760010999998</v>
      </c>
      <c r="G38" s="482">
        <v>53.339830571</v>
      </c>
      <c r="H38" s="482">
        <v>60.871065133000002</v>
      </c>
      <c r="I38" s="482">
        <v>40.186958865999998</v>
      </c>
      <c r="J38" s="482">
        <v>28.007769989</v>
      </c>
      <c r="K38" s="482">
        <v>40.507110103000002</v>
      </c>
      <c r="L38" s="482">
        <v>-102.841633331</v>
      </c>
      <c r="M38" s="495">
        <v>56.154310023000001</v>
      </c>
      <c r="N38" s="495">
        <v>-6.5975715660000001</v>
      </c>
      <c r="O38" s="495">
        <v>9.6146420549999991</v>
      </c>
      <c r="P38" s="482">
        <v>26.576877403000001</v>
      </c>
    </row>
    <row r="39" spans="1:16" ht="16.5" customHeight="1" x14ac:dyDescent="0.2">
      <c r="A39" s="478" t="s">
        <v>205</v>
      </c>
      <c r="B39" s="480" t="s">
        <v>102</v>
      </c>
      <c r="C39" s="480" t="s">
        <v>102</v>
      </c>
      <c r="D39" s="480">
        <v>40.518365000999999</v>
      </c>
      <c r="E39" s="480">
        <v>64.990525779999999</v>
      </c>
      <c r="F39" s="480">
        <v>66.092227503000004</v>
      </c>
      <c r="G39" s="480">
        <v>69.190298752999993</v>
      </c>
      <c r="H39" s="480">
        <v>80.943910947000006</v>
      </c>
      <c r="I39" s="480">
        <v>82.891995292999994</v>
      </c>
      <c r="J39" s="480">
        <v>96.056730004000002</v>
      </c>
      <c r="K39" s="480">
        <v>129.52602014000001</v>
      </c>
      <c r="L39" s="480">
        <v>105.882807106</v>
      </c>
      <c r="M39" s="493">
        <v>74.759917553999998</v>
      </c>
      <c r="N39" s="493">
        <v>102.14303758600001</v>
      </c>
      <c r="O39" s="493">
        <v>95.068492882000001</v>
      </c>
      <c r="P39" s="480">
        <v>88.056782650000002</v>
      </c>
    </row>
    <row r="40" spans="1:16" ht="16.5" customHeight="1" x14ac:dyDescent="0.2">
      <c r="A40" s="478" t="s">
        <v>206</v>
      </c>
      <c r="B40" s="480" t="s">
        <v>102</v>
      </c>
      <c r="C40" s="480" t="s">
        <v>102</v>
      </c>
      <c r="D40" s="480">
        <v>32.041005636999998</v>
      </c>
      <c r="E40" s="480">
        <v>53.435361311999998</v>
      </c>
      <c r="F40" s="480">
        <v>48.109940074999997</v>
      </c>
      <c r="G40" s="480">
        <v>39.069234655000002</v>
      </c>
      <c r="H40" s="480">
        <v>50.476041119000001</v>
      </c>
      <c r="I40" s="480">
        <v>63.649273387999997</v>
      </c>
      <c r="J40" s="480">
        <v>75.923982139000003</v>
      </c>
      <c r="K40" s="480">
        <v>112.452468579</v>
      </c>
      <c r="L40" s="480">
        <v>191.07382603600001</v>
      </c>
      <c r="M40" s="493">
        <v>48.530542709999999</v>
      </c>
      <c r="N40" s="493">
        <v>114.520119888</v>
      </c>
      <c r="O40" s="493">
        <v>97.471433938000004</v>
      </c>
      <c r="P40" s="480">
        <v>81.938601829999996</v>
      </c>
    </row>
    <row r="41" spans="1:16" ht="16.5" customHeight="1" x14ac:dyDescent="0.2">
      <c r="A41" s="488" t="s">
        <v>207</v>
      </c>
      <c r="B41" s="481" t="s">
        <v>102</v>
      </c>
      <c r="C41" s="481" t="s">
        <v>102</v>
      </c>
      <c r="D41" s="481">
        <v>-8.4773593639999998</v>
      </c>
      <c r="E41" s="481">
        <v>-11.555164467999999</v>
      </c>
      <c r="F41" s="481">
        <v>-17.982287427999999</v>
      </c>
      <c r="G41" s="481">
        <v>-30.121064099000002</v>
      </c>
      <c r="H41" s="481">
        <v>-30.467869829000001</v>
      </c>
      <c r="I41" s="481">
        <v>-19.242721906</v>
      </c>
      <c r="J41" s="481">
        <v>-20.132747864999999</v>
      </c>
      <c r="K41" s="481">
        <v>-17.073551560999999</v>
      </c>
      <c r="L41" s="481">
        <v>85.191018931000002</v>
      </c>
      <c r="M41" s="494">
        <v>-26.229374843999999</v>
      </c>
      <c r="N41" s="494">
        <v>12.377082302</v>
      </c>
      <c r="O41" s="494">
        <v>2.402941056</v>
      </c>
      <c r="P41" s="481">
        <v>-6.1181808200000001</v>
      </c>
    </row>
    <row r="42" spans="1:16" ht="16.5" customHeight="1" x14ac:dyDescent="0.25">
      <c r="A42" s="490" t="s">
        <v>208</v>
      </c>
      <c r="B42" s="479" t="s">
        <v>102</v>
      </c>
      <c r="C42" s="479" t="s">
        <v>102</v>
      </c>
      <c r="D42" s="479">
        <v>758.50987793499996</v>
      </c>
      <c r="E42" s="479">
        <v>894.80866592400002</v>
      </c>
      <c r="F42" s="479">
        <v>1005.642497235</v>
      </c>
      <c r="G42" s="479">
        <v>1126.55532238</v>
      </c>
      <c r="H42" s="479">
        <v>1276.2191215129999</v>
      </c>
      <c r="I42" s="479">
        <v>1422.2074661950001</v>
      </c>
      <c r="J42" s="479">
        <v>1607.5219647890001</v>
      </c>
      <c r="K42" s="479">
        <v>1749.066107092</v>
      </c>
      <c r="L42" s="479">
        <v>1944.843777905</v>
      </c>
      <c r="M42" s="492">
        <v>1164.5766415160001</v>
      </c>
      <c r="N42" s="492">
        <v>1694.4231799639999</v>
      </c>
      <c r="O42" s="492">
        <v>1557.5350891170001</v>
      </c>
      <c r="P42" s="479">
        <v>1358.9527993409999</v>
      </c>
    </row>
    <row r="43" spans="1:16" ht="16.5" customHeight="1" x14ac:dyDescent="0.25">
      <c r="A43" s="490" t="s">
        <v>209</v>
      </c>
      <c r="B43" s="479" t="s">
        <v>102</v>
      </c>
      <c r="C43" s="479" t="s">
        <v>102</v>
      </c>
      <c r="D43" s="479">
        <v>817.52441449800006</v>
      </c>
      <c r="E43" s="479">
        <v>930.84686478100002</v>
      </c>
      <c r="F43" s="479">
        <v>1036.056969818</v>
      </c>
      <c r="G43" s="479">
        <v>1149.774088852</v>
      </c>
      <c r="H43" s="479">
        <v>1306.622316817</v>
      </c>
      <c r="I43" s="479">
        <v>1443.1517031559999</v>
      </c>
      <c r="J43" s="479">
        <v>1615.3969869140001</v>
      </c>
      <c r="K43" s="479">
        <v>1772.4996656339999</v>
      </c>
      <c r="L43" s="479">
        <v>1927.193163505</v>
      </c>
      <c r="M43" s="492">
        <v>1194.5015766940001</v>
      </c>
      <c r="N43" s="492">
        <v>1700.2026906999999</v>
      </c>
      <c r="O43" s="492">
        <v>1569.5526722279999</v>
      </c>
      <c r="P43" s="479">
        <v>1379.4114959240001</v>
      </c>
    </row>
    <row r="44" spans="1:16" ht="16.5" customHeight="1" x14ac:dyDescent="0.2">
      <c r="A44" s="488" t="s">
        <v>210</v>
      </c>
      <c r="B44" s="481" t="s">
        <v>102</v>
      </c>
      <c r="C44" s="481" t="s">
        <v>102</v>
      </c>
      <c r="D44" s="481">
        <v>59.014536563999997</v>
      </c>
      <c r="E44" s="481">
        <v>36.038198856999998</v>
      </c>
      <c r="F44" s="481">
        <v>30.414472582999998</v>
      </c>
      <c r="G44" s="481">
        <v>23.218766472999999</v>
      </c>
      <c r="H44" s="481">
        <v>30.403195304</v>
      </c>
      <c r="I44" s="481">
        <v>20.944236960000001</v>
      </c>
      <c r="J44" s="481">
        <v>7.875022124</v>
      </c>
      <c r="K44" s="481">
        <v>23.433558541</v>
      </c>
      <c r="L44" s="481">
        <v>-17.650614400999999</v>
      </c>
      <c r="M44" s="494">
        <v>29.924935178999998</v>
      </c>
      <c r="N44" s="494">
        <v>5.7795107359999998</v>
      </c>
      <c r="O44" s="494">
        <v>12.017583111</v>
      </c>
      <c r="P44" s="481">
        <v>20.458696582999998</v>
      </c>
    </row>
    <row r="45" spans="1:16" s="8" customFormat="1" ht="16.5" customHeight="1" x14ac:dyDescent="0.25">
      <c r="A45" s="491" t="s">
        <v>301</v>
      </c>
      <c r="B45" s="482" t="s">
        <v>102</v>
      </c>
      <c r="C45" s="482" t="s">
        <v>102</v>
      </c>
      <c r="D45" s="482">
        <v>341.30305237200002</v>
      </c>
      <c r="E45" s="482">
        <v>543.53425169399998</v>
      </c>
      <c r="F45" s="482">
        <v>637.32843309500004</v>
      </c>
      <c r="G45" s="482">
        <v>636.91904018100001</v>
      </c>
      <c r="H45" s="482">
        <v>774.97849259099996</v>
      </c>
      <c r="I45" s="482">
        <v>820.19134169100005</v>
      </c>
      <c r="J45" s="482">
        <v>990.42420488499999</v>
      </c>
      <c r="K45" s="482">
        <v>1333.210568726</v>
      </c>
      <c r="L45" s="482">
        <v>1567.3658063749999</v>
      </c>
      <c r="M45" s="495">
        <v>703.85743416299999</v>
      </c>
      <c r="N45" s="495">
        <v>1188.776590341</v>
      </c>
      <c r="O45" s="495">
        <v>1063.4956784399999</v>
      </c>
      <c r="P45" s="482">
        <v>907.86557136299996</v>
      </c>
    </row>
    <row r="46" spans="1:16" ht="16.5" customHeight="1" x14ac:dyDescent="0.25">
      <c r="A46" s="487" t="s">
        <v>466</v>
      </c>
      <c r="B46" s="480"/>
      <c r="C46" s="480"/>
      <c r="D46" s="480"/>
      <c r="E46" s="480"/>
      <c r="F46" s="480"/>
      <c r="G46" s="480"/>
      <c r="H46" s="480"/>
      <c r="I46" s="480"/>
      <c r="J46" s="480"/>
      <c r="K46" s="480"/>
      <c r="L46" s="480"/>
      <c r="M46" s="496"/>
      <c r="N46" s="496"/>
      <c r="O46" s="496"/>
      <c r="P46" s="483"/>
    </row>
    <row r="47" spans="1:16" ht="16.5" customHeight="1" x14ac:dyDescent="0.25">
      <c r="A47" s="478" t="s">
        <v>489</v>
      </c>
      <c r="B47" s="480" t="s">
        <v>102</v>
      </c>
      <c r="C47" s="480" t="s">
        <v>102</v>
      </c>
      <c r="D47" s="480">
        <v>477.062498414</v>
      </c>
      <c r="E47" s="480">
        <v>576.76164920199994</v>
      </c>
      <c r="F47" s="480">
        <v>669.40143512899999</v>
      </c>
      <c r="G47" s="480">
        <v>787.23504717900005</v>
      </c>
      <c r="H47" s="480">
        <v>906.74019469300003</v>
      </c>
      <c r="I47" s="480">
        <v>1039.454601245</v>
      </c>
      <c r="J47" s="480">
        <v>1194.057211373</v>
      </c>
      <c r="K47" s="480">
        <v>1276.751042803</v>
      </c>
      <c r="L47" s="480">
        <v>1497.9295037740001</v>
      </c>
      <c r="M47" s="493">
        <v>811.24512468800003</v>
      </c>
      <c r="N47" s="493">
        <v>1267.015317951</v>
      </c>
      <c r="O47" s="493">
        <v>1149.2651637209999</v>
      </c>
      <c r="P47" s="480">
        <v>970.83723839300001</v>
      </c>
    </row>
    <row r="48" spans="1:16" ht="16.5" customHeight="1" x14ac:dyDescent="0.25">
      <c r="A48" s="478" t="s">
        <v>432</v>
      </c>
      <c r="B48" s="480" t="s">
        <v>102</v>
      </c>
      <c r="C48" s="480" t="s">
        <v>102</v>
      </c>
      <c r="D48" s="480">
        <v>286.59363918000003</v>
      </c>
      <c r="E48" s="480">
        <v>357.62818590799998</v>
      </c>
      <c r="F48" s="480">
        <v>423.09274165900001</v>
      </c>
      <c r="G48" s="480">
        <v>463.32944388099997</v>
      </c>
      <c r="H48" s="480">
        <v>514.62518890399997</v>
      </c>
      <c r="I48" s="480">
        <v>562.54166181000005</v>
      </c>
      <c r="J48" s="480">
        <v>641.59143528899995</v>
      </c>
      <c r="K48" s="480">
        <v>665.07394610899996</v>
      </c>
      <c r="L48" s="480">
        <v>775.63276777099998</v>
      </c>
      <c r="M48" s="493">
        <v>473.61916128199999</v>
      </c>
      <c r="N48" s="493">
        <v>669.10673713799997</v>
      </c>
      <c r="O48" s="493">
        <v>618.60169633600003</v>
      </c>
      <c r="P48" s="480">
        <v>525.04591820999997</v>
      </c>
    </row>
    <row r="49" spans="1:25" ht="16.5" customHeight="1" x14ac:dyDescent="0.25">
      <c r="A49" s="478" t="s">
        <v>433</v>
      </c>
      <c r="B49" s="480" t="s">
        <v>102</v>
      </c>
      <c r="C49" s="480" t="s">
        <v>102</v>
      </c>
      <c r="D49" s="480">
        <v>337.179111202</v>
      </c>
      <c r="E49" s="480">
        <v>459.80961384400001</v>
      </c>
      <c r="F49" s="480">
        <v>548.03169209999999</v>
      </c>
      <c r="G49" s="480">
        <v>620.254769614</v>
      </c>
      <c r="H49" s="480">
        <v>683.44758570399995</v>
      </c>
      <c r="I49" s="480">
        <v>758.02709324700004</v>
      </c>
      <c r="J49" s="480">
        <v>849.05936291900002</v>
      </c>
      <c r="K49" s="480">
        <v>895.54788190299996</v>
      </c>
      <c r="L49" s="480">
        <v>878.53041550199998</v>
      </c>
      <c r="M49" s="493">
        <v>625.72600329399995</v>
      </c>
      <c r="N49" s="493">
        <v>846.54184610200002</v>
      </c>
      <c r="O49" s="493">
        <v>789.49314056699995</v>
      </c>
      <c r="P49" s="480">
        <v>661.40768824300005</v>
      </c>
    </row>
    <row r="50" spans="1:25" ht="16.5" customHeight="1" x14ac:dyDescent="0.25">
      <c r="A50" s="478" t="s">
        <v>434</v>
      </c>
      <c r="B50" s="480" t="s">
        <v>102</v>
      </c>
      <c r="C50" s="480" t="s">
        <v>102</v>
      </c>
      <c r="D50" s="480">
        <v>637.70836612000005</v>
      </c>
      <c r="E50" s="480">
        <v>729.39562010099996</v>
      </c>
      <c r="F50" s="480">
        <v>836.05211002600004</v>
      </c>
      <c r="G50" s="480">
        <v>963.26504572800002</v>
      </c>
      <c r="H50" s="480">
        <v>1098.926995043</v>
      </c>
      <c r="I50" s="480">
        <v>1226.461695044</v>
      </c>
      <c r="J50" s="480">
        <v>1374.7290933039999</v>
      </c>
      <c r="K50" s="480">
        <v>1469.796689737</v>
      </c>
      <c r="L50" s="480">
        <v>1610.9711146499999</v>
      </c>
      <c r="M50" s="493">
        <v>992.22467335299996</v>
      </c>
      <c r="N50" s="493">
        <v>1430.864999382</v>
      </c>
      <c r="O50" s="493">
        <v>1317.540418694</v>
      </c>
      <c r="P50" s="480">
        <v>1141.735495228</v>
      </c>
    </row>
    <row r="51" spans="1:25" ht="16.5" customHeight="1" x14ac:dyDescent="0.25">
      <c r="A51" s="478" t="s">
        <v>490</v>
      </c>
      <c r="B51" s="480" t="s">
        <v>102</v>
      </c>
      <c r="C51" s="480" t="s">
        <v>102</v>
      </c>
      <c r="D51" s="480">
        <v>236.112981448</v>
      </c>
      <c r="E51" s="480">
        <v>242.39865871800001</v>
      </c>
      <c r="F51" s="480">
        <v>255.795234959</v>
      </c>
      <c r="G51" s="480">
        <v>255.94423696000001</v>
      </c>
      <c r="H51" s="480">
        <v>270.67430537899997</v>
      </c>
      <c r="I51" s="480">
        <v>277.13582330899999</v>
      </c>
      <c r="J51" s="480">
        <v>291.74300129400001</v>
      </c>
      <c r="K51" s="480">
        <v>304.29353160099998</v>
      </c>
      <c r="L51" s="480">
        <v>257.31124702099999</v>
      </c>
      <c r="M51" s="493">
        <v>262.69336020499998</v>
      </c>
      <c r="N51" s="493">
        <v>280.43432089499998</v>
      </c>
      <c r="O51" s="493">
        <v>275.85086877800001</v>
      </c>
      <c r="P51" s="480">
        <v>270.46394004699999</v>
      </c>
    </row>
    <row r="52" spans="1:25" ht="16.5" customHeight="1" x14ac:dyDescent="0.25">
      <c r="A52" s="478" t="s">
        <v>435</v>
      </c>
      <c r="B52" s="480" t="s">
        <v>102</v>
      </c>
      <c r="C52" s="480" t="s">
        <v>102</v>
      </c>
      <c r="D52" s="480">
        <v>341.30305237200002</v>
      </c>
      <c r="E52" s="480">
        <v>543.53425169399998</v>
      </c>
      <c r="F52" s="480">
        <v>637.32843309500004</v>
      </c>
      <c r="G52" s="480">
        <v>636.91904018100001</v>
      </c>
      <c r="H52" s="480">
        <v>774.97849259099996</v>
      </c>
      <c r="I52" s="480">
        <v>820.19134169100005</v>
      </c>
      <c r="J52" s="480">
        <v>990.42420488499999</v>
      </c>
      <c r="K52" s="480">
        <v>1333.210568726</v>
      </c>
      <c r="L52" s="480">
        <v>1567.3658063749999</v>
      </c>
      <c r="M52" s="493">
        <v>703.85743416299999</v>
      </c>
      <c r="N52" s="493">
        <v>1188.776590341</v>
      </c>
      <c r="O52" s="493">
        <v>1063.4956784399999</v>
      </c>
      <c r="P52" s="480">
        <v>907.86557136299996</v>
      </c>
    </row>
    <row r="53" spans="1:25" ht="16.5" customHeight="1" x14ac:dyDescent="0.25">
      <c r="A53" s="478" t="s">
        <v>436</v>
      </c>
      <c r="B53" s="480" t="s">
        <v>102</v>
      </c>
      <c r="C53" s="480" t="s">
        <v>102</v>
      </c>
      <c r="D53" s="480">
        <v>82.604912463999995</v>
      </c>
      <c r="E53" s="480">
        <v>87.258819029999998</v>
      </c>
      <c r="F53" s="480">
        <v>97.462835006000006</v>
      </c>
      <c r="G53" s="480">
        <v>103.748158311</v>
      </c>
      <c r="H53" s="480">
        <v>139.174780497</v>
      </c>
      <c r="I53" s="480">
        <v>168.65359659699999</v>
      </c>
      <c r="J53" s="480">
        <v>197.029441155</v>
      </c>
      <c r="K53" s="480">
        <v>202.97387519099999</v>
      </c>
      <c r="L53" s="480">
        <v>166.81163192099999</v>
      </c>
      <c r="M53" s="493">
        <v>120.778482436</v>
      </c>
      <c r="N53" s="493">
        <v>182.83337446900001</v>
      </c>
      <c r="O53" s="493">
        <v>166.801231043</v>
      </c>
      <c r="P53" s="480">
        <v>164.51235198200001</v>
      </c>
    </row>
    <row r="54" spans="1:25" ht="12.75" customHeight="1" x14ac:dyDescent="0.2">
      <c r="A54" s="236" t="s">
        <v>857</v>
      </c>
      <c r="B54" s="486"/>
      <c r="C54" s="486"/>
      <c r="D54" s="486"/>
      <c r="E54" s="486"/>
      <c r="F54" s="486"/>
      <c r="G54" s="486"/>
      <c r="H54" s="486"/>
      <c r="I54" s="486"/>
      <c r="J54" s="499"/>
      <c r="K54" s="499"/>
      <c r="L54" s="499"/>
      <c r="M54" s="582"/>
      <c r="N54" s="499"/>
      <c r="O54" s="736"/>
      <c r="P54" s="737"/>
      <c r="Q54" s="13"/>
      <c r="R54" s="13"/>
      <c r="S54" s="13"/>
      <c r="T54" s="13"/>
      <c r="U54" s="13"/>
      <c r="V54" s="216"/>
      <c r="W54" s="216"/>
      <c r="X54" s="216"/>
      <c r="Y54" s="40"/>
    </row>
    <row r="55" spans="1:25" ht="14.25" x14ac:dyDescent="0.2">
      <c r="A55" s="258" t="s">
        <v>499</v>
      </c>
      <c r="B55" s="486"/>
      <c r="C55" s="486"/>
      <c r="D55" s="486"/>
      <c r="E55" s="486"/>
      <c r="F55" s="486"/>
      <c r="G55" s="486"/>
      <c r="H55" s="486"/>
      <c r="I55" s="486"/>
      <c r="J55" s="486"/>
      <c r="K55" s="486"/>
      <c r="L55" s="486"/>
      <c r="M55" s="499"/>
      <c r="N55" s="499"/>
      <c r="O55" s="736"/>
      <c r="P55" s="738"/>
    </row>
    <row r="56" spans="1:25" x14ac:dyDescent="0.2">
      <c r="A56" s="38" t="s">
        <v>491</v>
      </c>
      <c r="B56" s="13"/>
      <c r="C56" s="13"/>
      <c r="D56" s="13"/>
      <c r="E56" s="13"/>
      <c r="F56" s="13"/>
      <c r="G56" s="13"/>
      <c r="H56" s="13"/>
      <c r="I56" s="13"/>
      <c r="J56" s="13"/>
      <c r="K56" s="13"/>
      <c r="L56" s="13"/>
      <c r="M56" s="216"/>
      <c r="N56" s="216"/>
      <c r="O56" s="216"/>
      <c r="P56" s="40"/>
    </row>
    <row r="57" spans="1:25" x14ac:dyDescent="0.2">
      <c r="A57" s="169" t="s">
        <v>650</v>
      </c>
      <c r="B57" s="13"/>
      <c r="C57" s="13"/>
      <c r="D57" s="13"/>
      <c r="E57" s="13"/>
      <c r="F57" s="13"/>
      <c r="G57" s="13"/>
      <c r="H57" s="13"/>
      <c r="I57" s="13"/>
      <c r="J57" s="13"/>
      <c r="K57" s="13"/>
      <c r="L57" s="13"/>
      <c r="M57" s="216"/>
      <c r="N57" s="216"/>
      <c r="O57" s="216"/>
      <c r="P57" s="40"/>
    </row>
    <row r="58" spans="1:25" x14ac:dyDescent="0.2">
      <c r="A58" s="258" t="s">
        <v>911</v>
      </c>
      <c r="B58" s="3"/>
      <c r="C58" s="3"/>
      <c r="D58" s="3"/>
      <c r="G58" s="186"/>
      <c r="J58" s="186"/>
      <c r="M58" s="216"/>
      <c r="N58" s="216"/>
      <c r="O58" s="216"/>
    </row>
    <row r="59" spans="1:25" x14ac:dyDescent="0.2">
      <c r="A59" s="289" t="s">
        <v>884</v>
      </c>
      <c r="B59" s="3"/>
      <c r="C59" s="3"/>
      <c r="D59" s="3"/>
      <c r="G59" s="186"/>
      <c r="J59" s="186"/>
    </row>
    <row r="60" spans="1:25" x14ac:dyDescent="0.2">
      <c r="A60" s="69"/>
    </row>
    <row r="61" spans="1:25" ht="21" x14ac:dyDescent="0.2">
      <c r="A61" s="47" t="s">
        <v>909</v>
      </c>
    </row>
    <row r="62" spans="1:25" ht="15" customHeight="1" thickBot="1" x14ac:dyDescent="0.25">
      <c r="A62" s="13"/>
    </row>
    <row r="63" spans="1:25" ht="15.95" customHeight="1" x14ac:dyDescent="0.2">
      <c r="A63" s="42"/>
      <c r="B63" s="43" t="s">
        <v>35</v>
      </c>
      <c r="C63" s="43" t="s">
        <v>124</v>
      </c>
      <c r="D63" s="43" t="s">
        <v>126</v>
      </c>
      <c r="E63" s="43" t="s">
        <v>36</v>
      </c>
      <c r="F63" s="43" t="s">
        <v>37</v>
      </c>
      <c r="G63" s="43" t="s">
        <v>38</v>
      </c>
      <c r="H63" s="43" t="s">
        <v>39</v>
      </c>
      <c r="I63" s="43" t="s">
        <v>128</v>
      </c>
      <c r="J63" s="43" t="s">
        <v>129</v>
      </c>
      <c r="K63" s="43" t="s">
        <v>130</v>
      </c>
      <c r="L63" s="255">
        <v>100000</v>
      </c>
      <c r="M63" s="253" t="s">
        <v>249</v>
      </c>
      <c r="N63" s="253" t="s">
        <v>249</v>
      </c>
      <c r="O63" s="260" t="s">
        <v>77</v>
      </c>
      <c r="P63" s="284" t="s">
        <v>238</v>
      </c>
    </row>
    <row r="64" spans="1:25" ht="15.95" customHeight="1" x14ac:dyDescent="0.2">
      <c r="A64" s="579" t="s">
        <v>81</v>
      </c>
      <c r="B64" s="44" t="s">
        <v>123</v>
      </c>
      <c r="C64" s="44" t="s">
        <v>40</v>
      </c>
      <c r="D64" s="44" t="s">
        <v>40</v>
      </c>
      <c r="E64" s="44" t="s">
        <v>40</v>
      </c>
      <c r="F64" s="44" t="s">
        <v>40</v>
      </c>
      <c r="G64" s="44" t="s">
        <v>40</v>
      </c>
      <c r="H64" s="44" t="s">
        <v>40</v>
      </c>
      <c r="I64" s="44" t="s">
        <v>40</v>
      </c>
      <c r="J64" s="44" t="s">
        <v>40</v>
      </c>
      <c r="K64" s="44" t="s">
        <v>40</v>
      </c>
      <c r="L64" s="44" t="s">
        <v>43</v>
      </c>
      <c r="M64" s="240" t="s">
        <v>248</v>
      </c>
      <c r="N64" s="240" t="s">
        <v>146</v>
      </c>
      <c r="O64" s="259" t="s">
        <v>145</v>
      </c>
      <c r="P64" s="285" t="s">
        <v>312</v>
      </c>
    </row>
    <row r="65" spans="1:16" ht="15.95" customHeight="1" thickBot="1" x14ac:dyDescent="0.25">
      <c r="A65" s="436" t="s">
        <v>99</v>
      </c>
      <c r="B65" s="45" t="s">
        <v>43</v>
      </c>
      <c r="C65" s="45" t="s">
        <v>125</v>
      </c>
      <c r="D65" s="45" t="s">
        <v>127</v>
      </c>
      <c r="E65" s="45" t="s">
        <v>44</v>
      </c>
      <c r="F65" s="45" t="s">
        <v>45</v>
      </c>
      <c r="G65" s="45" t="s">
        <v>46</v>
      </c>
      <c r="H65" s="45" t="s">
        <v>42</v>
      </c>
      <c r="I65" s="45" t="s">
        <v>131</v>
      </c>
      <c r="J65" s="45" t="s">
        <v>132</v>
      </c>
      <c r="K65" s="45" t="s">
        <v>133</v>
      </c>
      <c r="L65" s="45" t="s">
        <v>134</v>
      </c>
      <c r="M65" s="254" t="s">
        <v>146</v>
      </c>
      <c r="N65" s="254" t="s">
        <v>134</v>
      </c>
      <c r="O65" s="261" t="s">
        <v>41</v>
      </c>
      <c r="P65" s="286" t="s">
        <v>313</v>
      </c>
    </row>
    <row r="66" spans="1:16" ht="15" customHeight="1" x14ac:dyDescent="0.25">
      <c r="A66" s="557" t="s">
        <v>217</v>
      </c>
      <c r="B66" s="193"/>
      <c r="C66" s="193"/>
      <c r="D66" s="193"/>
      <c r="E66" s="193"/>
      <c r="F66" s="193"/>
      <c r="G66" s="193"/>
      <c r="H66" s="193"/>
      <c r="I66" s="193"/>
      <c r="J66" s="193"/>
      <c r="K66" s="193"/>
      <c r="L66" s="193"/>
      <c r="M66" s="193"/>
      <c r="N66" s="193"/>
      <c r="O66" s="193"/>
    </row>
    <row r="67" spans="1:16" ht="16.5" customHeight="1" x14ac:dyDescent="0.25">
      <c r="A67" s="500" t="s">
        <v>304</v>
      </c>
      <c r="B67" s="741" t="s">
        <v>102</v>
      </c>
      <c r="C67" s="741" t="s">
        <v>102</v>
      </c>
      <c r="D67" s="741">
        <f t="shared" ref="D67:P67" si="0">D8/D$8</f>
        <v>1</v>
      </c>
      <c r="E67" s="741">
        <f t="shared" si="0"/>
        <v>1</v>
      </c>
      <c r="F67" s="741">
        <f t="shared" si="0"/>
        <v>1</v>
      </c>
      <c r="G67" s="741">
        <f t="shared" si="0"/>
        <v>1</v>
      </c>
      <c r="H67" s="741">
        <f t="shared" si="0"/>
        <v>1</v>
      </c>
      <c r="I67" s="741">
        <f t="shared" si="0"/>
        <v>1</v>
      </c>
      <c r="J67" s="741">
        <f t="shared" si="0"/>
        <v>1</v>
      </c>
      <c r="K67" s="741">
        <f t="shared" si="0"/>
        <v>1</v>
      </c>
      <c r="L67" s="741">
        <f t="shared" si="0"/>
        <v>1</v>
      </c>
      <c r="M67" s="742">
        <f t="shared" si="0"/>
        <v>1</v>
      </c>
      <c r="N67" s="742">
        <f t="shared" si="0"/>
        <v>1</v>
      </c>
      <c r="O67" s="742">
        <f t="shared" si="0"/>
        <v>1</v>
      </c>
      <c r="P67" s="741">
        <f t="shared" si="0"/>
        <v>1</v>
      </c>
    </row>
    <row r="68" spans="1:16" ht="15.75" customHeight="1" x14ac:dyDescent="0.2">
      <c r="A68" s="503" t="s">
        <v>178</v>
      </c>
      <c r="B68" s="743" t="s">
        <v>102</v>
      </c>
      <c r="C68" s="743" t="s">
        <v>102</v>
      </c>
      <c r="D68" s="743">
        <f t="shared" ref="D68:L72" si="1">D9/D$8</f>
        <v>0.3187709109236278</v>
      </c>
      <c r="E68" s="743">
        <f t="shared" si="1"/>
        <v>0.32121603499718171</v>
      </c>
      <c r="F68" s="743">
        <f t="shared" si="1"/>
        <v>0.29828238926051764</v>
      </c>
      <c r="G68" s="743">
        <f t="shared" si="1"/>
        <v>0.27975495632888797</v>
      </c>
      <c r="H68" s="743">
        <f t="shared" si="1"/>
        <v>0.25536759199165437</v>
      </c>
      <c r="I68" s="743">
        <f t="shared" si="1"/>
        <v>0.22974566610016797</v>
      </c>
      <c r="J68" s="743">
        <f t="shared" si="1"/>
        <v>0.21683739516736186</v>
      </c>
      <c r="K68" s="743">
        <f t="shared" si="1"/>
        <v>0.19802212315380555</v>
      </c>
      <c r="L68" s="743">
        <f t="shared" si="1"/>
        <v>0.16852558760615916</v>
      </c>
      <c r="M68" s="744">
        <f t="shared" ref="M68:P68" si="2">M9/M$8</f>
        <v>0.27020884331396028</v>
      </c>
      <c r="N68" s="744">
        <f t="shared" si="2"/>
        <v>0.19854733686213585</v>
      </c>
      <c r="O68" s="744">
        <f t="shared" si="2"/>
        <v>0.21163385491681105</v>
      </c>
      <c r="P68" s="743">
        <f t="shared" si="2"/>
        <v>0.23183917339826393</v>
      </c>
    </row>
    <row r="69" spans="1:16" ht="15.75" customHeight="1" x14ac:dyDescent="0.2">
      <c r="A69" s="505" t="s">
        <v>179</v>
      </c>
      <c r="B69" s="745" t="s">
        <v>102</v>
      </c>
      <c r="C69" s="745" t="s">
        <v>102</v>
      </c>
      <c r="D69" s="745">
        <f t="shared" si="1"/>
        <v>0.38685610369036449</v>
      </c>
      <c r="E69" s="745">
        <f t="shared" si="1"/>
        <v>0.47472524440744679</v>
      </c>
      <c r="F69" s="745">
        <f t="shared" si="1"/>
        <v>0.53313735990374866</v>
      </c>
      <c r="G69" s="745">
        <f t="shared" si="1"/>
        <v>0.55647711039320613</v>
      </c>
      <c r="H69" s="745">
        <f t="shared" si="1"/>
        <v>0.583858854204514</v>
      </c>
      <c r="I69" s="745">
        <f t="shared" si="1"/>
        <v>0.61016388719748382</v>
      </c>
      <c r="J69" s="745">
        <f t="shared" si="1"/>
        <v>0.62566990859955907</v>
      </c>
      <c r="K69" s="745">
        <f t="shared" si="1"/>
        <v>0.6239768776677288</v>
      </c>
      <c r="L69" s="745">
        <f t="shared" si="1"/>
        <v>0.50348135018164708</v>
      </c>
      <c r="M69" s="746">
        <f t="shared" ref="M69:P69" si="3">M10/M$8</f>
        <v>0.56399023613377153</v>
      </c>
      <c r="N69" s="746">
        <f t="shared" si="3"/>
        <v>0.57909728659342774</v>
      </c>
      <c r="O69" s="746">
        <f t="shared" si="3"/>
        <v>0.57633850160003564</v>
      </c>
      <c r="P69" s="745">
        <f t="shared" si="3"/>
        <v>0.55175507596417983</v>
      </c>
    </row>
    <row r="70" spans="1:16" ht="15.75" customHeight="1" x14ac:dyDescent="0.2">
      <c r="A70" s="503" t="s">
        <v>180</v>
      </c>
      <c r="B70" s="743" t="s">
        <v>102</v>
      </c>
      <c r="C70" s="743" t="s">
        <v>102</v>
      </c>
      <c r="D70" s="743">
        <f t="shared" si="1"/>
        <v>1.7509603949257442E-2</v>
      </c>
      <c r="E70" s="743">
        <f t="shared" si="1"/>
        <v>2.5745878945453732E-2</v>
      </c>
      <c r="F70" s="743">
        <f t="shared" si="1"/>
        <v>2.4656167370138676E-2</v>
      </c>
      <c r="G70" s="743">
        <f t="shared" si="1"/>
        <v>2.1381443199495913E-2</v>
      </c>
      <c r="H70" s="743">
        <f t="shared" si="1"/>
        <v>2.3156468886206812E-2</v>
      </c>
      <c r="I70" s="743">
        <f t="shared" si="1"/>
        <v>1.9753709869596108E-2</v>
      </c>
      <c r="J70" s="743">
        <f t="shared" si="1"/>
        <v>2.0343754507096027E-2</v>
      </c>
      <c r="K70" s="743">
        <f t="shared" si="1"/>
        <v>2.4548490728197061E-2</v>
      </c>
      <c r="L70" s="743">
        <f t="shared" si="1"/>
        <v>2.0773127205850637E-2</v>
      </c>
      <c r="M70" s="744">
        <f t="shared" ref="M70:P70" si="4">M11/M$8</f>
        <v>2.3278916086533662E-2</v>
      </c>
      <c r="N70" s="744">
        <f t="shared" si="4"/>
        <v>2.1147666459385411E-2</v>
      </c>
      <c r="O70" s="744">
        <f t="shared" si="4"/>
        <v>2.1536866158520518E-2</v>
      </c>
      <c r="P70" s="743">
        <f t="shared" si="4"/>
        <v>2.2189832918513265E-2</v>
      </c>
    </row>
    <row r="71" spans="1:16" ht="15.75" customHeight="1" x14ac:dyDescent="0.2">
      <c r="A71" s="505" t="s">
        <v>181</v>
      </c>
      <c r="B71" s="745" t="s">
        <v>102</v>
      </c>
      <c r="C71" s="745" t="s">
        <v>102</v>
      </c>
      <c r="D71" s="745">
        <f t="shared" si="1"/>
        <v>0.14909674333681966</v>
      </c>
      <c r="E71" s="745">
        <f t="shared" si="1"/>
        <v>9.0728351391287682E-2</v>
      </c>
      <c r="F71" s="745">
        <f t="shared" si="1"/>
        <v>8.7019145708812681E-2</v>
      </c>
      <c r="G71" s="745">
        <f t="shared" si="1"/>
        <v>8.8331967309956433E-2</v>
      </c>
      <c r="H71" s="745">
        <f t="shared" si="1"/>
        <v>9.9295927148270166E-2</v>
      </c>
      <c r="I71" s="745">
        <f t="shared" si="1"/>
        <v>0.10427905213101517</v>
      </c>
      <c r="J71" s="745">
        <f t="shared" si="1"/>
        <v>0.1046366703899093</v>
      </c>
      <c r="K71" s="745">
        <f t="shared" si="1"/>
        <v>0.12062511423490081</v>
      </c>
      <c r="L71" s="745">
        <f t="shared" si="1"/>
        <v>0.27941178642751668</v>
      </c>
      <c r="M71" s="746">
        <f t="shared" ref="M71:P71" si="5">M12/M$8</f>
        <v>9.5303847542268172E-2</v>
      </c>
      <c r="N71" s="746">
        <f t="shared" si="5"/>
        <v>0.16968322507115663</v>
      </c>
      <c r="O71" s="746">
        <f t="shared" si="5"/>
        <v>0.15610038101482773</v>
      </c>
      <c r="P71" s="745">
        <f t="shared" si="5"/>
        <v>0.14754597107865333</v>
      </c>
    </row>
    <row r="72" spans="1:16" ht="15.75" customHeight="1" x14ac:dyDescent="0.2">
      <c r="A72" s="508" t="s">
        <v>182</v>
      </c>
      <c r="B72" s="747" t="s">
        <v>102</v>
      </c>
      <c r="C72" s="747" t="s">
        <v>102</v>
      </c>
      <c r="D72" s="747">
        <f t="shared" si="1"/>
        <v>0.12776663809993058</v>
      </c>
      <c r="E72" s="747">
        <f t="shared" si="1"/>
        <v>8.7584490258630132E-2</v>
      </c>
      <c r="F72" s="747">
        <f t="shared" si="1"/>
        <v>5.6904937758271629E-2</v>
      </c>
      <c r="G72" s="747">
        <f t="shared" si="1"/>
        <v>5.4054522767188182E-2</v>
      </c>
      <c r="H72" s="747">
        <f t="shared" si="1"/>
        <v>3.8321157768257397E-2</v>
      </c>
      <c r="I72" s="747">
        <f t="shared" si="1"/>
        <v>3.6057684702694534E-2</v>
      </c>
      <c r="J72" s="747">
        <f t="shared" si="1"/>
        <v>3.2512271335239248E-2</v>
      </c>
      <c r="K72" s="747">
        <f t="shared" si="1"/>
        <v>3.2827394216148893E-2</v>
      </c>
      <c r="L72" s="747">
        <f t="shared" si="1"/>
        <v>2.7808148578826561E-2</v>
      </c>
      <c r="M72" s="748">
        <f t="shared" ref="M72:P72" si="6">M13/M$8</f>
        <v>4.7218156924693618E-2</v>
      </c>
      <c r="N72" s="748">
        <f t="shared" si="6"/>
        <v>3.1524485013894321E-2</v>
      </c>
      <c r="O72" s="748">
        <f t="shared" si="6"/>
        <v>3.439039630980506E-2</v>
      </c>
      <c r="P72" s="747">
        <f t="shared" si="6"/>
        <v>4.6669946640389599E-2</v>
      </c>
    </row>
    <row r="73" spans="1:16" ht="15.75" customHeight="1" x14ac:dyDescent="0.25">
      <c r="A73" s="511" t="s">
        <v>308</v>
      </c>
      <c r="B73" s="749" t="s">
        <v>102</v>
      </c>
      <c r="C73" s="749" t="s">
        <v>102</v>
      </c>
      <c r="D73" s="749">
        <f t="shared" ref="D73:P73" si="7">D14/D$14</f>
        <v>1</v>
      </c>
      <c r="E73" s="749">
        <f t="shared" si="7"/>
        <v>1</v>
      </c>
      <c r="F73" s="749">
        <f t="shared" si="7"/>
        <v>1</v>
      </c>
      <c r="G73" s="749">
        <f t="shared" si="7"/>
        <v>1</v>
      </c>
      <c r="H73" s="749">
        <f t="shared" si="7"/>
        <v>1</v>
      </c>
      <c r="I73" s="749">
        <f t="shared" si="7"/>
        <v>1</v>
      </c>
      <c r="J73" s="749">
        <f t="shared" si="7"/>
        <v>1</v>
      </c>
      <c r="K73" s="749">
        <f t="shared" si="7"/>
        <v>1</v>
      </c>
      <c r="L73" s="749">
        <f t="shared" si="7"/>
        <v>1</v>
      </c>
      <c r="M73" s="750">
        <f t="shared" si="7"/>
        <v>1</v>
      </c>
      <c r="N73" s="750">
        <f t="shared" si="7"/>
        <v>1</v>
      </c>
      <c r="O73" s="750">
        <f t="shared" si="7"/>
        <v>1</v>
      </c>
      <c r="P73" s="749">
        <f t="shared" si="7"/>
        <v>1</v>
      </c>
    </row>
    <row r="74" spans="1:16" ht="15.75" customHeight="1" x14ac:dyDescent="0.2">
      <c r="A74" s="503" t="s">
        <v>79</v>
      </c>
      <c r="B74" s="743" t="s">
        <v>102</v>
      </c>
      <c r="C74" s="743" t="s">
        <v>102</v>
      </c>
      <c r="D74" s="743">
        <f t="shared" ref="D74:L84" si="8">D15/D$14</f>
        <v>0.6139113022681133</v>
      </c>
      <c r="E74" s="743">
        <f t="shared" si="8"/>
        <v>0.68667203027301726</v>
      </c>
      <c r="F74" s="743">
        <f t="shared" si="8"/>
        <v>0.71002573055827745</v>
      </c>
      <c r="G74" s="743">
        <f t="shared" si="8"/>
        <v>0.7086987026754068</v>
      </c>
      <c r="H74" s="743">
        <f t="shared" si="8"/>
        <v>0.70012780127936924</v>
      </c>
      <c r="I74" s="743">
        <f t="shared" si="8"/>
        <v>0.69826031311909542</v>
      </c>
      <c r="J74" s="743">
        <f t="shared" si="8"/>
        <v>0.69035797691242373</v>
      </c>
      <c r="K74" s="743">
        <f t="shared" si="8"/>
        <v>0.69604037497734372</v>
      </c>
      <c r="L74" s="743">
        <f t="shared" si="8"/>
        <v>0.72465458395610605</v>
      </c>
      <c r="M74" s="744">
        <f t="shared" ref="M74:P74" si="9">M15/M$14</f>
        <v>0.70167176711630697</v>
      </c>
      <c r="N74" s="744">
        <f t="shared" si="9"/>
        <v>0.70451331821757412</v>
      </c>
      <c r="O74" s="744">
        <f t="shared" si="9"/>
        <v>0.70396045574630073</v>
      </c>
      <c r="P74" s="743">
        <f t="shared" si="9"/>
        <v>0.67599804624088744</v>
      </c>
    </row>
    <row r="75" spans="1:16" ht="15.75" customHeight="1" x14ac:dyDescent="0.2">
      <c r="A75" s="505" t="s">
        <v>184</v>
      </c>
      <c r="B75" s="745" t="s">
        <v>102</v>
      </c>
      <c r="C75" s="745" t="s">
        <v>102</v>
      </c>
      <c r="D75" s="745">
        <f t="shared" si="8"/>
        <v>0.52873559312620289</v>
      </c>
      <c r="E75" s="745">
        <f t="shared" si="8"/>
        <v>0.63039810107487326</v>
      </c>
      <c r="F75" s="745">
        <f t="shared" si="8"/>
        <v>0.65549944259210946</v>
      </c>
      <c r="G75" s="745">
        <f t="shared" si="8"/>
        <v>0.64390872726543757</v>
      </c>
      <c r="H75" s="745">
        <f t="shared" si="8"/>
        <v>0.62192264707926048</v>
      </c>
      <c r="I75" s="745">
        <f t="shared" si="8"/>
        <v>0.61806014513955565</v>
      </c>
      <c r="J75" s="745">
        <f t="shared" si="8"/>
        <v>0.61761940374622148</v>
      </c>
      <c r="K75" s="745">
        <f t="shared" si="8"/>
        <v>0.60930051629334259</v>
      </c>
      <c r="L75" s="745">
        <f t="shared" si="8"/>
        <v>0.54534212780895808</v>
      </c>
      <c r="M75" s="746">
        <f t="shared" ref="M75:P75" si="10">M16/M$14</f>
        <v>0.63062935250289609</v>
      </c>
      <c r="N75" s="746">
        <f t="shared" si="10"/>
        <v>0.5916294314751056</v>
      </c>
      <c r="O75" s="746">
        <f t="shared" si="10"/>
        <v>0.59921739733007806</v>
      </c>
      <c r="P75" s="745">
        <f t="shared" si="10"/>
        <v>0.57930027664675487</v>
      </c>
    </row>
    <row r="76" spans="1:16" ht="15.75" customHeight="1" x14ac:dyDescent="0.2">
      <c r="A76" s="503" t="s">
        <v>341</v>
      </c>
      <c r="B76" s="743" t="s">
        <v>102</v>
      </c>
      <c r="C76" s="743" t="s">
        <v>102</v>
      </c>
      <c r="D76" s="743">
        <f t="shared" si="8"/>
        <v>0.11745338463366747</v>
      </c>
      <c r="E76" s="743">
        <f t="shared" si="8"/>
        <v>0.1502623796902201</v>
      </c>
      <c r="F76" s="743">
        <f t="shared" si="8"/>
        <v>0.14979514366407773</v>
      </c>
      <c r="G76" s="743">
        <f t="shared" si="8"/>
        <v>0.16480443688893784</v>
      </c>
      <c r="H76" s="743">
        <f t="shared" si="8"/>
        <v>0.1538378134185201</v>
      </c>
      <c r="I76" s="743">
        <f t="shared" si="8"/>
        <v>0.15632222739587626</v>
      </c>
      <c r="J76" s="743">
        <f t="shared" si="8"/>
        <v>0.14683028567022813</v>
      </c>
      <c r="K76" s="743">
        <f t="shared" si="8"/>
        <v>0.17093247603786293</v>
      </c>
      <c r="L76" s="743">
        <f t="shared" si="8"/>
        <v>0.11279175324473593</v>
      </c>
      <c r="M76" s="744">
        <f t="shared" ref="M76:P76" si="11">M17/M$14</f>
        <v>0.1546364336551963</v>
      </c>
      <c r="N76" s="744">
        <f t="shared" si="11"/>
        <v>0.1414480161199099</v>
      </c>
      <c r="O76" s="744">
        <f t="shared" si="11"/>
        <v>0.14401400239097203</v>
      </c>
      <c r="P76" s="743">
        <f t="shared" si="11"/>
        <v>0.13191041563258435</v>
      </c>
    </row>
    <row r="77" spans="1:16" ht="15.75" customHeight="1" x14ac:dyDescent="0.2">
      <c r="A77" s="505" t="s">
        <v>185</v>
      </c>
      <c r="B77" s="745" t="s">
        <v>102</v>
      </c>
      <c r="C77" s="745" t="s">
        <v>102</v>
      </c>
      <c r="D77" s="745">
        <f t="shared" si="8"/>
        <v>8.517570914034224E-2</v>
      </c>
      <c r="E77" s="745">
        <f t="shared" si="8"/>
        <v>5.6273929199514981E-2</v>
      </c>
      <c r="F77" s="745">
        <f t="shared" si="8"/>
        <v>5.4526287966167944E-2</v>
      </c>
      <c r="G77" s="745">
        <f t="shared" si="8"/>
        <v>6.4789975409969225E-2</v>
      </c>
      <c r="H77" s="745">
        <f t="shared" si="8"/>
        <v>7.8205154199198809E-2</v>
      </c>
      <c r="I77" s="745">
        <f t="shared" si="8"/>
        <v>8.0200167979539869E-2</v>
      </c>
      <c r="J77" s="745">
        <f t="shared" si="8"/>
        <v>7.2738573166202344E-2</v>
      </c>
      <c r="K77" s="745">
        <f t="shared" si="8"/>
        <v>8.6739858684001109E-2</v>
      </c>
      <c r="L77" s="745">
        <f t="shared" si="8"/>
        <v>0.17931245614714786</v>
      </c>
      <c r="M77" s="746">
        <f t="shared" ref="M77:P77" si="12">M18/M$14</f>
        <v>7.104241461341089E-2</v>
      </c>
      <c r="N77" s="746">
        <f t="shared" si="12"/>
        <v>0.11288388674246855</v>
      </c>
      <c r="O77" s="746">
        <f t="shared" si="12"/>
        <v>0.10474305841622258</v>
      </c>
      <c r="P77" s="745">
        <f t="shared" si="12"/>
        <v>9.6697769594132579E-2</v>
      </c>
    </row>
    <row r="78" spans="1:16" ht="15.75" customHeight="1" x14ac:dyDescent="0.2">
      <c r="A78" s="503" t="s">
        <v>186</v>
      </c>
      <c r="B78" s="743" t="s">
        <v>102</v>
      </c>
      <c r="C78" s="743" t="s">
        <v>102</v>
      </c>
      <c r="D78" s="743">
        <f t="shared" si="8"/>
        <v>0.19872298092628948</v>
      </c>
      <c r="E78" s="743">
        <f t="shared" si="8"/>
        <v>0.15293838735904836</v>
      </c>
      <c r="F78" s="743">
        <f t="shared" si="8"/>
        <v>0.14463241457071324</v>
      </c>
      <c r="G78" s="743">
        <f t="shared" si="8"/>
        <v>0.13450500671606988</v>
      </c>
      <c r="H78" s="743">
        <f t="shared" si="8"/>
        <v>0.15436991435574124</v>
      </c>
      <c r="I78" s="743">
        <f t="shared" si="8"/>
        <v>0.16551205068065128</v>
      </c>
      <c r="J78" s="743">
        <f t="shared" si="8"/>
        <v>0.17326933776713646</v>
      </c>
      <c r="K78" s="743">
        <f t="shared" si="8"/>
        <v>0.17027734199196146</v>
      </c>
      <c r="L78" s="743">
        <f t="shared" si="8"/>
        <v>0.12825242398581949</v>
      </c>
      <c r="M78" s="744">
        <f t="shared" ref="M78:P78" si="13">M19/M$14</f>
        <v>0.14985346572419062</v>
      </c>
      <c r="N78" s="744">
        <f t="shared" si="13"/>
        <v>0.15599309481286058</v>
      </c>
      <c r="O78" s="744">
        <f t="shared" si="13"/>
        <v>0.15479854634605206</v>
      </c>
      <c r="P78" s="743">
        <f t="shared" si="13"/>
        <v>0.17625032573049235</v>
      </c>
    </row>
    <row r="79" spans="1:16" ht="15.75" customHeight="1" x14ac:dyDescent="0.2">
      <c r="A79" s="505" t="s">
        <v>187</v>
      </c>
      <c r="B79" s="745" t="s">
        <v>102</v>
      </c>
      <c r="C79" s="745" t="s">
        <v>102</v>
      </c>
      <c r="D79" s="745">
        <f t="shared" si="8"/>
        <v>0.12953399524392614</v>
      </c>
      <c r="E79" s="745">
        <f t="shared" si="8"/>
        <v>0.11963167398498664</v>
      </c>
      <c r="F79" s="745">
        <f t="shared" si="8"/>
        <v>0.11657507210043289</v>
      </c>
      <c r="G79" s="745">
        <f t="shared" si="8"/>
        <v>0.10770468498894921</v>
      </c>
      <c r="H79" s="745">
        <f t="shared" si="8"/>
        <v>0.12664606577578361</v>
      </c>
      <c r="I79" s="745">
        <f t="shared" si="8"/>
        <v>0.13751232287034407</v>
      </c>
      <c r="J79" s="745">
        <f t="shared" si="8"/>
        <v>0.14332237683386978</v>
      </c>
      <c r="K79" s="745">
        <f t="shared" si="8"/>
        <v>0.13809656574156484</v>
      </c>
      <c r="L79" s="745">
        <f t="shared" si="8"/>
        <v>0.1035472519674827</v>
      </c>
      <c r="M79" s="746">
        <f t="shared" ref="M79:P79" si="14">M20/M$14</f>
        <v>0.12172493355547823</v>
      </c>
      <c r="N79" s="746">
        <f t="shared" si="14"/>
        <v>0.1277782142605815</v>
      </c>
      <c r="O79" s="746">
        <f t="shared" si="14"/>
        <v>0.1266004660474403</v>
      </c>
      <c r="P79" s="745">
        <f t="shared" si="14"/>
        <v>0.14408972364404557</v>
      </c>
    </row>
    <row r="80" spans="1:16" ht="15.75" customHeight="1" x14ac:dyDescent="0.2">
      <c r="A80" s="503" t="s">
        <v>188</v>
      </c>
      <c r="B80" s="743" t="s">
        <v>102</v>
      </c>
      <c r="C80" s="743" t="s">
        <v>102</v>
      </c>
      <c r="D80" s="743">
        <f t="shared" si="8"/>
        <v>1.6333719443536284E-2</v>
      </c>
      <c r="E80" s="743">
        <f t="shared" si="8"/>
        <v>3.6567264026491834E-3</v>
      </c>
      <c r="F80" s="743">
        <f t="shared" si="8"/>
        <v>1.8990580155950141E-3</v>
      </c>
      <c r="G80" s="743">
        <f t="shared" si="8"/>
        <v>1.6773069210446856E-3</v>
      </c>
      <c r="H80" s="743">
        <f t="shared" si="8"/>
        <v>1.592766783321681E-3</v>
      </c>
      <c r="I80" s="743">
        <f t="shared" si="8"/>
        <v>1.4797101412408098E-3</v>
      </c>
      <c r="J80" s="743">
        <f t="shared" si="8"/>
        <v>2.3590180383873337E-3</v>
      </c>
      <c r="K80" s="743">
        <f t="shared" si="8"/>
        <v>3.9320210491385187E-3</v>
      </c>
      <c r="L80" s="743">
        <f t="shared" si="8"/>
        <v>4.698603425701095E-3</v>
      </c>
      <c r="M80" s="744">
        <f t="shared" ref="M80:P80" si="15">M21/M$14</f>
        <v>1.833653841575778E-3</v>
      </c>
      <c r="N80" s="744">
        <f t="shared" si="15"/>
        <v>3.2787620180983355E-3</v>
      </c>
      <c r="O80" s="744">
        <f t="shared" si="15"/>
        <v>2.9975965381880739E-3</v>
      </c>
      <c r="P80" s="743">
        <f t="shared" si="15"/>
        <v>4.2156170217330759E-3</v>
      </c>
    </row>
    <row r="81" spans="1:16" ht="15.75" customHeight="1" x14ac:dyDescent="0.2">
      <c r="A81" s="709" t="s">
        <v>722</v>
      </c>
      <c r="B81" s="745" t="s">
        <v>102</v>
      </c>
      <c r="C81" s="745" t="s">
        <v>102</v>
      </c>
      <c r="D81" s="745">
        <f t="shared" si="8"/>
        <v>5.2855266238827053E-2</v>
      </c>
      <c r="E81" s="745">
        <f t="shared" si="8"/>
        <v>2.9649986972783513E-2</v>
      </c>
      <c r="F81" s="745">
        <f t="shared" si="8"/>
        <v>2.6158284454685349E-2</v>
      </c>
      <c r="G81" s="745">
        <f t="shared" si="8"/>
        <v>2.5123014807114118E-2</v>
      </c>
      <c r="H81" s="745">
        <f t="shared" si="8"/>
        <v>2.6131081795725986E-2</v>
      </c>
      <c r="I81" s="745">
        <f t="shared" si="8"/>
        <v>2.6520017669881751E-2</v>
      </c>
      <c r="J81" s="745">
        <f t="shared" si="8"/>
        <v>2.7587942894879338E-2</v>
      </c>
      <c r="K81" s="745">
        <f t="shared" si="8"/>
        <v>2.8248755201938452E-2</v>
      </c>
      <c r="L81" s="745">
        <f t="shared" si="8"/>
        <v>2.0006568593256436E-2</v>
      </c>
      <c r="M81" s="746">
        <f t="shared" ref="M81:P81" si="16">M22/M$14</f>
        <v>2.629487832713661E-2</v>
      </c>
      <c r="N81" s="746">
        <f t="shared" si="16"/>
        <v>2.4936118534879616E-2</v>
      </c>
      <c r="O81" s="746">
        <f t="shared" si="16"/>
        <v>2.5200483760423709E-2</v>
      </c>
      <c r="P81" s="745">
        <f t="shared" si="16"/>
        <v>2.7944985065589595E-2</v>
      </c>
    </row>
    <row r="82" spans="1:16" ht="15.75" customHeight="1" x14ac:dyDescent="0.2">
      <c r="A82" s="503" t="s">
        <v>189</v>
      </c>
      <c r="B82" s="743" t="s">
        <v>102</v>
      </c>
      <c r="C82" s="743" t="s">
        <v>102</v>
      </c>
      <c r="D82" s="743">
        <f t="shared" si="8"/>
        <v>3.021988598056688E-2</v>
      </c>
      <c r="E82" s="743">
        <f t="shared" si="8"/>
        <v>4.2510041432256597E-2</v>
      </c>
      <c r="F82" s="743">
        <f t="shared" si="8"/>
        <v>4.3622195595996782E-2</v>
      </c>
      <c r="G82" s="743">
        <f t="shared" si="8"/>
        <v>5.1313479811409317E-2</v>
      </c>
      <c r="H82" s="743">
        <f t="shared" si="8"/>
        <v>5.1610791236210131E-2</v>
      </c>
      <c r="I82" s="743">
        <f t="shared" si="8"/>
        <v>5.182963369004321E-2</v>
      </c>
      <c r="J82" s="743">
        <f t="shared" si="8"/>
        <v>5.3892101392820975E-2</v>
      </c>
      <c r="K82" s="743">
        <f t="shared" si="8"/>
        <v>5.0157897296796553E-2</v>
      </c>
      <c r="L82" s="743">
        <f t="shared" si="8"/>
        <v>4.1612000040462671E-2</v>
      </c>
      <c r="M82" s="744">
        <f t="shared" ref="M82:P82" si="17">M23/M$14</f>
        <v>4.9683312387719461E-2</v>
      </c>
      <c r="N82" s="744">
        <f t="shared" si="17"/>
        <v>4.8654503387159848E-2</v>
      </c>
      <c r="O82" s="744">
        <f t="shared" si="17"/>
        <v>4.8854672191995602E-2</v>
      </c>
      <c r="P82" s="743">
        <f t="shared" si="17"/>
        <v>4.5897688448001989E-2</v>
      </c>
    </row>
    <row r="83" spans="1:16" ht="15.75" customHeight="1" x14ac:dyDescent="0.2">
      <c r="A83" s="505" t="s">
        <v>190</v>
      </c>
      <c r="B83" s="745" t="s">
        <v>102</v>
      </c>
      <c r="C83" s="745" t="s">
        <v>102</v>
      </c>
      <c r="D83" s="745">
        <f t="shared" si="8"/>
        <v>6.9745848815837078E-2</v>
      </c>
      <c r="E83" s="745">
        <f t="shared" si="8"/>
        <v>6.2797201887032847E-2</v>
      </c>
      <c r="F83" s="745">
        <f t="shared" si="8"/>
        <v>6.0649197888422435E-2</v>
      </c>
      <c r="G83" s="745">
        <f t="shared" si="8"/>
        <v>6.4577607678048252E-2</v>
      </c>
      <c r="H83" s="745">
        <f t="shared" si="8"/>
        <v>5.9976664402006975E-2</v>
      </c>
      <c r="I83" s="745">
        <f t="shared" si="8"/>
        <v>5.7347673596505354E-2</v>
      </c>
      <c r="J83" s="745">
        <f t="shared" si="8"/>
        <v>5.945433696144662E-2</v>
      </c>
      <c r="K83" s="745">
        <f t="shared" si="8"/>
        <v>6.1590651868455588E-2</v>
      </c>
      <c r="L83" s="745">
        <f t="shared" si="8"/>
        <v>6.6292368258385775E-2</v>
      </c>
      <c r="M83" s="746">
        <f t="shared" ref="M83:P83" si="18">M24/M$14</f>
        <v>6.1024508237015336E-2</v>
      </c>
      <c r="N83" s="746">
        <f t="shared" si="18"/>
        <v>6.1777414809348501E-2</v>
      </c>
      <c r="O83" s="746">
        <f t="shared" si="18"/>
        <v>6.1630926580218306E-2</v>
      </c>
      <c r="P83" s="745">
        <f t="shared" si="18"/>
        <v>6.260033662676584E-2</v>
      </c>
    </row>
    <row r="84" spans="1:16" ht="15.75" customHeight="1" x14ac:dyDescent="0.2">
      <c r="A84" s="508" t="s">
        <v>191</v>
      </c>
      <c r="B84" s="747" t="s">
        <v>102</v>
      </c>
      <c r="C84" s="747" t="s">
        <v>102</v>
      </c>
      <c r="D84" s="747">
        <f t="shared" si="8"/>
        <v>8.7399982012329444E-2</v>
      </c>
      <c r="E84" s="747">
        <f t="shared" si="8"/>
        <v>5.5082339047274081E-2</v>
      </c>
      <c r="F84" s="747">
        <f t="shared" si="8"/>
        <v>4.1070461386590082E-2</v>
      </c>
      <c r="G84" s="747">
        <f t="shared" si="8"/>
        <v>4.0905203116989475E-2</v>
      </c>
      <c r="H84" s="747">
        <f t="shared" si="8"/>
        <v>3.3914828727582273E-2</v>
      </c>
      <c r="I84" s="747">
        <f t="shared" si="8"/>
        <v>2.7050328912889356E-2</v>
      </c>
      <c r="J84" s="747">
        <f t="shared" si="8"/>
        <v>2.3026246966172281E-2</v>
      </c>
      <c r="K84" s="747">
        <f t="shared" si="8"/>
        <v>2.193373386544269E-2</v>
      </c>
      <c r="L84" s="747">
        <f t="shared" si="8"/>
        <v>3.9188623759226139E-2</v>
      </c>
      <c r="M84" s="748">
        <f t="shared" ref="M84:P84" si="19">M25/M$14</f>
        <v>3.7766946535775441E-2</v>
      </c>
      <c r="N84" s="748">
        <f t="shared" si="19"/>
        <v>2.9061668772358062E-2</v>
      </c>
      <c r="O84" s="748">
        <f t="shared" si="19"/>
        <v>3.0755399136192386E-2</v>
      </c>
      <c r="P84" s="747">
        <f t="shared" si="19"/>
        <v>3.925360295385244E-2</v>
      </c>
    </row>
    <row r="85" spans="1:16" ht="16.5" customHeight="1" x14ac:dyDescent="0.25">
      <c r="A85" s="514" t="s">
        <v>218</v>
      </c>
      <c r="B85" s="751"/>
      <c r="C85" s="751"/>
      <c r="D85" s="751"/>
      <c r="E85" s="751"/>
      <c r="F85" s="751"/>
      <c r="G85" s="751"/>
      <c r="H85" s="751"/>
      <c r="I85" s="751"/>
      <c r="J85" s="751"/>
      <c r="K85" s="751"/>
      <c r="L85" s="751"/>
      <c r="M85" s="752"/>
      <c r="N85" s="752"/>
      <c r="O85" s="752"/>
      <c r="P85" s="753"/>
    </row>
    <row r="86" spans="1:16" ht="16.5" customHeight="1" x14ac:dyDescent="0.25">
      <c r="A86" s="511" t="s">
        <v>310</v>
      </c>
      <c r="B86" s="749" t="s">
        <v>102</v>
      </c>
      <c r="C86" s="749" t="s">
        <v>102</v>
      </c>
      <c r="D86" s="749">
        <f t="shared" ref="D86:P86" si="20">D28/D$28</f>
        <v>1</v>
      </c>
      <c r="E86" s="749">
        <f t="shared" si="20"/>
        <v>1</v>
      </c>
      <c r="F86" s="749">
        <f t="shared" si="20"/>
        <v>1</v>
      </c>
      <c r="G86" s="749">
        <f t="shared" si="20"/>
        <v>1</v>
      </c>
      <c r="H86" s="749">
        <f t="shared" si="20"/>
        <v>1</v>
      </c>
      <c r="I86" s="749">
        <f t="shared" si="20"/>
        <v>1</v>
      </c>
      <c r="J86" s="749">
        <f t="shared" si="20"/>
        <v>1</v>
      </c>
      <c r="K86" s="749">
        <f t="shared" si="20"/>
        <v>1</v>
      </c>
      <c r="L86" s="749">
        <f t="shared" si="20"/>
        <v>1</v>
      </c>
      <c r="M86" s="750">
        <f t="shared" si="20"/>
        <v>1</v>
      </c>
      <c r="N86" s="750">
        <f t="shared" si="20"/>
        <v>1</v>
      </c>
      <c r="O86" s="750">
        <f t="shared" si="20"/>
        <v>1</v>
      </c>
      <c r="P86" s="749">
        <f t="shared" si="20"/>
        <v>1</v>
      </c>
    </row>
    <row r="87" spans="1:16" ht="15.75" customHeight="1" x14ac:dyDescent="0.2">
      <c r="A87" s="503" t="s">
        <v>195</v>
      </c>
      <c r="B87" s="743" t="s">
        <v>102</v>
      </c>
      <c r="C87" s="743" t="s">
        <v>102</v>
      </c>
      <c r="D87" s="743">
        <f t="shared" ref="D87:L89" si="21">D29/D$28</f>
        <v>0.9799786879177742</v>
      </c>
      <c r="E87" s="743">
        <f t="shared" si="21"/>
        <v>0.94901168275028258</v>
      </c>
      <c r="F87" s="743">
        <f t="shared" si="21"/>
        <v>0.9374187026909957</v>
      </c>
      <c r="G87" s="743">
        <f t="shared" si="21"/>
        <v>0.93959743689211983</v>
      </c>
      <c r="H87" s="743">
        <f t="shared" si="21"/>
        <v>0.92729884740054336</v>
      </c>
      <c r="I87" s="743">
        <f t="shared" si="21"/>
        <v>0.91157601030745983</v>
      </c>
      <c r="J87" s="743">
        <f t="shared" si="21"/>
        <v>0.90734170459329533</v>
      </c>
      <c r="K87" s="743">
        <f t="shared" si="21"/>
        <v>0.879291820087029</v>
      </c>
      <c r="L87" s="743">
        <f t="shared" si="21"/>
        <v>0.73272749080241206</v>
      </c>
      <c r="M87" s="744">
        <f t="shared" ref="M87:P87" si="22">M29/M$28</f>
        <v>0.93311286401712035</v>
      </c>
      <c r="N87" s="744">
        <f t="shared" si="22"/>
        <v>0.84738154064611693</v>
      </c>
      <c r="O87" s="744">
        <f t="shared" si="22"/>
        <v>0.86704798511488235</v>
      </c>
      <c r="P87" s="743">
        <f t="shared" si="22"/>
        <v>0.88924908877946918</v>
      </c>
    </row>
    <row r="88" spans="1:16" ht="15.75" customHeight="1" x14ac:dyDescent="0.2">
      <c r="A88" s="505" t="s">
        <v>196</v>
      </c>
      <c r="B88" s="745" t="s">
        <v>102</v>
      </c>
      <c r="C88" s="745" t="s">
        <v>102</v>
      </c>
      <c r="D88" s="745">
        <f t="shared" si="21"/>
        <v>1.5974433384250766E-2</v>
      </c>
      <c r="E88" s="745">
        <f t="shared" si="21"/>
        <v>2.7268355492400365E-2</v>
      </c>
      <c r="F88" s="745">
        <f t="shared" si="21"/>
        <v>3.5186280751707689E-2</v>
      </c>
      <c r="G88" s="745">
        <f t="shared" si="21"/>
        <v>3.7244967531578091E-2</v>
      </c>
      <c r="H88" s="745">
        <f t="shared" si="21"/>
        <v>4.2793264220651259E-2</v>
      </c>
      <c r="I88" s="745">
        <f t="shared" si="21"/>
        <v>4.9297392653051872E-2</v>
      </c>
      <c r="J88" s="745">
        <f t="shared" si="21"/>
        <v>4.8091786237347688E-2</v>
      </c>
      <c r="K88" s="745">
        <f t="shared" si="21"/>
        <v>5.8289416035431259E-2</v>
      </c>
      <c r="L88" s="745">
        <f t="shared" si="21"/>
        <v>0.19999081562483456</v>
      </c>
      <c r="M88" s="746">
        <f t="shared" ref="M88:P88" si="23">M30/M$28</f>
        <v>3.9101159717100799E-2</v>
      </c>
      <c r="N88" s="746">
        <f t="shared" si="23"/>
        <v>9.8550687238054754E-2</v>
      </c>
      <c r="O88" s="746">
        <f t="shared" si="23"/>
        <v>8.4913188297210562E-2</v>
      </c>
      <c r="P88" s="745">
        <f t="shared" si="23"/>
        <v>6.9977111575109649E-2</v>
      </c>
    </row>
    <row r="89" spans="1:16" ht="15.75" customHeight="1" x14ac:dyDescent="0.2">
      <c r="A89" s="508" t="s">
        <v>197</v>
      </c>
      <c r="B89" s="747" t="s">
        <v>102</v>
      </c>
      <c r="C89" s="747" t="s">
        <v>102</v>
      </c>
      <c r="D89" s="747">
        <f t="shared" si="21"/>
        <v>4.0468787021322927E-3</v>
      </c>
      <c r="E89" s="747">
        <f t="shared" si="21"/>
        <v>2.3719961761287375E-2</v>
      </c>
      <c r="F89" s="747">
        <f t="shared" si="21"/>
        <v>2.7395016557296613E-2</v>
      </c>
      <c r="G89" s="747">
        <f t="shared" si="21"/>
        <v>2.3157595580045837E-2</v>
      </c>
      <c r="H89" s="747">
        <f t="shared" si="21"/>
        <v>2.9907888375283086E-2</v>
      </c>
      <c r="I89" s="747">
        <f t="shared" si="21"/>
        <v>3.9126597042876209E-2</v>
      </c>
      <c r="J89" s="747">
        <f t="shared" si="21"/>
        <v>4.4566509169356811E-2</v>
      </c>
      <c r="K89" s="747">
        <f t="shared" si="21"/>
        <v>6.2418763877539765E-2</v>
      </c>
      <c r="L89" s="747">
        <f t="shared" si="21"/>
        <v>6.7281693569805831E-2</v>
      </c>
      <c r="M89" s="748">
        <f t="shared" ref="M89:P89" si="24">M31/M$28</f>
        <v>2.7785976265778913E-2</v>
      </c>
      <c r="N89" s="748">
        <f t="shared" si="24"/>
        <v>5.4067772115828319E-2</v>
      </c>
      <c r="O89" s="748">
        <f t="shared" si="24"/>
        <v>4.8038826587907209E-2</v>
      </c>
      <c r="P89" s="747">
        <f t="shared" si="24"/>
        <v>4.077379964542123E-2</v>
      </c>
    </row>
    <row r="90" spans="1:16" ht="16.5" customHeight="1" x14ac:dyDescent="0.25">
      <c r="A90" s="511" t="s">
        <v>307</v>
      </c>
      <c r="B90" s="749" t="s">
        <v>102</v>
      </c>
      <c r="C90" s="749" t="s">
        <v>102</v>
      </c>
      <c r="D90" s="749">
        <f t="shared" ref="D90:P90" si="25">D32/D$32</f>
        <v>1</v>
      </c>
      <c r="E90" s="749">
        <f t="shared" si="25"/>
        <v>1</v>
      </c>
      <c r="F90" s="749">
        <f t="shared" si="25"/>
        <v>1</v>
      </c>
      <c r="G90" s="749">
        <f t="shared" si="25"/>
        <v>1</v>
      </c>
      <c r="H90" s="749">
        <f t="shared" si="25"/>
        <v>1</v>
      </c>
      <c r="I90" s="749">
        <f t="shared" si="25"/>
        <v>1</v>
      </c>
      <c r="J90" s="749">
        <f t="shared" si="25"/>
        <v>1</v>
      </c>
      <c r="K90" s="749">
        <f t="shared" si="25"/>
        <v>1</v>
      </c>
      <c r="L90" s="749">
        <f t="shared" si="25"/>
        <v>1</v>
      </c>
      <c r="M90" s="750">
        <f t="shared" si="25"/>
        <v>1</v>
      </c>
      <c r="N90" s="750">
        <f t="shared" si="25"/>
        <v>1</v>
      </c>
      <c r="O90" s="750">
        <f t="shared" si="25"/>
        <v>1</v>
      </c>
      <c r="P90" s="749">
        <f t="shared" si="25"/>
        <v>1</v>
      </c>
    </row>
    <row r="91" spans="1:16" ht="16.5" customHeight="1" x14ac:dyDescent="0.2">
      <c r="A91" s="503" t="s">
        <v>199</v>
      </c>
      <c r="B91" s="743" t="s">
        <v>102</v>
      </c>
      <c r="C91" s="743" t="s">
        <v>102</v>
      </c>
      <c r="D91" s="743">
        <f t="shared" ref="D91:L93" si="26">D33/D$32</f>
        <v>0.24367285817072148</v>
      </c>
      <c r="E91" s="743">
        <f t="shared" si="26"/>
        <v>0.25473877017817159</v>
      </c>
      <c r="F91" s="743">
        <f t="shared" si="26"/>
        <v>0.26983643335862628</v>
      </c>
      <c r="G91" s="743">
        <f t="shared" si="26"/>
        <v>0.26764409726582983</v>
      </c>
      <c r="H91" s="743">
        <f t="shared" si="26"/>
        <v>0.27092013999521758</v>
      </c>
      <c r="I91" s="743">
        <f t="shared" si="26"/>
        <v>0.2848660365185659</v>
      </c>
      <c r="J91" s="743">
        <f t="shared" si="26"/>
        <v>0.27003886981948444</v>
      </c>
      <c r="K91" s="743">
        <f t="shared" si="26"/>
        <v>0.2673457698485085</v>
      </c>
      <c r="L91" s="743">
        <f t="shared" si="26"/>
        <v>0.28754902751063371</v>
      </c>
      <c r="M91" s="744">
        <f t="shared" ref="M91:P91" si="27">M33/M$32</f>
        <v>0.26850006498565532</v>
      </c>
      <c r="N91" s="744">
        <f t="shared" si="27"/>
        <v>0.27689035195454109</v>
      </c>
      <c r="O91" s="744">
        <f t="shared" si="27"/>
        <v>0.27473382935972818</v>
      </c>
      <c r="P91" s="743">
        <f t="shared" si="27"/>
        <v>0.27080479195166113</v>
      </c>
    </row>
    <row r="92" spans="1:16" ht="16.5" customHeight="1" x14ac:dyDescent="0.2">
      <c r="A92" s="505" t="s">
        <v>200</v>
      </c>
      <c r="B92" s="745" t="s">
        <v>102</v>
      </c>
      <c r="C92" s="745" t="s">
        <v>102</v>
      </c>
      <c r="D92" s="745">
        <f t="shared" si="26"/>
        <v>0.68706057197999726</v>
      </c>
      <c r="E92" s="745">
        <f t="shared" si="26"/>
        <v>0.60084823137451981</v>
      </c>
      <c r="F92" s="745">
        <f t="shared" si="26"/>
        <v>0.55288978050691173</v>
      </c>
      <c r="G92" s="745">
        <f t="shared" si="26"/>
        <v>0.54402791656041005</v>
      </c>
      <c r="H92" s="745">
        <f t="shared" si="26"/>
        <v>0.50517204428179741</v>
      </c>
      <c r="I92" s="745">
        <f t="shared" si="26"/>
        <v>0.51089734528847353</v>
      </c>
      <c r="J92" s="745">
        <f t="shared" si="26"/>
        <v>0.47188614849755212</v>
      </c>
      <c r="K92" s="745">
        <f t="shared" si="26"/>
        <v>0.4533214968139021</v>
      </c>
      <c r="L92" s="745">
        <f t="shared" si="26"/>
        <v>0.31210545483976382</v>
      </c>
      <c r="M92" s="746">
        <f t="shared" ref="M92:P92" si="28">M34/M$32</f>
        <v>0.52936760357409218</v>
      </c>
      <c r="N92" s="746">
        <f t="shared" si="28"/>
        <v>0.43720028035450759</v>
      </c>
      <c r="O92" s="746">
        <f t="shared" si="28"/>
        <v>0.46088968644788758</v>
      </c>
      <c r="P92" s="745">
        <f t="shared" si="28"/>
        <v>0.51061926941789348</v>
      </c>
    </row>
    <row r="93" spans="1:16" ht="16.5" customHeight="1" x14ac:dyDescent="0.2">
      <c r="A93" s="503" t="s">
        <v>201</v>
      </c>
      <c r="B93" s="747" t="s">
        <v>102</v>
      </c>
      <c r="C93" s="747" t="s">
        <v>102</v>
      </c>
      <c r="D93" s="747">
        <f t="shared" si="26"/>
        <v>6.9266569849281256E-2</v>
      </c>
      <c r="E93" s="747">
        <f t="shared" si="26"/>
        <v>0.14441299844730862</v>
      </c>
      <c r="F93" s="747">
        <f t="shared" si="26"/>
        <v>0.17727378613446193</v>
      </c>
      <c r="G93" s="747">
        <f t="shared" si="26"/>
        <v>0.18832798617376012</v>
      </c>
      <c r="H93" s="747">
        <f t="shared" si="26"/>
        <v>0.22390781572298496</v>
      </c>
      <c r="I93" s="747">
        <f t="shared" si="26"/>
        <v>0.20423661819296066</v>
      </c>
      <c r="J93" s="747">
        <f t="shared" si="26"/>
        <v>0.25807498168296344</v>
      </c>
      <c r="K93" s="747">
        <f t="shared" si="26"/>
        <v>0.27933273333758946</v>
      </c>
      <c r="L93" s="747">
        <f t="shared" si="26"/>
        <v>0.40034551764161191</v>
      </c>
      <c r="M93" s="748">
        <f t="shared" ref="M93:P93" si="29">M35/M$32</f>
        <v>0.20213233143374817</v>
      </c>
      <c r="N93" s="748">
        <f t="shared" si="29"/>
        <v>0.28590936769095138</v>
      </c>
      <c r="O93" s="748">
        <f t="shared" si="29"/>
        <v>0.26437648419238424</v>
      </c>
      <c r="P93" s="747">
        <f t="shared" si="29"/>
        <v>0.2185759386304453</v>
      </c>
    </row>
    <row r="94" spans="1:16" ht="16.5" customHeight="1" x14ac:dyDescent="0.25">
      <c r="A94" s="557" t="s">
        <v>244</v>
      </c>
      <c r="B94" s="754"/>
      <c r="C94" s="754"/>
      <c r="D94" s="754"/>
      <c r="E94" s="754"/>
      <c r="F94" s="754"/>
      <c r="G94" s="754"/>
      <c r="H94" s="754"/>
      <c r="I94" s="754"/>
      <c r="J94" s="754"/>
      <c r="K94" s="754"/>
      <c r="L94" s="754"/>
      <c r="M94" s="755"/>
      <c r="N94" s="755"/>
      <c r="O94" s="755"/>
      <c r="P94" s="756"/>
    </row>
    <row r="95" spans="1:16" ht="16.5" customHeight="1" x14ac:dyDescent="0.2">
      <c r="A95" s="563" t="s">
        <v>443</v>
      </c>
      <c r="B95" s="757" t="s">
        <v>102</v>
      </c>
      <c r="C95" s="757" t="s">
        <v>102</v>
      </c>
      <c r="D95" s="757">
        <v>0.25130951600000001</v>
      </c>
      <c r="E95" s="757">
        <v>0.20763521700000001</v>
      </c>
      <c r="F95" s="757">
        <v>0.19684243300000001</v>
      </c>
      <c r="G95" s="757">
        <v>0.17960585300000001</v>
      </c>
      <c r="H95" s="757">
        <v>0.17068258</v>
      </c>
      <c r="I95" s="757">
        <v>0.14864038600000001</v>
      </c>
      <c r="J95" s="757">
        <v>0.128405186</v>
      </c>
      <c r="K95" s="757">
        <v>0.12896154200000001</v>
      </c>
      <c r="L95" s="757">
        <v>6.9060989000000003E-2</v>
      </c>
      <c r="M95" s="758">
        <v>0.17881216999999999</v>
      </c>
      <c r="N95" s="758">
        <v>0.112106236</v>
      </c>
      <c r="O95" s="758">
        <v>0.125084784</v>
      </c>
      <c r="P95" s="757">
        <v>0.14685812400000001</v>
      </c>
    </row>
    <row r="96" spans="1:16" ht="16.5" customHeight="1" x14ac:dyDescent="0.2">
      <c r="A96" s="575" t="s">
        <v>429</v>
      </c>
      <c r="B96" s="763" t="s">
        <v>102</v>
      </c>
      <c r="C96" s="763" t="s">
        <v>102</v>
      </c>
      <c r="D96" s="763">
        <v>0.38685610399999998</v>
      </c>
      <c r="E96" s="763">
        <v>0.47472524399999999</v>
      </c>
      <c r="F96" s="763">
        <v>0.53313736</v>
      </c>
      <c r="G96" s="763">
        <v>0.55647711</v>
      </c>
      <c r="H96" s="763">
        <v>0.58385885400000004</v>
      </c>
      <c r="I96" s="763">
        <v>0.61016388700000002</v>
      </c>
      <c r="J96" s="763">
        <v>0.62566990899999997</v>
      </c>
      <c r="K96" s="763">
        <v>0.62397687800000001</v>
      </c>
      <c r="L96" s="763">
        <v>0.50348135000000005</v>
      </c>
      <c r="M96" s="764">
        <v>0.56399023599999998</v>
      </c>
      <c r="N96" s="764">
        <v>0.57909728699999996</v>
      </c>
      <c r="O96" s="764">
        <v>0.57633850200000003</v>
      </c>
      <c r="P96" s="743">
        <v>0.55175507599999996</v>
      </c>
    </row>
    <row r="97" spans="1:16" ht="16.5" customHeight="1" x14ac:dyDescent="0.25">
      <c r="A97" s="559" t="s">
        <v>442</v>
      </c>
      <c r="B97" s="759" t="s">
        <v>102</v>
      </c>
      <c r="C97" s="759" t="s">
        <v>102</v>
      </c>
      <c r="D97" s="759">
        <v>0.81162627099999995</v>
      </c>
      <c r="E97" s="759">
        <v>0.87984100399999998</v>
      </c>
      <c r="F97" s="759">
        <v>0.87972227300000005</v>
      </c>
      <c r="G97" s="759">
        <v>0.88908587500000003</v>
      </c>
      <c r="H97" s="759">
        <v>0.89877135600000002</v>
      </c>
      <c r="I97" s="759">
        <v>0.91510937599999997</v>
      </c>
      <c r="J97" s="759">
        <v>0.93844958099999998</v>
      </c>
      <c r="K97" s="759">
        <v>0.95678339199999995</v>
      </c>
      <c r="L97" s="759">
        <v>0.99555621800000005</v>
      </c>
      <c r="M97" s="760">
        <v>0.89294800500000004</v>
      </c>
      <c r="N97" s="760">
        <v>0.95687458700000005</v>
      </c>
      <c r="O97" s="760">
        <v>0.94443679999999997</v>
      </c>
      <c r="P97" s="759">
        <v>0.92744249899999998</v>
      </c>
    </row>
    <row r="98" spans="1:16" ht="16.5" customHeight="1" x14ac:dyDescent="0.2">
      <c r="A98" s="575" t="s">
        <v>492</v>
      </c>
      <c r="B98" s="743" t="s">
        <v>102</v>
      </c>
      <c r="C98" s="743" t="s">
        <v>102</v>
      </c>
      <c r="D98" s="743">
        <v>0.37025228799999998</v>
      </c>
      <c r="E98" s="743">
        <v>0.33232809699999999</v>
      </c>
      <c r="F98" s="743">
        <v>0.30595609000000001</v>
      </c>
      <c r="G98" s="743">
        <v>0.26570489400000002</v>
      </c>
      <c r="H98" s="743">
        <v>0.24630781400000001</v>
      </c>
      <c r="I98" s="743">
        <v>0.22596370099999999</v>
      </c>
      <c r="J98" s="743">
        <v>0.21221854000000001</v>
      </c>
      <c r="K98" s="743">
        <v>0.207031036</v>
      </c>
      <c r="L98" s="743">
        <v>0.15972430800000001</v>
      </c>
      <c r="M98" s="744">
        <v>0.26475189300000002</v>
      </c>
      <c r="N98" s="744">
        <v>0.195989364</v>
      </c>
      <c r="O98" s="744">
        <v>0.20936805</v>
      </c>
      <c r="P98" s="743">
        <v>0.23688844000000001</v>
      </c>
    </row>
    <row r="99" spans="1:16" ht="16.5" customHeight="1" x14ac:dyDescent="0.25">
      <c r="A99" s="505" t="s">
        <v>431</v>
      </c>
      <c r="B99" s="745" t="s">
        <v>102</v>
      </c>
      <c r="C99" s="745" t="s">
        <v>102</v>
      </c>
      <c r="D99" s="745">
        <v>0.53520240699999999</v>
      </c>
      <c r="E99" s="745">
        <v>0.74518441899999999</v>
      </c>
      <c r="F99" s="745">
        <v>0.76230706800000003</v>
      </c>
      <c r="G99" s="745">
        <v>0.66120850399999997</v>
      </c>
      <c r="H99" s="745">
        <v>0.70521381000000005</v>
      </c>
      <c r="I99" s="745">
        <v>0.66874599099999998</v>
      </c>
      <c r="J99" s="745">
        <v>0.72045045799999996</v>
      </c>
      <c r="K99" s="745">
        <v>0.90707141899999999</v>
      </c>
      <c r="L99" s="745">
        <v>0.97293228399999998</v>
      </c>
      <c r="M99" s="746">
        <v>0.70937304099999998</v>
      </c>
      <c r="N99" s="746">
        <v>0.83080974900000004</v>
      </c>
      <c r="O99" s="746">
        <v>0.80718258300000001</v>
      </c>
      <c r="P99" s="745">
        <v>0.79516278100000004</v>
      </c>
    </row>
    <row r="100" spans="1:16" ht="16.5" customHeight="1" x14ac:dyDescent="0.2">
      <c r="A100" s="508" t="s">
        <v>736</v>
      </c>
      <c r="B100" s="761" t="s">
        <v>102</v>
      </c>
      <c r="C100" s="761" t="s">
        <v>102</v>
      </c>
      <c r="D100" s="761">
        <v>2.1296543630000002</v>
      </c>
      <c r="E100" s="761">
        <v>3.5889115089999999</v>
      </c>
      <c r="F100" s="761">
        <v>3.8726765300000001</v>
      </c>
      <c r="G100" s="761">
        <v>3.681441854</v>
      </c>
      <c r="H100" s="761">
        <v>4.1317269230000004</v>
      </c>
      <c r="I100" s="761">
        <v>4.49908676</v>
      </c>
      <c r="J100" s="761">
        <v>5.6107582459999996</v>
      </c>
      <c r="K100" s="761">
        <v>7.0336583130000001</v>
      </c>
      <c r="L100" s="761">
        <v>14.088015584000001</v>
      </c>
      <c r="M100" s="762">
        <v>3.9671407240000001</v>
      </c>
      <c r="N100" s="762">
        <v>7.4109146990000001</v>
      </c>
      <c r="O100" s="762">
        <v>6.453083736</v>
      </c>
      <c r="P100" s="761">
        <v>5.4144963849999996</v>
      </c>
    </row>
    <row r="101" spans="1:16" ht="15" customHeight="1" x14ac:dyDescent="0.2">
      <c r="A101" s="258" t="s">
        <v>500</v>
      </c>
      <c r="B101" s="13"/>
      <c r="C101" s="13"/>
      <c r="D101" s="13"/>
      <c r="E101" s="13"/>
      <c r="F101" s="13"/>
      <c r="G101" s="13"/>
      <c r="H101" s="13"/>
      <c r="I101" s="13"/>
      <c r="J101" s="13"/>
      <c r="K101" s="13"/>
      <c r="L101" s="13"/>
      <c r="M101" s="216"/>
      <c r="N101" s="216"/>
      <c r="O101" s="216"/>
      <c r="P101" s="40"/>
    </row>
    <row r="102" spans="1:16" ht="15" customHeight="1" x14ac:dyDescent="0.2">
      <c r="A102" s="169" t="s">
        <v>731</v>
      </c>
      <c r="B102" s="13"/>
      <c r="C102" s="13"/>
      <c r="D102" s="13"/>
      <c r="E102" s="13"/>
      <c r="F102" s="13"/>
      <c r="G102" s="13"/>
      <c r="H102" s="13"/>
      <c r="I102" s="13"/>
      <c r="J102" s="13"/>
      <c r="K102" s="13"/>
      <c r="L102" s="13"/>
      <c r="M102" s="216"/>
      <c r="N102" s="216"/>
      <c r="O102" s="216"/>
      <c r="P102" s="40"/>
    </row>
    <row r="103" spans="1:16" ht="15" customHeight="1" x14ac:dyDescent="0.2">
      <c r="A103" s="258" t="s">
        <v>912</v>
      </c>
      <c r="B103" s="3"/>
      <c r="C103" s="3"/>
      <c r="D103" s="3"/>
      <c r="G103" s="186"/>
      <c r="J103" s="186"/>
      <c r="M103" s="216"/>
      <c r="N103" s="216"/>
      <c r="O103" s="216"/>
    </row>
    <row r="104" spans="1:16" ht="15" customHeight="1" x14ac:dyDescent="0.2">
      <c r="A104" s="289" t="s">
        <v>884</v>
      </c>
      <c r="B104" s="3"/>
      <c r="C104" s="3"/>
      <c r="D104" s="3"/>
      <c r="G104" s="186"/>
      <c r="J104" s="186"/>
      <c r="M104" s="216"/>
      <c r="N104" s="216"/>
      <c r="O104" s="216"/>
    </row>
    <row r="105" spans="1:16" ht="15" customHeight="1" x14ac:dyDescent="0.2">
      <c r="A105" s="13"/>
      <c r="B105" s="13"/>
      <c r="C105" s="13"/>
      <c r="D105" s="13"/>
      <c r="E105" s="13"/>
      <c r="F105" s="13"/>
      <c r="G105" s="13"/>
      <c r="H105" s="13"/>
      <c r="I105" s="13"/>
      <c r="J105" s="13"/>
      <c r="K105" s="13"/>
      <c r="L105" s="13"/>
      <c r="M105" s="216"/>
      <c r="N105" s="216"/>
      <c r="O105" s="216"/>
      <c r="P105" s="40"/>
    </row>
    <row r="106" spans="1:16" ht="18" customHeight="1" x14ac:dyDescent="0.25">
      <c r="A106" s="283" t="s">
        <v>910</v>
      </c>
      <c r="B106" s="13"/>
      <c r="C106" s="13"/>
      <c r="D106" s="13"/>
      <c r="E106" s="13"/>
      <c r="F106" s="13"/>
      <c r="G106" s="13"/>
      <c r="H106" s="13"/>
      <c r="I106" s="13"/>
      <c r="J106" s="13"/>
      <c r="K106" s="13"/>
      <c r="L106" s="13"/>
      <c r="M106" s="216"/>
      <c r="N106" s="216"/>
      <c r="O106" s="216"/>
      <c r="P106" s="40"/>
    </row>
    <row r="107" spans="1:16" ht="15" customHeight="1" thickBot="1" x14ac:dyDescent="0.25">
      <c r="A107" s="13"/>
      <c r="B107" s="13"/>
      <c r="C107" s="13"/>
      <c r="D107" s="13"/>
      <c r="E107" s="13"/>
      <c r="F107" s="13"/>
      <c r="G107" s="13"/>
      <c r="H107" s="13"/>
      <c r="I107" s="13"/>
      <c r="J107" s="13"/>
      <c r="K107" s="13"/>
      <c r="L107" s="13"/>
      <c r="M107" s="216"/>
      <c r="N107" s="216"/>
      <c r="O107" s="216"/>
      <c r="P107" s="288" t="s">
        <v>23</v>
      </c>
    </row>
    <row r="108" spans="1:16" ht="15" customHeight="1" x14ac:dyDescent="0.2">
      <c r="A108" s="578" t="s">
        <v>81</v>
      </c>
      <c r="B108" s="43" t="s">
        <v>35</v>
      </c>
      <c r="C108" s="43" t="s">
        <v>124</v>
      </c>
      <c r="D108" s="43" t="s">
        <v>126</v>
      </c>
      <c r="E108" s="43" t="s">
        <v>36</v>
      </c>
      <c r="F108" s="43" t="s">
        <v>37</v>
      </c>
      <c r="G108" s="43" t="s">
        <v>38</v>
      </c>
      <c r="H108" s="43" t="s">
        <v>39</v>
      </c>
      <c r="I108" s="43" t="s">
        <v>128</v>
      </c>
      <c r="J108" s="43" t="s">
        <v>129</v>
      </c>
      <c r="K108" s="43" t="s">
        <v>130</v>
      </c>
      <c r="L108" s="255">
        <v>100000</v>
      </c>
      <c r="M108" s="253" t="s">
        <v>249</v>
      </c>
      <c r="N108" s="253" t="s">
        <v>247</v>
      </c>
      <c r="O108" s="260" t="s">
        <v>77</v>
      </c>
      <c r="P108" s="284" t="s">
        <v>238</v>
      </c>
    </row>
    <row r="109" spans="1:16" ht="15" customHeight="1" x14ac:dyDescent="0.2">
      <c r="A109" s="230" t="s">
        <v>243</v>
      </c>
      <c r="B109" s="44" t="s">
        <v>123</v>
      </c>
      <c r="C109" s="44" t="s">
        <v>40</v>
      </c>
      <c r="D109" s="44" t="s">
        <v>40</v>
      </c>
      <c r="E109" s="44" t="s">
        <v>40</v>
      </c>
      <c r="F109" s="44" t="s">
        <v>40</v>
      </c>
      <c r="G109" s="44" t="s">
        <v>40</v>
      </c>
      <c r="H109" s="44" t="s">
        <v>40</v>
      </c>
      <c r="I109" s="44" t="s">
        <v>40</v>
      </c>
      <c r="J109" s="44" t="s">
        <v>40</v>
      </c>
      <c r="K109" s="44" t="s">
        <v>40</v>
      </c>
      <c r="L109" s="44" t="s">
        <v>43</v>
      </c>
      <c r="M109" s="240" t="s">
        <v>248</v>
      </c>
      <c r="N109" s="240" t="s">
        <v>146</v>
      </c>
      <c r="O109" s="259" t="s">
        <v>145</v>
      </c>
      <c r="P109" s="285" t="s">
        <v>312</v>
      </c>
    </row>
    <row r="110" spans="1:16" ht="15" customHeight="1" thickBot="1" x14ac:dyDescent="0.25">
      <c r="A110" s="436" t="s">
        <v>82</v>
      </c>
      <c r="B110" s="45" t="s">
        <v>43</v>
      </c>
      <c r="C110" s="45" t="s">
        <v>125</v>
      </c>
      <c r="D110" s="45" t="s">
        <v>127</v>
      </c>
      <c r="E110" s="45" t="s">
        <v>44</v>
      </c>
      <c r="F110" s="45" t="s">
        <v>45</v>
      </c>
      <c r="G110" s="45" t="s">
        <v>46</v>
      </c>
      <c r="H110" s="45" t="s">
        <v>42</v>
      </c>
      <c r="I110" s="45" t="s">
        <v>131</v>
      </c>
      <c r="J110" s="45" t="s">
        <v>132</v>
      </c>
      <c r="K110" s="45" t="s">
        <v>133</v>
      </c>
      <c r="L110" s="45" t="s">
        <v>134</v>
      </c>
      <c r="M110" s="254" t="s">
        <v>146</v>
      </c>
      <c r="N110" s="254" t="s">
        <v>134</v>
      </c>
      <c r="O110" s="261" t="s">
        <v>41</v>
      </c>
      <c r="P110" s="286" t="s">
        <v>313</v>
      </c>
    </row>
    <row r="111" spans="1:16" ht="15" customHeight="1" x14ac:dyDescent="0.25">
      <c r="A111" s="557" t="s">
        <v>241</v>
      </c>
      <c r="B111" s="193"/>
      <c r="C111" s="193"/>
      <c r="D111" s="193"/>
      <c r="E111" s="193"/>
      <c r="F111" s="193"/>
      <c r="G111" s="193"/>
      <c r="H111" s="193"/>
      <c r="I111" s="193"/>
      <c r="J111" s="193"/>
      <c r="K111" s="193"/>
      <c r="L111" s="193"/>
      <c r="M111" s="256"/>
      <c r="N111" s="256"/>
      <c r="O111" s="256"/>
    </row>
    <row r="112" spans="1:16" ht="16.5" customHeight="1" x14ac:dyDescent="0.25">
      <c r="A112" s="500" t="s">
        <v>309</v>
      </c>
      <c r="B112" s="585" t="s">
        <v>102</v>
      </c>
      <c r="C112" s="585" t="s">
        <v>102</v>
      </c>
      <c r="D112" s="585">
        <v>-0.59836078699999995</v>
      </c>
      <c r="E112" s="585">
        <v>-1.6467683719999999</v>
      </c>
      <c r="F112" s="585">
        <v>-2.5203075579999998</v>
      </c>
      <c r="G112" s="585">
        <v>-2.5698269900000001</v>
      </c>
      <c r="H112" s="585">
        <v>-1.9647354690000001</v>
      </c>
      <c r="I112" s="585">
        <v>-1.6506942309999999</v>
      </c>
      <c r="J112" s="585">
        <v>-1.0209072910000001</v>
      </c>
      <c r="K112" s="585">
        <v>-9.0872140000000004E-2</v>
      </c>
      <c r="L112" s="585">
        <v>1.3296272790000001</v>
      </c>
      <c r="M112" s="586">
        <v>-2.110397115</v>
      </c>
      <c r="N112" s="586">
        <v>-0.14268530900000001</v>
      </c>
      <c r="O112" s="586">
        <v>-0.50790289700000002</v>
      </c>
      <c r="P112" s="585">
        <v>-0.75452688199999995</v>
      </c>
    </row>
    <row r="113" spans="1:16" ht="15.75" customHeight="1" x14ac:dyDescent="0.2">
      <c r="A113" s="503" t="s">
        <v>178</v>
      </c>
      <c r="B113" s="587" t="s">
        <v>102</v>
      </c>
      <c r="C113" s="587" t="s">
        <v>102</v>
      </c>
      <c r="D113" s="587">
        <v>-4.2894163489999997</v>
      </c>
      <c r="E113" s="587">
        <v>-6.8409607350000003</v>
      </c>
      <c r="F113" s="587">
        <v>-8.7629127459999996</v>
      </c>
      <c r="G113" s="587">
        <v>-8.9662160479999997</v>
      </c>
      <c r="H113" s="587">
        <v>-8.272972051</v>
      </c>
      <c r="I113" s="587">
        <v>-8.7399564410000004</v>
      </c>
      <c r="J113" s="587">
        <v>-7.4961273310000003</v>
      </c>
      <c r="K113" s="587">
        <v>-5.9439975629999999</v>
      </c>
      <c r="L113" s="587">
        <v>-0.110829448</v>
      </c>
      <c r="M113" s="588">
        <v>-8.3264918310000002</v>
      </c>
      <c r="N113" s="588">
        <v>-5.3668504879999999</v>
      </c>
      <c r="O113" s="588">
        <v>-6.0738746109999999</v>
      </c>
      <c r="P113" s="587">
        <v>-6.2782299320000003</v>
      </c>
    </row>
    <row r="114" spans="1:16" ht="15.75" customHeight="1" x14ac:dyDescent="0.2">
      <c r="A114" s="505" t="s">
        <v>179</v>
      </c>
      <c r="B114" s="589" t="s">
        <v>102</v>
      </c>
      <c r="C114" s="590" t="s">
        <v>102</v>
      </c>
      <c r="D114" s="589">
        <v>-0.69415179000000005</v>
      </c>
      <c r="E114" s="589">
        <v>0.30066405699999998</v>
      </c>
      <c r="F114" s="589">
        <v>0.54764988699999995</v>
      </c>
      <c r="G114" s="589">
        <v>-4.7133741999999999E-2</v>
      </c>
      <c r="H114" s="589">
        <v>0.48826236200000001</v>
      </c>
      <c r="I114" s="589">
        <v>0.55128531999999997</v>
      </c>
      <c r="J114" s="589">
        <v>0.53739838500000003</v>
      </c>
      <c r="K114" s="589">
        <v>0.74408679</v>
      </c>
      <c r="L114" s="589">
        <v>0.566144655</v>
      </c>
      <c r="M114" s="591">
        <v>0.40044548099999999</v>
      </c>
      <c r="N114" s="591">
        <v>0.588882558</v>
      </c>
      <c r="O114" s="591">
        <v>0.55515637500000004</v>
      </c>
      <c r="P114" s="589">
        <v>0.52209357999999995</v>
      </c>
    </row>
    <row r="115" spans="1:16" ht="15.75" customHeight="1" x14ac:dyDescent="0.2">
      <c r="A115" s="503" t="s">
        <v>180</v>
      </c>
      <c r="B115" s="587" t="s">
        <v>102</v>
      </c>
      <c r="C115" s="587" t="s">
        <v>102</v>
      </c>
      <c r="D115" s="587">
        <v>-14.759254370000001</v>
      </c>
      <c r="E115" s="587">
        <v>-1.210853253</v>
      </c>
      <c r="F115" s="587">
        <v>-5.8830144180000001</v>
      </c>
      <c r="G115" s="587">
        <v>-8.9137806939999997</v>
      </c>
      <c r="H115" s="587">
        <v>-6.895017298</v>
      </c>
      <c r="I115" s="587">
        <v>-10.170624896</v>
      </c>
      <c r="J115" s="587">
        <v>-10.839966094999999</v>
      </c>
      <c r="K115" s="587">
        <v>-5.8503761360000004</v>
      </c>
      <c r="L115" s="587">
        <v>-6.1717116550000002</v>
      </c>
      <c r="M115" s="588">
        <v>-6.5970408779999996</v>
      </c>
      <c r="N115" s="588">
        <v>-8.1107287150000005</v>
      </c>
      <c r="O115" s="588">
        <v>-7.815845275</v>
      </c>
      <c r="P115" s="587">
        <v>-8.1101386719999997</v>
      </c>
    </row>
    <row r="116" spans="1:16" ht="15.75" customHeight="1" x14ac:dyDescent="0.2">
      <c r="A116" s="505" t="s">
        <v>181</v>
      </c>
      <c r="B116" s="589" t="s">
        <v>102</v>
      </c>
      <c r="C116" s="589" t="s">
        <v>102</v>
      </c>
      <c r="D116" s="589">
        <v>-5.573770208</v>
      </c>
      <c r="E116" s="589">
        <v>-7.5743006599999996</v>
      </c>
      <c r="F116" s="589">
        <v>-6.2735324840000004</v>
      </c>
      <c r="G116" s="589">
        <v>-3.3132474040000002</v>
      </c>
      <c r="H116" s="589">
        <v>-1.6483912409999999</v>
      </c>
      <c r="I116" s="589">
        <v>-0.53421241500000005</v>
      </c>
      <c r="J116" s="589">
        <v>0.63419882100000002</v>
      </c>
      <c r="K116" s="589">
        <v>0.96343129999999999</v>
      </c>
      <c r="L116" s="589">
        <v>3.3581736200000001</v>
      </c>
      <c r="M116" s="591">
        <v>-2.9548731959999999</v>
      </c>
      <c r="N116" s="591">
        <v>2.1237814259999999</v>
      </c>
      <c r="O116" s="591">
        <v>1.531374864</v>
      </c>
      <c r="P116" s="589">
        <v>0.46297088400000003</v>
      </c>
    </row>
    <row r="117" spans="1:16" ht="15.75" customHeight="1" x14ac:dyDescent="0.2">
      <c r="A117" s="508" t="s">
        <v>182</v>
      </c>
      <c r="B117" s="592" t="s">
        <v>102</v>
      </c>
      <c r="C117" s="592" t="s">
        <v>102</v>
      </c>
      <c r="D117" s="592">
        <v>21.725035712</v>
      </c>
      <c r="E117" s="592">
        <v>17.701664796999999</v>
      </c>
      <c r="F117" s="592">
        <v>14.614483448</v>
      </c>
      <c r="G117" s="592">
        <v>13.811304973</v>
      </c>
      <c r="H117" s="592">
        <v>10.155737693000001</v>
      </c>
      <c r="I117" s="592">
        <v>14.878486560000001</v>
      </c>
      <c r="J117" s="592">
        <v>21.380255828999999</v>
      </c>
      <c r="K117" s="592">
        <v>28.952686102000001</v>
      </c>
      <c r="L117" s="592">
        <v>11.029935546000001</v>
      </c>
      <c r="M117" s="593">
        <v>12.590145996</v>
      </c>
      <c r="N117" s="593">
        <v>17.867500347</v>
      </c>
      <c r="O117" s="593">
        <v>16.498367034000001</v>
      </c>
      <c r="P117" s="592">
        <v>15.722623311</v>
      </c>
    </row>
    <row r="118" spans="1:16" ht="16.5" customHeight="1" x14ac:dyDescent="0.25">
      <c r="A118" s="511" t="s">
        <v>308</v>
      </c>
      <c r="B118" s="594" t="s">
        <v>102</v>
      </c>
      <c r="C118" s="594" t="s">
        <v>102</v>
      </c>
      <c r="D118" s="594">
        <v>-0.51413910399999996</v>
      </c>
      <c r="E118" s="594">
        <v>-0.920280663</v>
      </c>
      <c r="F118" s="594">
        <v>-1.216067564</v>
      </c>
      <c r="G118" s="594">
        <v>-1.5032587289999999</v>
      </c>
      <c r="H118" s="594">
        <v>-1.1465898489999999</v>
      </c>
      <c r="I118" s="594">
        <v>-1.5638990159999999</v>
      </c>
      <c r="J118" s="594">
        <v>-1.611236034</v>
      </c>
      <c r="K118" s="594">
        <v>-1.5610736059999999</v>
      </c>
      <c r="L118" s="594">
        <v>-3.8497906830000002</v>
      </c>
      <c r="M118" s="595">
        <v>-1.193272756</v>
      </c>
      <c r="N118" s="595">
        <v>-2.3654130379999998</v>
      </c>
      <c r="O118" s="595">
        <v>-2.1395412629999999</v>
      </c>
      <c r="P118" s="594">
        <v>-1.8052030299999999</v>
      </c>
    </row>
    <row r="119" spans="1:16" ht="16.5" customHeight="1" x14ac:dyDescent="0.2">
      <c r="A119" s="503" t="s">
        <v>547</v>
      </c>
      <c r="B119" s="587" t="s">
        <v>102</v>
      </c>
      <c r="C119" s="587" t="s">
        <v>102</v>
      </c>
      <c r="D119" s="587">
        <v>3.3557395479999998</v>
      </c>
      <c r="E119" s="587">
        <v>1.8423636059999999</v>
      </c>
      <c r="F119" s="587">
        <v>1.330269401</v>
      </c>
      <c r="G119" s="587">
        <v>0.74103406199999999</v>
      </c>
      <c r="H119" s="587">
        <v>0.495381136</v>
      </c>
      <c r="I119" s="587">
        <v>2.7088045000000002E-2</v>
      </c>
      <c r="J119" s="587">
        <v>0.31323655299999997</v>
      </c>
      <c r="K119" s="587">
        <v>-0.29321845099999999</v>
      </c>
      <c r="L119" s="587">
        <v>-1.428320789</v>
      </c>
      <c r="M119" s="588">
        <v>0.75957927199999997</v>
      </c>
      <c r="N119" s="588">
        <v>-0.46308157</v>
      </c>
      <c r="O119" s="588">
        <v>-0.228294361</v>
      </c>
      <c r="P119" s="587">
        <v>0.126381826</v>
      </c>
    </row>
    <row r="120" spans="1:16" ht="16.5" customHeight="1" x14ac:dyDescent="0.2">
      <c r="A120" s="709" t="s">
        <v>548</v>
      </c>
      <c r="B120" s="589" t="s">
        <v>102</v>
      </c>
      <c r="C120" s="589" t="s">
        <v>102</v>
      </c>
      <c r="D120" s="589">
        <v>2.653582519</v>
      </c>
      <c r="E120" s="589">
        <v>1.6634208479999999</v>
      </c>
      <c r="F120" s="589">
        <v>1.51650087</v>
      </c>
      <c r="G120" s="589">
        <v>1.6079998740000001</v>
      </c>
      <c r="H120" s="589">
        <v>1.5468371620000001</v>
      </c>
      <c r="I120" s="589">
        <v>1.0859999490000001</v>
      </c>
      <c r="J120" s="589">
        <v>1.2738037259999999</v>
      </c>
      <c r="K120" s="589">
        <v>1.0576844620000001</v>
      </c>
      <c r="L120" s="589">
        <v>1.108274883</v>
      </c>
      <c r="M120" s="591">
        <v>1.562607487</v>
      </c>
      <c r="N120" s="591">
        <v>1.144722378</v>
      </c>
      <c r="O120" s="591">
        <v>1.2300095550000001</v>
      </c>
      <c r="P120" s="589">
        <v>1.2719890039999999</v>
      </c>
    </row>
    <row r="121" spans="1:16" ht="16.5" customHeight="1" x14ac:dyDescent="0.2">
      <c r="A121" s="503" t="s">
        <v>778</v>
      </c>
      <c r="B121" s="587" t="s">
        <v>102</v>
      </c>
      <c r="C121" s="587" t="s">
        <v>102</v>
      </c>
      <c r="D121" s="587">
        <v>2.5927657650000002</v>
      </c>
      <c r="E121" s="587">
        <v>-1.9089204909999999</v>
      </c>
      <c r="F121" s="587">
        <v>-1.109707427</v>
      </c>
      <c r="G121" s="587">
        <v>-0.14745951400000001</v>
      </c>
      <c r="H121" s="587">
        <v>-0.57457528700000005</v>
      </c>
      <c r="I121" s="587">
        <v>-1.5910580750000001</v>
      </c>
      <c r="J121" s="587">
        <v>-0.990949513</v>
      </c>
      <c r="K121" s="587">
        <v>-0.407969529</v>
      </c>
      <c r="L121" s="587">
        <v>-0.22667315399999999</v>
      </c>
      <c r="M121" s="588">
        <v>-0.67856208500000004</v>
      </c>
      <c r="N121" s="588">
        <v>-0.780533264</v>
      </c>
      <c r="O121" s="588">
        <v>-0.75924730399999996</v>
      </c>
      <c r="P121" s="587">
        <v>-0.79807512700000005</v>
      </c>
    </row>
    <row r="122" spans="1:16" ht="16.5" customHeight="1" x14ac:dyDescent="0.2">
      <c r="A122" s="505" t="s">
        <v>185</v>
      </c>
      <c r="B122" s="589" t="s">
        <v>102</v>
      </c>
      <c r="C122" s="589" t="s">
        <v>102</v>
      </c>
      <c r="D122" s="589">
        <v>7.9388542900000001</v>
      </c>
      <c r="E122" s="589">
        <v>3.890856162</v>
      </c>
      <c r="F122" s="589">
        <v>-0.85622453300000001</v>
      </c>
      <c r="G122" s="589">
        <v>-7.1339141509999999</v>
      </c>
      <c r="H122" s="589">
        <v>-7.1501378549999997</v>
      </c>
      <c r="I122" s="589">
        <v>-7.4447163959999996</v>
      </c>
      <c r="J122" s="589">
        <v>-7.1633957009999998</v>
      </c>
      <c r="K122" s="589">
        <v>-8.8520510399999992</v>
      </c>
      <c r="L122" s="589">
        <v>-8.4161462670000002</v>
      </c>
      <c r="M122" s="591">
        <v>-5.8485771819999997</v>
      </c>
      <c r="N122" s="591">
        <v>-8.1179601819999991</v>
      </c>
      <c r="O122" s="591">
        <v>-7.8247701220000003</v>
      </c>
      <c r="P122" s="589">
        <v>-6.2282446619999998</v>
      </c>
    </row>
    <row r="123" spans="1:16" ht="16.5" customHeight="1" x14ac:dyDescent="0.2">
      <c r="A123" s="503" t="s">
        <v>549</v>
      </c>
      <c r="B123" s="587" t="s">
        <v>102</v>
      </c>
      <c r="C123" s="587" t="s">
        <v>102</v>
      </c>
      <c r="D123" s="587">
        <v>2.227929493</v>
      </c>
      <c r="E123" s="587">
        <v>-0.25583293000000001</v>
      </c>
      <c r="F123" s="587">
        <v>0.33659209200000001</v>
      </c>
      <c r="G123" s="587">
        <v>0.49461159100000002</v>
      </c>
      <c r="H123" s="587">
        <v>0.99194147499999996</v>
      </c>
      <c r="I123" s="587">
        <v>0.85364857900000002</v>
      </c>
      <c r="J123" s="587">
        <v>0.76889149199999995</v>
      </c>
      <c r="K123" s="587">
        <v>1.1504029099999999</v>
      </c>
      <c r="L123" s="587">
        <v>0.63512320099999997</v>
      </c>
      <c r="M123" s="588">
        <v>0.73292152700000002</v>
      </c>
      <c r="N123" s="588">
        <v>0.82422317599999995</v>
      </c>
      <c r="O123" s="588">
        <v>0.80701402300000002</v>
      </c>
      <c r="P123" s="587">
        <v>1.1632845000000001</v>
      </c>
    </row>
    <row r="124" spans="1:16" ht="16.5" customHeight="1" x14ac:dyDescent="0.2">
      <c r="A124" s="709" t="s">
        <v>779</v>
      </c>
      <c r="B124" s="589" t="s">
        <v>102</v>
      </c>
      <c r="C124" s="589" t="s">
        <v>102</v>
      </c>
      <c r="D124" s="589">
        <v>-0.34466764799999999</v>
      </c>
      <c r="E124" s="589">
        <v>-1.7137123940000001</v>
      </c>
      <c r="F124" s="589">
        <v>-0.85894414399999997</v>
      </c>
      <c r="G124" s="589">
        <v>-0.73016028799999999</v>
      </c>
      <c r="H124" s="589">
        <v>0.15251489400000001</v>
      </c>
      <c r="I124" s="589">
        <v>4.7177319999999997E-3</v>
      </c>
      <c r="J124" s="589">
        <v>0.30353000099999999</v>
      </c>
      <c r="K124" s="589">
        <v>0.98719420199999997</v>
      </c>
      <c r="L124" s="589">
        <v>-0.16957301599999999</v>
      </c>
      <c r="M124" s="591">
        <v>-0.25559180100000001</v>
      </c>
      <c r="N124" s="591">
        <v>0.247399016</v>
      </c>
      <c r="O124" s="591">
        <v>0.15291877500000001</v>
      </c>
      <c r="P124" s="589">
        <v>0.35799557500000001</v>
      </c>
    </row>
    <row r="125" spans="1:16" ht="15.75" customHeight="1" x14ac:dyDescent="0.2">
      <c r="A125" s="503" t="s">
        <v>188</v>
      </c>
      <c r="B125" s="587" t="s">
        <v>102</v>
      </c>
      <c r="C125" s="587" t="s">
        <v>102</v>
      </c>
      <c r="D125" s="587">
        <v>24.663111707999999</v>
      </c>
      <c r="E125" s="587">
        <v>20.403520050000001</v>
      </c>
      <c r="F125" s="587">
        <v>6.6950976840000003</v>
      </c>
      <c r="G125" s="587">
        <v>-1.1183176210000001</v>
      </c>
      <c r="H125" s="587">
        <v>18.765002987999999</v>
      </c>
      <c r="I125" s="587">
        <v>6.161110732</v>
      </c>
      <c r="J125" s="587">
        <v>0.23913790300000001</v>
      </c>
      <c r="K125" s="587">
        <v>-2.8279153020000001</v>
      </c>
      <c r="L125" s="587">
        <v>0.34047641499999998</v>
      </c>
      <c r="M125" s="588">
        <v>13.931948078</v>
      </c>
      <c r="N125" s="588">
        <v>6.1494262000000001E-2</v>
      </c>
      <c r="O125" s="588">
        <v>1.532643239</v>
      </c>
      <c r="P125" s="587">
        <v>14.668512776</v>
      </c>
    </row>
    <row r="126" spans="1:16" ht="15.75" customHeight="1" x14ac:dyDescent="0.2">
      <c r="A126" s="709" t="s">
        <v>722</v>
      </c>
      <c r="B126" s="589" t="s">
        <v>102</v>
      </c>
      <c r="C126" s="589" t="s">
        <v>102</v>
      </c>
      <c r="D126" s="589">
        <v>3.0160968850000001</v>
      </c>
      <c r="E126" s="589">
        <v>3.758224732</v>
      </c>
      <c r="F126" s="589">
        <v>5.5524071429999999</v>
      </c>
      <c r="G126" s="589">
        <v>6.2291072319999996</v>
      </c>
      <c r="H126" s="589">
        <v>4.2766430470000003</v>
      </c>
      <c r="I126" s="589">
        <v>5.1903776989999999</v>
      </c>
      <c r="J126" s="589">
        <v>3.3055367150000001</v>
      </c>
      <c r="K126" s="589">
        <v>2.544941567</v>
      </c>
      <c r="L126" s="589">
        <v>5.0919405759999998</v>
      </c>
      <c r="M126" s="591">
        <v>4.6901087370000001</v>
      </c>
      <c r="N126" s="591">
        <v>3.9947180439999999</v>
      </c>
      <c r="O126" s="591">
        <v>4.1351430560000004</v>
      </c>
      <c r="P126" s="589">
        <v>3.6088124229999998</v>
      </c>
    </row>
    <row r="127" spans="1:16" ht="15.75" customHeight="1" x14ac:dyDescent="0.2">
      <c r="A127" s="503" t="s">
        <v>189</v>
      </c>
      <c r="B127" s="587" t="s">
        <v>102</v>
      </c>
      <c r="C127" s="587" t="s">
        <v>102</v>
      </c>
      <c r="D127" s="587">
        <v>10.089307225000001</v>
      </c>
      <c r="E127" s="587">
        <v>7.5360208579999997</v>
      </c>
      <c r="F127" s="587">
        <v>3.803724785</v>
      </c>
      <c r="G127" s="587">
        <v>7.3232149739999999</v>
      </c>
      <c r="H127" s="587">
        <v>9.8091125659999996</v>
      </c>
      <c r="I127" s="587">
        <v>10.557527343</v>
      </c>
      <c r="J127" s="587">
        <v>7.7556302779999999</v>
      </c>
      <c r="K127" s="587">
        <v>12.942969781</v>
      </c>
      <c r="L127" s="587">
        <v>2.9876508720000001</v>
      </c>
      <c r="M127" s="588">
        <v>8.4712196909999999</v>
      </c>
      <c r="N127" s="588">
        <v>7.7812970139999997</v>
      </c>
      <c r="O127" s="588">
        <v>7.9171103089999999</v>
      </c>
      <c r="P127" s="587">
        <v>7.2450095799999996</v>
      </c>
    </row>
    <row r="128" spans="1:16" ht="15.75" customHeight="1" x14ac:dyDescent="0.2">
      <c r="A128" s="505" t="s">
        <v>190</v>
      </c>
      <c r="B128" s="589" t="s">
        <v>102</v>
      </c>
      <c r="C128" s="589" t="s">
        <v>102</v>
      </c>
      <c r="D128" s="589">
        <v>-22.859803739</v>
      </c>
      <c r="E128" s="589">
        <v>-21.760473008000002</v>
      </c>
      <c r="F128" s="589">
        <v>-22.482638845</v>
      </c>
      <c r="G128" s="589">
        <v>-24.272676222000001</v>
      </c>
      <c r="H128" s="589">
        <v>-22.966757585</v>
      </c>
      <c r="I128" s="589">
        <v>-24.243981497</v>
      </c>
      <c r="J128" s="589">
        <v>-25.213674696000002</v>
      </c>
      <c r="K128" s="589">
        <v>-23.778430855</v>
      </c>
      <c r="L128" s="589">
        <v>-24.116185477999998</v>
      </c>
      <c r="M128" s="591">
        <v>-23.020642290000001</v>
      </c>
      <c r="N128" s="591">
        <v>-24.388319993</v>
      </c>
      <c r="O128" s="591">
        <v>-24.128630344000001</v>
      </c>
      <c r="P128" s="589">
        <v>-22.6896585</v>
      </c>
    </row>
    <row r="129" spans="1:16" ht="15.75" customHeight="1" x14ac:dyDescent="0.2">
      <c r="A129" s="508" t="s">
        <v>191</v>
      </c>
      <c r="B129" s="592" t="s">
        <v>102</v>
      </c>
      <c r="C129" s="592" t="s">
        <v>102</v>
      </c>
      <c r="D129" s="592">
        <v>-11.656724349999999</v>
      </c>
      <c r="E129" s="592">
        <v>-11.034106810000001</v>
      </c>
      <c r="F129" s="592">
        <v>-12.977916408</v>
      </c>
      <c r="G129" s="592">
        <v>-8.7849260089999994</v>
      </c>
      <c r="H129" s="592">
        <v>-8.8555485049999998</v>
      </c>
      <c r="I129" s="592">
        <v>-13.089613222000001</v>
      </c>
      <c r="J129" s="592">
        <v>-13.806166669</v>
      </c>
      <c r="K129" s="592">
        <v>-9.4230018040000001</v>
      </c>
      <c r="L129" s="592">
        <v>-21.111843139000001</v>
      </c>
      <c r="M129" s="593">
        <v>-9.7659202670000003</v>
      </c>
      <c r="N129" s="593">
        <v>-16.664146784</v>
      </c>
      <c r="O129" s="593">
        <v>-15.113700933000001</v>
      </c>
      <c r="P129" s="592">
        <v>-13.244091356</v>
      </c>
    </row>
    <row r="130" spans="1:16" ht="16.5" customHeight="1" x14ac:dyDescent="0.25">
      <c r="A130" s="557" t="s">
        <v>242</v>
      </c>
      <c r="B130" s="596"/>
      <c r="C130" s="596"/>
      <c r="D130" s="596"/>
      <c r="E130" s="596"/>
      <c r="F130" s="596"/>
      <c r="G130" s="596"/>
      <c r="H130" s="596"/>
      <c r="I130" s="596"/>
      <c r="J130" s="596"/>
      <c r="K130" s="596"/>
      <c r="L130" s="596"/>
      <c r="M130" s="597"/>
      <c r="N130" s="597"/>
      <c r="O130" s="597"/>
      <c r="P130" s="596"/>
    </row>
    <row r="131" spans="1:16" ht="16.5" customHeight="1" x14ac:dyDescent="0.25">
      <c r="A131" s="500" t="s">
        <v>306</v>
      </c>
      <c r="B131" s="585" t="s">
        <v>102</v>
      </c>
      <c r="C131" s="585" t="s">
        <v>102</v>
      </c>
      <c r="D131" s="585">
        <v>-28.935369514000001</v>
      </c>
      <c r="E131" s="585">
        <v>-20.049095434000002</v>
      </c>
      <c r="F131" s="585">
        <v>-21.071794443000002</v>
      </c>
      <c r="G131" s="585">
        <v>-19.362731596</v>
      </c>
      <c r="H131" s="585">
        <v>-18.551741961000001</v>
      </c>
      <c r="I131" s="585">
        <v>-17.186168133999999</v>
      </c>
      <c r="J131" s="585">
        <v>-15.494504664000001</v>
      </c>
      <c r="K131" s="585">
        <v>-15.243240026</v>
      </c>
      <c r="L131" s="585">
        <v>-10.766291107000001</v>
      </c>
      <c r="M131" s="586">
        <v>-19.271690976999999</v>
      </c>
      <c r="N131" s="586">
        <v>-14.350924978</v>
      </c>
      <c r="O131" s="586">
        <v>-15.532021206</v>
      </c>
      <c r="P131" s="585">
        <v>-16.345470053</v>
      </c>
    </row>
    <row r="132" spans="1:16" ht="15.75" customHeight="1" x14ac:dyDescent="0.2">
      <c r="A132" s="558" t="s">
        <v>195</v>
      </c>
      <c r="B132" s="598" t="s">
        <v>102</v>
      </c>
      <c r="C132" s="598" t="s">
        <v>102</v>
      </c>
      <c r="D132" s="598">
        <v>-26.808466613</v>
      </c>
      <c r="E132" s="598">
        <v>-19.113243248</v>
      </c>
      <c r="F132" s="598">
        <v>-21.182730202999998</v>
      </c>
      <c r="G132" s="598">
        <v>-19.085525897</v>
      </c>
      <c r="H132" s="598">
        <v>-18.834228058000001</v>
      </c>
      <c r="I132" s="598">
        <v>-18.769821513</v>
      </c>
      <c r="J132" s="598">
        <v>-15.589330408</v>
      </c>
      <c r="K132" s="598">
        <v>-16.124442174999999</v>
      </c>
      <c r="L132" s="598">
        <v>-13.57281422</v>
      </c>
      <c r="M132" s="599">
        <v>-19.314313776999999</v>
      </c>
      <c r="N132" s="599">
        <v>-15.857780674000001</v>
      </c>
      <c r="O132" s="599">
        <v>-16.738356118999999</v>
      </c>
      <c r="P132" s="598">
        <v>-17.252490437999999</v>
      </c>
    </row>
    <row r="133" spans="1:16" ht="15.75" customHeight="1" x14ac:dyDescent="0.2">
      <c r="A133" s="559" t="s">
        <v>196</v>
      </c>
      <c r="B133" s="870" t="s">
        <v>102</v>
      </c>
      <c r="C133" s="600" t="s">
        <v>102</v>
      </c>
      <c r="D133" s="600">
        <v>-44.455553948000002</v>
      </c>
      <c r="E133" s="600">
        <v>-32.281932679999997</v>
      </c>
      <c r="F133" s="600">
        <v>-15.297329657000001</v>
      </c>
      <c r="G133" s="600">
        <v>-18.230461253000001</v>
      </c>
      <c r="H133" s="600">
        <v>-4.503618211</v>
      </c>
      <c r="I133" s="600">
        <v>6.2980029020000003</v>
      </c>
      <c r="J133" s="600">
        <v>-28.756990789</v>
      </c>
      <c r="K133" s="600">
        <v>-8.8652144530000001</v>
      </c>
      <c r="L133" s="600">
        <v>-3.494866128</v>
      </c>
      <c r="M133" s="601">
        <v>-10.954615766</v>
      </c>
      <c r="N133" s="601">
        <v>-7.9613248160000003</v>
      </c>
      <c r="O133" s="601">
        <v>-8.2869884670000005</v>
      </c>
      <c r="P133" s="600">
        <v>-8.7028715689999991</v>
      </c>
    </row>
    <row r="134" spans="1:16" ht="15.75" customHeight="1" x14ac:dyDescent="0.2">
      <c r="A134" s="558" t="s">
        <v>197</v>
      </c>
      <c r="B134" s="618" t="s">
        <v>102</v>
      </c>
      <c r="C134" s="598" t="s">
        <v>102</v>
      </c>
      <c r="D134" s="598">
        <v>-89.751228956000006</v>
      </c>
      <c r="E134" s="598">
        <v>-36.305934864999998</v>
      </c>
      <c r="F134" s="598">
        <v>-24.063633949</v>
      </c>
      <c r="G134" s="598">
        <v>-30.561357122</v>
      </c>
      <c r="H134" s="598">
        <v>-26.129111034000001</v>
      </c>
      <c r="I134" s="598">
        <v>0.48518087300000001</v>
      </c>
      <c r="J134" s="598">
        <v>8.8644837639999992</v>
      </c>
      <c r="K134" s="598">
        <v>-7.6075527999999997</v>
      </c>
      <c r="L134" s="598">
        <v>2.529287353</v>
      </c>
      <c r="M134" s="599">
        <v>-27.513328820000002</v>
      </c>
      <c r="N134" s="599">
        <v>1.255889319</v>
      </c>
      <c r="O134" s="599">
        <v>-3.8095980310000002</v>
      </c>
      <c r="P134" s="598">
        <v>-7.5243289530000004</v>
      </c>
    </row>
    <row r="135" spans="1:16" ht="16.5" customHeight="1" x14ac:dyDescent="0.25">
      <c r="A135" s="560" t="s">
        <v>307</v>
      </c>
      <c r="B135" s="602" t="s">
        <v>102</v>
      </c>
      <c r="C135" s="602" t="s">
        <v>102</v>
      </c>
      <c r="D135" s="602">
        <v>19.359450764999998</v>
      </c>
      <c r="E135" s="602">
        <v>-5.116698285</v>
      </c>
      <c r="F135" s="602">
        <v>-2.8084777870000002</v>
      </c>
      <c r="G135" s="602">
        <v>-8.5159381280000002</v>
      </c>
      <c r="H135" s="602">
        <v>-1.4311521169999999</v>
      </c>
      <c r="I135" s="602">
        <v>-9.047999356</v>
      </c>
      <c r="J135" s="602">
        <v>-6.4578265659999996</v>
      </c>
      <c r="K135" s="602">
        <v>-1.0649027950000001</v>
      </c>
      <c r="L135" s="602">
        <v>-15.11593352</v>
      </c>
      <c r="M135" s="603">
        <v>-3.1652323029999998</v>
      </c>
      <c r="N135" s="603">
        <v>-8.2032137850000009</v>
      </c>
      <c r="O135" s="603">
        <v>-6.9590528149999997</v>
      </c>
      <c r="P135" s="602">
        <v>-6.3191079329999997</v>
      </c>
    </row>
    <row r="136" spans="1:16" ht="15.75" customHeight="1" x14ac:dyDescent="0.2">
      <c r="A136" s="558" t="s">
        <v>199</v>
      </c>
      <c r="B136" s="598" t="s">
        <v>102</v>
      </c>
      <c r="C136" s="598" t="s">
        <v>102</v>
      </c>
      <c r="D136" s="598">
        <v>6.4354990169999997</v>
      </c>
      <c r="E136" s="598">
        <v>-0.35296603500000001</v>
      </c>
      <c r="F136" s="598">
        <v>8.3831475399999995</v>
      </c>
      <c r="G136" s="598">
        <v>3.0844309619999999</v>
      </c>
      <c r="H136" s="598">
        <v>15.519530212999999</v>
      </c>
      <c r="I136" s="598">
        <v>12.431805336</v>
      </c>
      <c r="J136" s="598">
        <v>12.957506653999999</v>
      </c>
      <c r="K136" s="598">
        <v>20.053928213999999</v>
      </c>
      <c r="L136" s="598">
        <v>2.8809925239999998</v>
      </c>
      <c r="M136" s="599">
        <v>10.514282872000001</v>
      </c>
      <c r="N136" s="599">
        <v>11.472864693</v>
      </c>
      <c r="O136" s="599">
        <v>11.23051405</v>
      </c>
      <c r="P136" s="598">
        <v>8.9141654339999992</v>
      </c>
    </row>
    <row r="137" spans="1:16" ht="15.75" customHeight="1" x14ac:dyDescent="0.2">
      <c r="A137" s="561" t="s">
        <v>200</v>
      </c>
      <c r="B137" s="600" t="s">
        <v>102</v>
      </c>
      <c r="C137" s="600" t="s">
        <v>102</v>
      </c>
      <c r="D137" s="600">
        <v>27.099963696</v>
      </c>
      <c r="E137" s="600">
        <v>-2.6615511299999999</v>
      </c>
      <c r="F137" s="600">
        <v>-2.2794738589999999</v>
      </c>
      <c r="G137" s="600">
        <v>1.1097515069999999</v>
      </c>
      <c r="H137" s="600">
        <v>-3.013519031</v>
      </c>
      <c r="I137" s="600">
        <v>-3.8939601079999999</v>
      </c>
      <c r="J137" s="600">
        <v>-4.7648319490000004</v>
      </c>
      <c r="K137" s="600">
        <v>7.9386011280000002</v>
      </c>
      <c r="L137" s="600">
        <v>-18.04331268</v>
      </c>
      <c r="M137" s="601">
        <v>-2.1510809040000001</v>
      </c>
      <c r="N137" s="601">
        <v>-4.6869256459999997</v>
      </c>
      <c r="O137" s="601">
        <v>-3.9520867609999999</v>
      </c>
      <c r="P137" s="600">
        <v>-3.7122633409999999</v>
      </c>
    </row>
    <row r="138" spans="1:16" ht="15.75" customHeight="1" x14ac:dyDescent="0.2">
      <c r="A138" s="558" t="s">
        <v>201</v>
      </c>
      <c r="B138" s="598" t="s">
        <v>102</v>
      </c>
      <c r="C138" s="598" t="s">
        <v>102</v>
      </c>
      <c r="D138" s="598">
        <v>1.416794109</v>
      </c>
      <c r="E138" s="598">
        <v>-20.217226515</v>
      </c>
      <c r="F138" s="598">
        <v>-17.217594080000001</v>
      </c>
      <c r="G138" s="598">
        <v>-36.245143079000002</v>
      </c>
      <c r="H138" s="598">
        <v>-13.591663811</v>
      </c>
      <c r="I138" s="598">
        <v>-35.063131378999998</v>
      </c>
      <c r="J138" s="598">
        <v>-22.842577404</v>
      </c>
      <c r="K138" s="598">
        <v>-24.113893423</v>
      </c>
      <c r="L138" s="598">
        <v>-22.677857054</v>
      </c>
      <c r="M138" s="599">
        <v>-18.733191812000001</v>
      </c>
      <c r="N138" s="599">
        <v>-25.207671714</v>
      </c>
      <c r="O138" s="599">
        <v>-24.018096199999999</v>
      </c>
      <c r="P138" s="598">
        <v>-24.239001538</v>
      </c>
    </row>
    <row r="139" spans="1:16" ht="16.5" customHeight="1" x14ac:dyDescent="0.25">
      <c r="A139" s="562" t="s">
        <v>244</v>
      </c>
      <c r="B139" s="604"/>
      <c r="C139" s="604"/>
      <c r="D139" s="604"/>
      <c r="E139" s="604"/>
      <c r="F139" s="604"/>
      <c r="G139" s="604"/>
      <c r="H139" s="604"/>
      <c r="I139" s="604"/>
      <c r="J139" s="604"/>
      <c r="K139" s="604"/>
      <c r="L139" s="604"/>
      <c r="M139" s="605"/>
      <c r="N139" s="605"/>
      <c r="O139" s="605"/>
      <c r="P139" s="604"/>
    </row>
    <row r="140" spans="1:16" ht="16.5" customHeight="1" x14ac:dyDescent="0.25">
      <c r="A140" s="563" t="s">
        <v>488</v>
      </c>
      <c r="B140" s="606" t="s">
        <v>102</v>
      </c>
      <c r="C140" s="606" t="s">
        <v>102</v>
      </c>
      <c r="D140" s="606">
        <v>-0.65696007599999995</v>
      </c>
      <c r="E140" s="606">
        <v>-1.9694346840000001</v>
      </c>
      <c r="F140" s="606">
        <v>-2.9018490510000001</v>
      </c>
      <c r="G140" s="606">
        <v>-2.8504979860000002</v>
      </c>
      <c r="H140" s="606">
        <v>-2.1673634220000002</v>
      </c>
      <c r="I140" s="606">
        <v>-1.5895544880000001</v>
      </c>
      <c r="J140" s="606">
        <v>-0.94848536900000002</v>
      </c>
      <c r="K140" s="606">
        <v>-0.285162427</v>
      </c>
      <c r="L140" s="606">
        <v>1.302482699</v>
      </c>
      <c r="M140" s="607">
        <v>-2.3675597970000002</v>
      </c>
      <c r="N140" s="607">
        <v>-0.15033580399999999</v>
      </c>
      <c r="O140" s="607">
        <v>-0.58409700799999997</v>
      </c>
      <c r="P140" s="606">
        <v>-0.79749071699999996</v>
      </c>
    </row>
    <row r="141" spans="1:16" ht="16.5" customHeight="1" x14ac:dyDescent="0.2">
      <c r="A141" s="564" t="s">
        <v>424</v>
      </c>
      <c r="B141" s="608" t="s">
        <v>102</v>
      </c>
      <c r="C141" s="608" t="s">
        <v>102</v>
      </c>
      <c r="D141" s="608">
        <v>2.5655756099999998</v>
      </c>
      <c r="E141" s="608">
        <v>2.1893517459999998</v>
      </c>
      <c r="F141" s="608">
        <v>1.8490729429999999</v>
      </c>
      <c r="G141" s="608">
        <v>1.6300284570000001</v>
      </c>
      <c r="H141" s="608">
        <v>1.801043781</v>
      </c>
      <c r="I141" s="608">
        <v>2.0024352049999998</v>
      </c>
      <c r="J141" s="608">
        <v>1.8965343750000001</v>
      </c>
      <c r="K141" s="608">
        <v>1.586442047</v>
      </c>
      <c r="L141" s="608">
        <v>1.3985652550000001</v>
      </c>
      <c r="M141" s="609">
        <v>1.807602645</v>
      </c>
      <c r="N141" s="609">
        <v>1.6883527810000001</v>
      </c>
      <c r="O141" s="609">
        <v>1.693151769</v>
      </c>
      <c r="P141" s="608">
        <v>1.7393861150000001</v>
      </c>
    </row>
    <row r="142" spans="1:16" ht="16.5" customHeight="1" x14ac:dyDescent="0.25">
      <c r="A142" s="565" t="s">
        <v>425</v>
      </c>
      <c r="B142" s="610" t="s">
        <v>102</v>
      </c>
      <c r="C142" s="610" t="s">
        <v>102</v>
      </c>
      <c r="D142" s="610">
        <v>2.5041372339999999</v>
      </c>
      <c r="E142" s="610">
        <v>1.2273590510000001</v>
      </c>
      <c r="F142" s="610">
        <v>1.059276619</v>
      </c>
      <c r="G142" s="610">
        <v>1.2334317480000001</v>
      </c>
      <c r="H142" s="610">
        <v>1.241008997</v>
      </c>
      <c r="I142" s="610">
        <v>1.097384699</v>
      </c>
      <c r="J142" s="610">
        <v>1.300619518</v>
      </c>
      <c r="K142" s="610">
        <v>0.79265598299999995</v>
      </c>
      <c r="L142" s="610">
        <v>1.0724976530000001</v>
      </c>
      <c r="M142" s="611">
        <v>1.2066792040000001</v>
      </c>
      <c r="N142" s="611">
        <v>1.0971939660000001</v>
      </c>
      <c r="O142" s="611">
        <v>1.103076148</v>
      </c>
      <c r="P142" s="610">
        <v>1.172554871</v>
      </c>
    </row>
    <row r="143" spans="1:16" ht="16.5" customHeight="1" x14ac:dyDescent="0.25">
      <c r="A143" s="566" t="s">
        <v>426</v>
      </c>
      <c r="B143" s="608" t="s">
        <v>102</v>
      </c>
      <c r="C143" s="608" t="s">
        <v>102</v>
      </c>
      <c r="D143" s="608">
        <v>-0.65897275200000005</v>
      </c>
      <c r="E143" s="608">
        <v>-1.345260267</v>
      </c>
      <c r="F143" s="608">
        <v>-1.6609844890000001</v>
      </c>
      <c r="G143" s="608">
        <v>-1.866357499</v>
      </c>
      <c r="H143" s="608">
        <v>-1.444306232</v>
      </c>
      <c r="I143" s="608">
        <v>-1.5528127089999999</v>
      </c>
      <c r="J143" s="608">
        <v>-1.585184157</v>
      </c>
      <c r="K143" s="608">
        <v>-1.8192342699999999</v>
      </c>
      <c r="L143" s="608">
        <v>-3.8838134979999999</v>
      </c>
      <c r="M143" s="609">
        <v>-1.539542999</v>
      </c>
      <c r="N143" s="609">
        <v>-2.4112920189999998</v>
      </c>
      <c r="O143" s="609">
        <v>-2.2622495539999998</v>
      </c>
      <c r="P143" s="608">
        <v>-1.901615815</v>
      </c>
    </row>
    <row r="144" spans="1:16" ht="16.5" customHeight="1" x14ac:dyDescent="0.25">
      <c r="A144" s="561" t="s">
        <v>501</v>
      </c>
      <c r="B144" s="612" t="s">
        <v>102</v>
      </c>
      <c r="C144" s="612" t="s">
        <v>102</v>
      </c>
      <c r="D144" s="612">
        <v>-26.977899478000001</v>
      </c>
      <c r="E144" s="612">
        <v>-19.628484175000001</v>
      </c>
      <c r="F144" s="612">
        <v>-21.670959867000001</v>
      </c>
      <c r="G144" s="612">
        <v>-19.817749343999999</v>
      </c>
      <c r="H144" s="612">
        <v>-19.299900106999999</v>
      </c>
      <c r="I144" s="612">
        <v>-18.687319043999999</v>
      </c>
      <c r="J144" s="612">
        <v>-15.154278594000001</v>
      </c>
      <c r="K144" s="612">
        <v>-16.759847801999999</v>
      </c>
      <c r="L144" s="612">
        <v>-13.834047399999999</v>
      </c>
      <c r="M144" s="613">
        <v>-19.827756687000001</v>
      </c>
      <c r="N144" s="613">
        <v>-15.890678640000001</v>
      </c>
      <c r="O144" s="613">
        <v>-16.895598417999999</v>
      </c>
      <c r="P144" s="612">
        <v>-17.388195909</v>
      </c>
    </row>
    <row r="145" spans="1:17" ht="16.5" customHeight="1" x14ac:dyDescent="0.25">
      <c r="A145" s="567" t="s">
        <v>427</v>
      </c>
      <c r="B145" s="608" t="s">
        <v>102</v>
      </c>
      <c r="C145" s="608" t="s">
        <v>102</v>
      </c>
      <c r="D145" s="608">
        <v>-2.4635489690000001</v>
      </c>
      <c r="E145" s="608">
        <v>-1.497896997</v>
      </c>
      <c r="F145" s="608">
        <v>-2.2817316829999998</v>
      </c>
      <c r="G145" s="608">
        <v>-3.4750339129999999</v>
      </c>
      <c r="H145" s="608">
        <v>-3.1014283869999999</v>
      </c>
      <c r="I145" s="608">
        <v>-0.85821936499999996</v>
      </c>
      <c r="J145" s="608">
        <v>-1.31945614</v>
      </c>
      <c r="K145" s="608">
        <v>-0.160533702</v>
      </c>
      <c r="L145" s="608">
        <v>6.1222921530000001</v>
      </c>
      <c r="M145" s="609">
        <v>-2.906255571</v>
      </c>
      <c r="N145" s="609">
        <v>1.8393809459999999</v>
      </c>
      <c r="O145" s="609">
        <v>0.97063381500000001</v>
      </c>
      <c r="P145" s="608">
        <v>0.16141128499999999</v>
      </c>
    </row>
    <row r="146" spans="1:17" ht="16.5" customHeight="1" x14ac:dyDescent="0.25">
      <c r="A146" s="559" t="s">
        <v>428</v>
      </c>
      <c r="B146" s="614" t="s">
        <v>102</v>
      </c>
      <c r="C146" s="614" t="s">
        <v>102</v>
      </c>
      <c r="D146" s="614">
        <v>-0.48974801499999998</v>
      </c>
      <c r="E146" s="614">
        <v>-2.135288756</v>
      </c>
      <c r="F146" s="614">
        <v>-1.305469532</v>
      </c>
      <c r="G146" s="614">
        <v>-1.096109011</v>
      </c>
      <c r="H146" s="614">
        <v>-0.149113997</v>
      </c>
      <c r="I146" s="614">
        <v>1.5980702999999999E-2</v>
      </c>
      <c r="J146" s="614">
        <v>0.33008887799999997</v>
      </c>
      <c r="K146" s="614">
        <v>0.72235058699999999</v>
      </c>
      <c r="L146" s="614">
        <v>-0.20489807900000001</v>
      </c>
      <c r="M146" s="615">
        <v>-0.60514816699999996</v>
      </c>
      <c r="N146" s="615">
        <v>0.200292261</v>
      </c>
      <c r="O146" s="615">
        <v>2.7335944000000001E-2</v>
      </c>
      <c r="P146" s="614">
        <v>0.25945884899999999</v>
      </c>
    </row>
    <row r="147" spans="1:17" ht="16.5" customHeight="1" x14ac:dyDescent="0.2">
      <c r="A147" s="564" t="s">
        <v>439</v>
      </c>
      <c r="B147" s="608" t="s">
        <v>102</v>
      </c>
      <c r="C147" s="608" t="s">
        <v>102</v>
      </c>
      <c r="D147" s="608">
        <v>-3.7316365999999997E-2</v>
      </c>
      <c r="E147" s="608">
        <v>0.92172404299999999</v>
      </c>
      <c r="F147" s="608">
        <v>1.626733926</v>
      </c>
      <c r="G147" s="608">
        <v>1.4044830349999999</v>
      </c>
      <c r="H147" s="608">
        <v>1.4252455660000001</v>
      </c>
      <c r="I147" s="608">
        <v>1.3362021159999999</v>
      </c>
      <c r="J147" s="608">
        <v>0.96977342300000002</v>
      </c>
      <c r="K147" s="608">
        <v>0.51714704300000003</v>
      </c>
      <c r="L147" s="608">
        <v>-0.38223525800000002</v>
      </c>
      <c r="M147" s="609">
        <v>1.410442655</v>
      </c>
      <c r="N147" s="609">
        <v>0.42116877699999999</v>
      </c>
      <c r="O147" s="609">
        <v>0.60929942400000003</v>
      </c>
      <c r="P147" s="608">
        <v>0.70072301100000001</v>
      </c>
    </row>
    <row r="148" spans="1:17" ht="16.5" customHeight="1" x14ac:dyDescent="0.2">
      <c r="A148" s="565" t="s">
        <v>444</v>
      </c>
      <c r="B148" s="610" t="s">
        <v>102</v>
      </c>
      <c r="C148" s="610" t="s">
        <v>102</v>
      </c>
      <c r="D148" s="610">
        <v>6.3435545999999995E-2</v>
      </c>
      <c r="E148" s="610">
        <v>0.58528150700000003</v>
      </c>
      <c r="F148" s="610">
        <v>1.074593277</v>
      </c>
      <c r="G148" s="610">
        <v>0.89808560500000001</v>
      </c>
      <c r="H148" s="610">
        <v>0.69210035599999997</v>
      </c>
      <c r="I148" s="610">
        <v>7.5134176999999996E-2</v>
      </c>
      <c r="J148" s="610">
        <v>-0.51983449900000001</v>
      </c>
      <c r="K148" s="610">
        <v>-1.2817667880000001</v>
      </c>
      <c r="L148" s="610">
        <v>-4.7584525529999997</v>
      </c>
      <c r="M148" s="611">
        <v>0.76936808400000001</v>
      </c>
      <c r="N148" s="611">
        <v>-1.9763660750000001</v>
      </c>
      <c r="O148" s="611">
        <v>-1.4348327910000001</v>
      </c>
      <c r="P148" s="610">
        <v>-0.90318641799999999</v>
      </c>
    </row>
    <row r="149" spans="1:17" s="3" customFormat="1" ht="16.5" customHeight="1" x14ac:dyDescent="0.25">
      <c r="A149" s="566" t="s">
        <v>440</v>
      </c>
      <c r="B149" s="608" t="s">
        <v>102</v>
      </c>
      <c r="C149" s="608" t="s">
        <v>102</v>
      </c>
      <c r="D149" s="608">
        <v>0.79196646000000004</v>
      </c>
      <c r="E149" s="608">
        <v>0.119289691</v>
      </c>
      <c r="F149" s="608">
        <v>-0.93866316400000005</v>
      </c>
      <c r="G149" s="608">
        <v>-0.46066602899999998</v>
      </c>
      <c r="H149" s="608">
        <v>-0.44154723200000001</v>
      </c>
      <c r="I149" s="608">
        <v>-0.115098859</v>
      </c>
      <c r="J149" s="608">
        <v>0.41648486000000001</v>
      </c>
      <c r="K149" s="608">
        <v>1.435278289</v>
      </c>
      <c r="L149" s="608">
        <v>4.7050653919999998</v>
      </c>
      <c r="M149" s="609">
        <v>-0.46874571300000001</v>
      </c>
      <c r="N149" s="609">
        <v>1.9521328419999999</v>
      </c>
      <c r="O149" s="609">
        <v>1.4737172119999999</v>
      </c>
      <c r="P149" s="608">
        <v>1.0238632569999999</v>
      </c>
      <c r="Q149"/>
    </row>
    <row r="150" spans="1:17" ht="16.5" customHeight="1" x14ac:dyDescent="0.25">
      <c r="A150" s="561" t="s">
        <v>493</v>
      </c>
      <c r="B150" s="612" t="s">
        <v>102</v>
      </c>
      <c r="C150" s="612" t="s">
        <v>102</v>
      </c>
      <c r="D150" s="612">
        <v>-13.344785702999999</v>
      </c>
      <c r="E150" s="612">
        <v>-7.5599283579999996</v>
      </c>
      <c r="F150" s="612">
        <v>-7.8159694350000004</v>
      </c>
      <c r="G150" s="612">
        <v>-5.9486639869999998</v>
      </c>
      <c r="H150" s="612">
        <v>-5.4497730390000001</v>
      </c>
      <c r="I150" s="612">
        <v>-4.7615899700000002</v>
      </c>
      <c r="J150" s="612">
        <v>-3.393940631</v>
      </c>
      <c r="K150" s="612">
        <v>-3.7159599289999998</v>
      </c>
      <c r="L150" s="612">
        <v>-1.8444573289999999</v>
      </c>
      <c r="M150" s="613">
        <v>-6.0392961290000002</v>
      </c>
      <c r="N150" s="613">
        <v>-3.1409317840000002</v>
      </c>
      <c r="O150" s="613">
        <v>-3.6866347199999998</v>
      </c>
      <c r="P150" s="612">
        <v>-4.4409836499999997</v>
      </c>
    </row>
    <row r="151" spans="1:17" ht="16.5" customHeight="1" x14ac:dyDescent="0.25">
      <c r="A151" s="567" t="s">
        <v>441</v>
      </c>
      <c r="B151" s="608" t="s">
        <v>102</v>
      </c>
      <c r="C151" s="608" t="s">
        <v>102</v>
      </c>
      <c r="D151" s="608">
        <v>-0.99020778899999995</v>
      </c>
      <c r="E151" s="608">
        <v>-0.115472167</v>
      </c>
      <c r="F151" s="608">
        <v>-0.48424924200000002</v>
      </c>
      <c r="G151" s="608">
        <v>-1.101964154</v>
      </c>
      <c r="H151" s="608">
        <v>-1.206029571</v>
      </c>
      <c r="I151" s="608">
        <v>0.46852750799999998</v>
      </c>
      <c r="J151" s="608">
        <v>0.19400366499999999</v>
      </c>
      <c r="K151" s="608">
        <v>1.5069790869999999</v>
      </c>
      <c r="L151" s="608">
        <v>9.173626982</v>
      </c>
      <c r="M151" s="609">
        <v>-0.99852885400000002</v>
      </c>
      <c r="N151" s="609">
        <v>3.4677160300000001</v>
      </c>
      <c r="O151" s="609">
        <v>2.5844416830000001</v>
      </c>
      <c r="P151" s="608">
        <v>1.6378440359999999</v>
      </c>
    </row>
    <row r="152" spans="1:17" ht="16.5" customHeight="1" x14ac:dyDescent="0.2">
      <c r="A152" s="568" t="s">
        <v>737</v>
      </c>
      <c r="B152" s="616" t="s">
        <v>102</v>
      </c>
      <c r="C152" s="616" t="s">
        <v>102</v>
      </c>
      <c r="D152" s="616">
        <v>-4.4890909E-2</v>
      </c>
      <c r="E152" s="616">
        <v>-0.109821059</v>
      </c>
      <c r="F152" s="616">
        <v>-0.249644749</v>
      </c>
      <c r="G152" s="616">
        <v>-0.25835687400000001</v>
      </c>
      <c r="H152" s="616">
        <v>-0.24826331900000001</v>
      </c>
      <c r="I152" s="616">
        <v>8.8236640000000002E-3</v>
      </c>
      <c r="J152" s="616">
        <v>0.232828379</v>
      </c>
      <c r="K152" s="616">
        <v>0.74217431099999998</v>
      </c>
      <c r="L152" s="616">
        <v>6.5335372090000003</v>
      </c>
      <c r="M152" s="617">
        <v>-0.23672020099999999</v>
      </c>
      <c r="N152" s="617">
        <v>1.3736566830000001</v>
      </c>
      <c r="O152" s="617">
        <v>0.84940640700000003</v>
      </c>
      <c r="P152" s="616">
        <v>0.41875551700000002</v>
      </c>
    </row>
    <row r="153" spans="1:17" x14ac:dyDescent="0.2">
      <c r="A153" s="258" t="s">
        <v>870</v>
      </c>
      <c r="B153" s="13"/>
      <c r="C153" s="13"/>
      <c r="D153" s="13"/>
      <c r="E153" s="13"/>
      <c r="F153" s="13"/>
      <c r="G153" s="13"/>
      <c r="H153" s="13"/>
      <c r="I153" s="13"/>
      <c r="J153" s="13"/>
      <c r="K153" s="13"/>
      <c r="L153" s="13"/>
      <c r="M153" s="13"/>
      <c r="N153" s="13"/>
      <c r="O153" s="13"/>
      <c r="P153" s="40"/>
    </row>
    <row r="154" spans="1:17" x14ac:dyDescent="0.2">
      <c r="A154" s="258" t="s">
        <v>777</v>
      </c>
      <c r="B154" s="13"/>
      <c r="C154" s="13"/>
      <c r="D154" s="13"/>
      <c r="E154" s="13"/>
      <c r="F154" s="13"/>
      <c r="G154" s="13"/>
      <c r="H154" s="13"/>
      <c r="I154" s="13"/>
      <c r="J154" s="13"/>
      <c r="K154" s="13"/>
      <c r="L154" s="13"/>
      <c r="M154" s="13"/>
      <c r="N154" s="13"/>
      <c r="O154" s="13"/>
      <c r="P154" s="40"/>
    </row>
    <row r="155" spans="1:17" x14ac:dyDescent="0.2">
      <c r="A155" s="289" t="s">
        <v>855</v>
      </c>
      <c r="B155" s="13"/>
      <c r="C155" s="13"/>
      <c r="D155" s="13"/>
      <c r="E155" s="13"/>
      <c r="F155" s="13"/>
      <c r="G155" s="13"/>
      <c r="H155" s="13"/>
      <c r="I155" s="13"/>
      <c r="J155" s="13"/>
      <c r="K155" s="13"/>
      <c r="L155" s="13"/>
      <c r="M155" s="13"/>
      <c r="N155" s="13"/>
      <c r="O155" s="13"/>
      <c r="P155" s="40"/>
    </row>
    <row r="156" spans="1:17" x14ac:dyDescent="0.2">
      <c r="A156" s="38" t="s">
        <v>650</v>
      </c>
      <c r="B156" s="13"/>
      <c r="C156" s="13"/>
      <c r="D156" s="13"/>
      <c r="E156" s="13"/>
      <c r="F156" s="13"/>
      <c r="G156" s="13"/>
      <c r="H156" s="13"/>
      <c r="I156" s="13"/>
      <c r="J156" s="13"/>
      <c r="K156" s="13"/>
      <c r="L156" s="13"/>
      <c r="M156" s="13"/>
      <c r="N156" s="13"/>
      <c r="O156" s="13"/>
      <c r="P156" s="40"/>
    </row>
    <row r="157" spans="1:17" x14ac:dyDescent="0.2">
      <c r="A157" s="289" t="s">
        <v>856</v>
      </c>
      <c r="B157" s="13"/>
      <c r="C157" s="13"/>
      <c r="D157" s="13"/>
      <c r="E157" s="13"/>
      <c r="F157" s="13"/>
      <c r="G157" s="13"/>
      <c r="H157" s="13"/>
      <c r="I157" s="13"/>
      <c r="J157" s="13"/>
      <c r="K157" s="13"/>
      <c r="L157" s="13"/>
      <c r="M157" s="13"/>
      <c r="N157" s="13"/>
      <c r="O157" s="13"/>
      <c r="P157" s="40"/>
    </row>
    <row r="158" spans="1:17" x14ac:dyDescent="0.2">
      <c r="A158" s="258" t="s">
        <v>913</v>
      </c>
      <c r="B158" s="13"/>
      <c r="C158" s="13"/>
      <c r="D158" s="13"/>
      <c r="E158" s="13"/>
      <c r="F158" s="13"/>
      <c r="G158" s="13"/>
      <c r="H158" s="13"/>
      <c r="I158" s="13"/>
      <c r="J158" s="13"/>
      <c r="K158" s="13"/>
      <c r="L158" s="13"/>
      <c r="M158" s="13"/>
      <c r="N158" s="13"/>
      <c r="O158" s="13"/>
      <c r="P158" s="40"/>
    </row>
    <row r="159" spans="1:17" x14ac:dyDescent="0.2">
      <c r="A159" s="289" t="s">
        <v>884</v>
      </c>
      <c r="B159" s="13"/>
      <c r="C159" s="13"/>
      <c r="D159" s="13"/>
      <c r="E159" s="13"/>
      <c r="F159" s="13"/>
      <c r="G159" s="13"/>
      <c r="H159" s="13"/>
      <c r="I159" s="13"/>
      <c r="J159" s="13"/>
      <c r="K159" s="13"/>
      <c r="L159" s="13"/>
      <c r="M159" s="13"/>
      <c r="N159" s="13"/>
      <c r="O159" s="13"/>
      <c r="P159" s="40"/>
    </row>
    <row r="161" spans="1:16" ht="12.75" customHeight="1" x14ac:dyDescent="0.2">
      <c r="A161" s="988" t="s">
        <v>966</v>
      </c>
      <c r="B161" s="988"/>
      <c r="C161" s="988"/>
      <c r="D161" s="988"/>
      <c r="E161" s="988"/>
      <c r="F161" s="988"/>
      <c r="G161" s="988"/>
      <c r="H161" s="988"/>
      <c r="I161" s="988"/>
      <c r="J161" s="988"/>
      <c r="K161" s="988"/>
      <c r="L161" s="988"/>
      <c r="M161" s="988"/>
      <c r="N161" s="988"/>
      <c r="O161" s="988"/>
      <c r="P161" s="988"/>
    </row>
    <row r="162" spans="1:16" x14ac:dyDescent="0.2">
      <c r="A162" s="988"/>
      <c r="B162" s="988"/>
      <c r="C162" s="988"/>
      <c r="D162" s="988"/>
      <c r="E162" s="988"/>
      <c r="F162" s="988"/>
      <c r="G162" s="988"/>
      <c r="H162" s="988"/>
      <c r="I162" s="988"/>
      <c r="J162" s="988"/>
      <c r="K162" s="988"/>
      <c r="L162" s="988"/>
      <c r="M162" s="988"/>
      <c r="N162" s="988"/>
      <c r="O162" s="988"/>
      <c r="P162" s="988"/>
    </row>
    <row r="163" spans="1:16" x14ac:dyDescent="0.2">
      <c r="A163" s="958"/>
      <c r="B163" s="958"/>
      <c r="C163" s="958"/>
      <c r="D163" s="958"/>
      <c r="E163" s="958"/>
      <c r="F163" s="958"/>
      <c r="G163" s="309"/>
      <c r="H163" s="309"/>
      <c r="I163" s="309"/>
      <c r="J163" s="309"/>
      <c r="K163" s="309"/>
      <c r="L163" s="309"/>
      <c r="M163" s="309"/>
      <c r="N163" s="309"/>
      <c r="O163" s="309"/>
      <c r="P163" s="309"/>
    </row>
    <row r="164" spans="1:16" ht="162.75" customHeight="1" x14ac:dyDescent="0.2">
      <c r="A164" s="988" t="s">
        <v>981</v>
      </c>
      <c r="B164" s="988"/>
      <c r="C164" s="988"/>
      <c r="D164" s="988"/>
      <c r="E164" s="988"/>
      <c r="F164" s="988"/>
      <c r="G164" s="988"/>
      <c r="H164" s="988"/>
      <c r="I164" s="988"/>
      <c r="J164" s="988"/>
      <c r="K164" s="988"/>
      <c r="L164" s="988"/>
      <c r="M164" s="988"/>
      <c r="N164" s="988"/>
      <c r="O164" s="988"/>
      <c r="P164" s="988"/>
    </row>
  </sheetData>
  <mergeCells count="2">
    <mergeCell ref="A161:P162"/>
    <mergeCell ref="A164:P164"/>
  </mergeCells>
  <phoneticPr fontId="0" type="noConversion"/>
  <pageMargins left="0.59055118110236227" right="0.59055118110236227" top="0.78740157480314965" bottom="0.78740157480314965" header="0.39370078740157483" footer="0.39370078740157483"/>
  <pageSetup paperSize="9" scale="48" firstPageNumber="46"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2" manualBreakCount="2">
    <brk id="59" max="15" man="1"/>
    <brk id="104" max="15" man="1"/>
  </rowBreaks>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67"/>
  <sheetViews>
    <sheetView zoomScale="85" zoomScaleNormal="85" zoomScalePageLayoutView="85" workbookViewId="0">
      <selection activeCell="A155" sqref="A155"/>
    </sheetView>
  </sheetViews>
  <sheetFormatPr baseColWidth="10" defaultRowHeight="12.75" x14ac:dyDescent="0.2"/>
  <cols>
    <col min="1" max="1" width="91" customWidth="1"/>
    <col min="13" max="14" width="15.5703125" customWidth="1"/>
    <col min="15" max="15" width="14.28515625" customWidth="1"/>
    <col min="16" max="16" width="18.7109375" customWidth="1"/>
  </cols>
  <sheetData>
    <row r="1" spans="1:16" ht="25.5" customHeight="1" x14ac:dyDescent="0.2">
      <c r="A1" s="47" t="s">
        <v>914</v>
      </c>
    </row>
    <row r="3" spans="1:16" ht="13.5" thickBot="1" x14ac:dyDescent="0.25">
      <c r="A3" s="13"/>
      <c r="P3" s="262" t="s">
        <v>230</v>
      </c>
    </row>
    <row r="4" spans="1:16" ht="12.75" customHeight="1"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249</v>
      </c>
      <c r="O4" s="260" t="s">
        <v>77</v>
      </c>
      <c r="P4" s="284" t="s">
        <v>238</v>
      </c>
    </row>
    <row r="5" spans="1:16"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302</v>
      </c>
    </row>
    <row r="6" spans="1:16" ht="1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257</v>
      </c>
    </row>
    <row r="7" spans="1:16" ht="12.75" customHeight="1" x14ac:dyDescent="0.2">
      <c r="A7" s="228"/>
    </row>
    <row r="8" spans="1:16" ht="15.75" customHeight="1" x14ac:dyDescent="0.25">
      <c r="A8" s="487" t="s">
        <v>177</v>
      </c>
      <c r="B8" s="479">
        <v>809.90009597799997</v>
      </c>
      <c r="C8" s="479">
        <v>673.22177889</v>
      </c>
      <c r="D8" s="479">
        <v>615.06858227999999</v>
      </c>
      <c r="E8" s="479">
        <v>578.99051500600001</v>
      </c>
      <c r="F8" s="479">
        <v>635.51072995300001</v>
      </c>
      <c r="G8" s="479">
        <v>729.19512367799996</v>
      </c>
      <c r="H8" s="479">
        <v>862.40341833699995</v>
      </c>
      <c r="I8" s="479">
        <v>995.57839916399996</v>
      </c>
      <c r="J8" s="479">
        <v>1092.5965204910001</v>
      </c>
      <c r="K8" s="479" t="s">
        <v>102</v>
      </c>
      <c r="L8" s="479">
        <v>1324.7130536039999</v>
      </c>
      <c r="M8" s="492">
        <v>665.96582479699998</v>
      </c>
      <c r="N8" s="492">
        <v>1126.8863409820001</v>
      </c>
      <c r="O8" s="492">
        <v>766.024484745</v>
      </c>
      <c r="P8" s="479">
        <v>965.31463450499996</v>
      </c>
    </row>
    <row r="9" spans="1:16" ht="15.75" customHeight="1" x14ac:dyDescent="0.2">
      <c r="A9" s="478" t="s">
        <v>178</v>
      </c>
      <c r="B9" s="480">
        <v>312.53454460500001</v>
      </c>
      <c r="C9" s="480">
        <v>245.811541804</v>
      </c>
      <c r="D9" s="480">
        <v>208.798917851</v>
      </c>
      <c r="E9" s="480">
        <v>185.75343271200001</v>
      </c>
      <c r="F9" s="480">
        <v>192.126973182</v>
      </c>
      <c r="G9" s="480">
        <v>208.49492912400001</v>
      </c>
      <c r="H9" s="480">
        <v>226.02767066499999</v>
      </c>
      <c r="I9" s="480">
        <v>231.494431142</v>
      </c>
      <c r="J9" s="480">
        <v>220.94033151100001</v>
      </c>
      <c r="K9" s="480" t="s">
        <v>102</v>
      </c>
      <c r="L9" s="480">
        <v>253.835995424</v>
      </c>
      <c r="M9" s="493">
        <v>205.686053405</v>
      </c>
      <c r="N9" s="493">
        <v>236.549321929</v>
      </c>
      <c r="O9" s="493">
        <v>212.38598795300001</v>
      </c>
      <c r="P9" s="480">
        <v>226.96855749700001</v>
      </c>
    </row>
    <row r="10" spans="1:16" ht="15.75" customHeight="1" x14ac:dyDescent="0.2">
      <c r="A10" s="478" t="s">
        <v>179</v>
      </c>
      <c r="B10" s="480">
        <v>215.235424857</v>
      </c>
      <c r="C10" s="480">
        <v>223.664773916</v>
      </c>
      <c r="D10" s="480">
        <v>236.681035834</v>
      </c>
      <c r="E10" s="480">
        <v>257.56923368399998</v>
      </c>
      <c r="F10" s="480">
        <v>311.18096532099997</v>
      </c>
      <c r="G10" s="480">
        <v>387.322304406</v>
      </c>
      <c r="H10" s="480">
        <v>478.95956107000001</v>
      </c>
      <c r="I10" s="480">
        <v>571.26118959400003</v>
      </c>
      <c r="J10" s="480">
        <v>680.60941442399997</v>
      </c>
      <c r="K10" s="480" t="s">
        <v>102</v>
      </c>
      <c r="L10" s="480">
        <v>834.30778519600005</v>
      </c>
      <c r="M10" s="493">
        <v>308.67223850400001</v>
      </c>
      <c r="N10" s="493">
        <v>683.36417048999999</v>
      </c>
      <c r="O10" s="493">
        <v>390.01201681999999</v>
      </c>
      <c r="P10" s="480">
        <v>528.48908205199996</v>
      </c>
    </row>
    <row r="11" spans="1:16" ht="15.75" customHeight="1" x14ac:dyDescent="0.2">
      <c r="A11" s="478" t="s">
        <v>180</v>
      </c>
      <c r="B11" s="480">
        <v>15.984369726000001</v>
      </c>
      <c r="C11" s="480">
        <v>13.613731002</v>
      </c>
      <c r="D11" s="480">
        <v>16.731253701</v>
      </c>
      <c r="E11" s="480">
        <v>16.807309327999999</v>
      </c>
      <c r="F11" s="480">
        <v>19.018261954</v>
      </c>
      <c r="G11" s="480">
        <v>16.842788571</v>
      </c>
      <c r="H11" s="480">
        <v>22.694645277999999</v>
      </c>
      <c r="I11" s="480">
        <v>28.765870660000001</v>
      </c>
      <c r="J11" s="480">
        <v>23.155849006</v>
      </c>
      <c r="K11" s="480" t="s">
        <v>102</v>
      </c>
      <c r="L11" s="480">
        <v>41.445828102</v>
      </c>
      <c r="M11" s="493">
        <v>17.959139201999999</v>
      </c>
      <c r="N11" s="493">
        <v>31.720305832000001</v>
      </c>
      <c r="O11" s="493">
        <v>20.946473990000001</v>
      </c>
      <c r="P11" s="480">
        <v>21.639263654000001</v>
      </c>
    </row>
    <row r="12" spans="1:16" ht="15.75" customHeight="1" x14ac:dyDescent="0.2">
      <c r="A12" s="478" t="s">
        <v>181</v>
      </c>
      <c r="B12" s="480">
        <v>85.614003265999997</v>
      </c>
      <c r="C12" s="480">
        <v>78.857497722999994</v>
      </c>
      <c r="D12" s="480">
        <v>80.641207076000001</v>
      </c>
      <c r="E12" s="480">
        <v>60.683912616999997</v>
      </c>
      <c r="F12" s="480">
        <v>68.100576949000001</v>
      </c>
      <c r="G12" s="480">
        <v>75.622298568999994</v>
      </c>
      <c r="H12" s="480">
        <v>99.095853087999998</v>
      </c>
      <c r="I12" s="480">
        <v>117.959805315</v>
      </c>
      <c r="J12" s="480">
        <v>140.27580992700001</v>
      </c>
      <c r="K12" s="480" t="s">
        <v>102</v>
      </c>
      <c r="L12" s="480">
        <v>153.83275724999999</v>
      </c>
      <c r="M12" s="493">
        <v>74.496833749999993</v>
      </c>
      <c r="N12" s="493">
        <v>134.914449835</v>
      </c>
      <c r="O12" s="493">
        <v>87.612556505000001</v>
      </c>
      <c r="P12" s="480">
        <v>143.044781011</v>
      </c>
    </row>
    <row r="13" spans="1:16" ht="15.75" customHeight="1" x14ac:dyDescent="0.2">
      <c r="A13" s="478" t="s">
        <v>182</v>
      </c>
      <c r="B13" s="480">
        <v>180.53175352400001</v>
      </c>
      <c r="C13" s="480">
        <v>111.27423444599999</v>
      </c>
      <c r="D13" s="480">
        <v>72.216167818000002</v>
      </c>
      <c r="E13" s="480">
        <v>58.176626665000001</v>
      </c>
      <c r="F13" s="480">
        <v>45.083952547000003</v>
      </c>
      <c r="G13" s="480">
        <v>40.912803007000001</v>
      </c>
      <c r="H13" s="480">
        <v>35.625688236000002</v>
      </c>
      <c r="I13" s="480">
        <v>46.097102452999998</v>
      </c>
      <c r="J13" s="480">
        <v>27.615115622000001</v>
      </c>
      <c r="K13" s="480" t="s">
        <v>102</v>
      </c>
      <c r="L13" s="480">
        <v>41.290687630999997</v>
      </c>
      <c r="M13" s="493">
        <v>59.151559935999998</v>
      </c>
      <c r="N13" s="493">
        <v>40.338092895999999</v>
      </c>
      <c r="O13" s="493">
        <v>55.067449476999997</v>
      </c>
      <c r="P13" s="480">
        <v>45.172950290000003</v>
      </c>
    </row>
    <row r="14" spans="1:16" ht="15.75" customHeight="1" x14ac:dyDescent="0.25">
      <c r="A14" s="487" t="s">
        <v>183</v>
      </c>
      <c r="B14" s="479">
        <v>1142.463593055</v>
      </c>
      <c r="C14" s="479">
        <v>922.51808452800003</v>
      </c>
      <c r="D14" s="479">
        <v>814.34748090400001</v>
      </c>
      <c r="E14" s="479">
        <v>752.12338888700003</v>
      </c>
      <c r="F14" s="479">
        <v>829.09521716200004</v>
      </c>
      <c r="G14" s="479">
        <v>931.23221833499997</v>
      </c>
      <c r="H14" s="479">
        <v>1075.149894551</v>
      </c>
      <c r="I14" s="479">
        <v>1184.5649695120001</v>
      </c>
      <c r="J14" s="479">
        <v>1283.7307705620001</v>
      </c>
      <c r="K14" s="479" t="s">
        <v>102</v>
      </c>
      <c r="L14" s="479">
        <v>1496.711213989</v>
      </c>
      <c r="M14" s="492">
        <v>863.45965657299996</v>
      </c>
      <c r="N14" s="492">
        <v>1310.7061102140001</v>
      </c>
      <c r="O14" s="492">
        <v>960.54989067300005</v>
      </c>
      <c r="P14" s="479">
        <v>1136.1822717110001</v>
      </c>
    </row>
    <row r="15" spans="1:16" ht="15.75" customHeight="1" x14ac:dyDescent="0.2">
      <c r="A15" s="478" t="s">
        <v>79</v>
      </c>
      <c r="B15" s="480">
        <v>462.198550114</v>
      </c>
      <c r="C15" s="480">
        <v>395.90370459600001</v>
      </c>
      <c r="D15" s="480">
        <v>391.31948825000001</v>
      </c>
      <c r="E15" s="480">
        <v>415.34972976199998</v>
      </c>
      <c r="F15" s="480">
        <v>519.29290629699994</v>
      </c>
      <c r="G15" s="480">
        <v>605.73753248100002</v>
      </c>
      <c r="H15" s="480">
        <v>728.82031474300004</v>
      </c>
      <c r="I15" s="480">
        <v>815.23136421900006</v>
      </c>
      <c r="J15" s="480">
        <v>832.71763188199998</v>
      </c>
      <c r="K15" s="480" t="s">
        <v>102</v>
      </c>
      <c r="L15" s="480">
        <v>970.93917062699995</v>
      </c>
      <c r="M15" s="493">
        <v>497.03154983500002</v>
      </c>
      <c r="N15" s="493">
        <v>870.95526272999996</v>
      </c>
      <c r="O15" s="493">
        <v>578.20455976000005</v>
      </c>
      <c r="P15" s="480">
        <v>765.66352429000005</v>
      </c>
    </row>
    <row r="16" spans="1:16" ht="15.75" customHeight="1" x14ac:dyDescent="0.2">
      <c r="A16" s="478" t="s">
        <v>184</v>
      </c>
      <c r="B16" s="480">
        <v>316.90069964000003</v>
      </c>
      <c r="C16" s="480">
        <v>304.16154681900002</v>
      </c>
      <c r="D16" s="480">
        <v>332.77864439500001</v>
      </c>
      <c r="E16" s="480">
        <v>373.08857193</v>
      </c>
      <c r="F16" s="480">
        <v>479.674202842</v>
      </c>
      <c r="G16" s="480">
        <v>553.28687800299997</v>
      </c>
      <c r="H16" s="480">
        <v>661.80372518299998</v>
      </c>
      <c r="I16" s="480">
        <v>757.13669382299997</v>
      </c>
      <c r="J16" s="480">
        <v>777.16358505300002</v>
      </c>
      <c r="K16" s="480" t="s">
        <v>102</v>
      </c>
      <c r="L16" s="480">
        <v>893.93830695300005</v>
      </c>
      <c r="M16" s="493">
        <v>442.03853097400003</v>
      </c>
      <c r="N16" s="493">
        <v>807.14440060499999</v>
      </c>
      <c r="O16" s="493">
        <v>521.29732456500005</v>
      </c>
      <c r="P16" s="480">
        <v>667.50700325800005</v>
      </c>
    </row>
    <row r="17" spans="1:16" ht="15.75" customHeight="1" x14ac:dyDescent="0.2">
      <c r="A17" s="478" t="s">
        <v>216</v>
      </c>
      <c r="B17" s="480">
        <v>72.335812258000004</v>
      </c>
      <c r="C17" s="480">
        <v>65.819139876999998</v>
      </c>
      <c r="D17" s="480">
        <v>63.894997938000003</v>
      </c>
      <c r="E17" s="480">
        <v>80.937076269000002</v>
      </c>
      <c r="F17" s="480">
        <v>128.96266390599999</v>
      </c>
      <c r="G17" s="480">
        <v>126.901507632</v>
      </c>
      <c r="H17" s="480">
        <v>195.73496234300001</v>
      </c>
      <c r="I17" s="480">
        <v>220.25045467499999</v>
      </c>
      <c r="J17" s="480">
        <v>181.997715508</v>
      </c>
      <c r="K17" s="480" t="s">
        <v>102</v>
      </c>
      <c r="L17" s="480">
        <v>345.28455844500002</v>
      </c>
      <c r="M17" s="493">
        <v>108.03679058900001</v>
      </c>
      <c r="N17" s="493">
        <v>253.22520803200001</v>
      </c>
      <c r="O17" s="493">
        <v>139.55493304300001</v>
      </c>
      <c r="P17" s="480">
        <v>152.91597299099999</v>
      </c>
    </row>
    <row r="18" spans="1:16" ht="15.75" customHeight="1" x14ac:dyDescent="0.2">
      <c r="A18" s="478" t="s">
        <v>185</v>
      </c>
      <c r="B18" s="480">
        <v>145.297850474</v>
      </c>
      <c r="C18" s="480">
        <v>91.742157778000006</v>
      </c>
      <c r="D18" s="480">
        <v>58.540843854999999</v>
      </c>
      <c r="E18" s="480">
        <v>42.261157832000002</v>
      </c>
      <c r="F18" s="480">
        <v>39.618703455000002</v>
      </c>
      <c r="G18" s="480">
        <v>52.450654477</v>
      </c>
      <c r="H18" s="480">
        <v>67.01658956</v>
      </c>
      <c r="I18" s="480">
        <v>58.094670395999998</v>
      </c>
      <c r="J18" s="480">
        <v>55.554046829000001</v>
      </c>
      <c r="K18" s="480" t="s">
        <v>102</v>
      </c>
      <c r="L18" s="480">
        <v>77.000863674000001</v>
      </c>
      <c r="M18" s="493">
        <v>54.993018861000003</v>
      </c>
      <c r="N18" s="493">
        <v>63.810862125</v>
      </c>
      <c r="O18" s="493">
        <v>56.907235194999998</v>
      </c>
      <c r="P18" s="480">
        <v>98.156521033000004</v>
      </c>
    </row>
    <row r="19" spans="1:16" ht="15.75" customHeight="1" x14ac:dyDescent="0.2">
      <c r="A19" s="478" t="s">
        <v>186</v>
      </c>
      <c r="B19" s="480">
        <v>401.94557405900002</v>
      </c>
      <c r="C19" s="480">
        <v>307.72296867199998</v>
      </c>
      <c r="D19" s="480">
        <v>235.88267449899999</v>
      </c>
      <c r="E19" s="480">
        <v>186.03606746899999</v>
      </c>
      <c r="F19" s="480">
        <v>154.006114626</v>
      </c>
      <c r="G19" s="480">
        <v>159.92685208899999</v>
      </c>
      <c r="H19" s="480">
        <v>160.172554507</v>
      </c>
      <c r="I19" s="480">
        <v>197.683528591</v>
      </c>
      <c r="J19" s="480">
        <v>282.07282314299999</v>
      </c>
      <c r="K19" s="480" t="s">
        <v>102</v>
      </c>
      <c r="L19" s="480">
        <v>225.07298477699999</v>
      </c>
      <c r="M19" s="493">
        <v>194.88262226399999</v>
      </c>
      <c r="N19" s="493">
        <v>225.78972415499999</v>
      </c>
      <c r="O19" s="493">
        <v>201.592072352</v>
      </c>
      <c r="P19" s="480">
        <v>199.53894252699999</v>
      </c>
    </row>
    <row r="20" spans="1:16" ht="15.75" customHeight="1" x14ac:dyDescent="0.2">
      <c r="A20" s="478" t="s">
        <v>187</v>
      </c>
      <c r="B20" s="480">
        <v>290.24082117</v>
      </c>
      <c r="C20" s="480">
        <v>239.55827300000001</v>
      </c>
      <c r="D20" s="480">
        <v>189.385862898</v>
      </c>
      <c r="E20" s="480">
        <v>157.37394046700001</v>
      </c>
      <c r="F20" s="480">
        <v>127.21112974099999</v>
      </c>
      <c r="G20" s="480">
        <v>128.95606313600001</v>
      </c>
      <c r="H20" s="480">
        <v>125.974315312</v>
      </c>
      <c r="I20" s="480">
        <v>155.84106086899999</v>
      </c>
      <c r="J20" s="480">
        <v>236.86961110600001</v>
      </c>
      <c r="K20" s="480" t="s">
        <v>102</v>
      </c>
      <c r="L20" s="480">
        <v>175.74291212</v>
      </c>
      <c r="M20" s="493">
        <v>158.28971490699999</v>
      </c>
      <c r="N20" s="493">
        <v>180.700390946</v>
      </c>
      <c r="O20" s="493">
        <v>163.15472337200001</v>
      </c>
      <c r="P20" s="480">
        <v>162.775936852</v>
      </c>
    </row>
    <row r="21" spans="1:16" ht="15.75" customHeight="1" x14ac:dyDescent="0.2">
      <c r="A21" s="478" t="s">
        <v>188</v>
      </c>
      <c r="B21" s="480">
        <v>58.592256597000002</v>
      </c>
      <c r="C21" s="480">
        <v>29.724563592999999</v>
      </c>
      <c r="D21" s="480">
        <v>13.529864423999999</v>
      </c>
      <c r="E21" s="480">
        <v>3.7872455340000002</v>
      </c>
      <c r="F21" s="480">
        <v>2.0260739289999998</v>
      </c>
      <c r="G21" s="480">
        <v>2.035210293</v>
      </c>
      <c r="H21" s="480">
        <v>1.9991116419999999</v>
      </c>
      <c r="I21" s="480">
        <v>2.118810431</v>
      </c>
      <c r="J21" s="480">
        <v>5.6180426929999996</v>
      </c>
      <c r="K21" s="480" t="s">
        <v>102</v>
      </c>
      <c r="L21" s="480">
        <v>8.9608175320000001</v>
      </c>
      <c r="M21" s="493">
        <v>7.3943434000000003</v>
      </c>
      <c r="N21" s="493">
        <v>5.182127951</v>
      </c>
      <c r="O21" s="493">
        <v>6.9141059069999997</v>
      </c>
      <c r="P21" s="480">
        <v>4.8420907270000004</v>
      </c>
    </row>
    <row r="22" spans="1:16" ht="15.75" customHeight="1" x14ac:dyDescent="0.2">
      <c r="A22" s="703" t="s">
        <v>722</v>
      </c>
      <c r="B22" s="480">
        <v>53.112496292000003</v>
      </c>
      <c r="C22" s="480">
        <v>38.440132079000001</v>
      </c>
      <c r="D22" s="480">
        <v>32.966947177000002</v>
      </c>
      <c r="E22" s="480">
        <v>24.874881468000002</v>
      </c>
      <c r="F22" s="480">
        <v>24.768910955999999</v>
      </c>
      <c r="G22" s="480">
        <v>28.935578660000001</v>
      </c>
      <c r="H22" s="480">
        <v>32.199127552</v>
      </c>
      <c r="I22" s="480">
        <v>39.723657291000002</v>
      </c>
      <c r="J22" s="480">
        <v>39.585169344999997</v>
      </c>
      <c r="K22" s="480" t="s">
        <v>102</v>
      </c>
      <c r="L22" s="480">
        <v>40.369255125000002</v>
      </c>
      <c r="M22" s="493">
        <v>29.198563957000001</v>
      </c>
      <c r="N22" s="493">
        <v>39.907205257999998</v>
      </c>
      <c r="O22" s="493">
        <v>31.523243074</v>
      </c>
      <c r="P22" s="480">
        <v>31.920914948</v>
      </c>
    </row>
    <row r="23" spans="1:16" ht="15.75" customHeight="1" x14ac:dyDescent="0.2">
      <c r="A23" s="478" t="s">
        <v>189</v>
      </c>
      <c r="B23" s="480">
        <v>32.868378102000001</v>
      </c>
      <c r="C23" s="480">
        <v>27.486257227999999</v>
      </c>
      <c r="D23" s="480">
        <v>25.751733193</v>
      </c>
      <c r="E23" s="480">
        <v>35.494859667999997</v>
      </c>
      <c r="F23" s="480">
        <v>55.123285107000001</v>
      </c>
      <c r="G23" s="480">
        <v>56.850358755999999</v>
      </c>
      <c r="H23" s="480">
        <v>69.685131169000002</v>
      </c>
      <c r="I23" s="480">
        <v>61.579038748000002</v>
      </c>
      <c r="J23" s="480">
        <v>73.131996434000001</v>
      </c>
      <c r="K23" s="480" t="s">
        <v>102</v>
      </c>
      <c r="L23" s="480">
        <v>97.442725297999999</v>
      </c>
      <c r="M23" s="493">
        <v>43.946014163999997</v>
      </c>
      <c r="N23" s="493">
        <v>76.107766815000005</v>
      </c>
      <c r="O23" s="493">
        <v>50.927829377000002</v>
      </c>
      <c r="P23" s="480">
        <v>52.509679546000001</v>
      </c>
    </row>
    <row r="24" spans="1:16" ht="15.75" customHeight="1" x14ac:dyDescent="0.2">
      <c r="A24" s="478" t="s">
        <v>190</v>
      </c>
      <c r="B24" s="480">
        <v>87.517106459999994</v>
      </c>
      <c r="C24" s="480">
        <v>78.864933628000003</v>
      </c>
      <c r="D24" s="480">
        <v>68.437217923000006</v>
      </c>
      <c r="E24" s="480">
        <v>52.856833131999998</v>
      </c>
      <c r="F24" s="480">
        <v>50.586955736999997</v>
      </c>
      <c r="G24" s="480">
        <v>66.756666640999995</v>
      </c>
      <c r="H24" s="480">
        <v>71.312859618999994</v>
      </c>
      <c r="I24" s="480">
        <v>67.24092607</v>
      </c>
      <c r="J24" s="480">
        <v>77.232092421999994</v>
      </c>
      <c r="K24" s="480" t="s">
        <v>102</v>
      </c>
      <c r="L24" s="480">
        <v>150.09946389199999</v>
      </c>
      <c r="M24" s="493">
        <v>61.682361340999996</v>
      </c>
      <c r="N24" s="493">
        <v>97.048331818999998</v>
      </c>
      <c r="O24" s="493">
        <v>69.359762301999993</v>
      </c>
      <c r="P24" s="480">
        <v>73.042298759999994</v>
      </c>
    </row>
    <row r="25" spans="1:16" ht="15.75" customHeight="1" x14ac:dyDescent="0.2">
      <c r="A25" s="488" t="s">
        <v>191</v>
      </c>
      <c r="B25" s="481">
        <v>157.93398431899999</v>
      </c>
      <c r="C25" s="481">
        <v>112.540220404</v>
      </c>
      <c r="D25" s="481">
        <v>92.956367039</v>
      </c>
      <c r="E25" s="481">
        <v>62.385898857000001</v>
      </c>
      <c r="F25" s="481">
        <v>50.085955394999999</v>
      </c>
      <c r="G25" s="481">
        <v>41.960808368999999</v>
      </c>
      <c r="H25" s="481">
        <v>45.159034513999998</v>
      </c>
      <c r="I25" s="481">
        <v>42.830111883999997</v>
      </c>
      <c r="J25" s="481">
        <v>18.576226681000001</v>
      </c>
      <c r="K25" s="481" t="s">
        <v>102</v>
      </c>
      <c r="L25" s="481">
        <v>53.156869395000001</v>
      </c>
      <c r="M25" s="494">
        <v>65.917108970000001</v>
      </c>
      <c r="N25" s="494">
        <v>40.805024695</v>
      </c>
      <c r="O25" s="494">
        <v>60.465666882000001</v>
      </c>
      <c r="P25" s="481">
        <v>45.427826588000002</v>
      </c>
    </row>
    <row r="26" spans="1:16" ht="15.75" customHeight="1" x14ac:dyDescent="0.25">
      <c r="A26" s="487" t="s">
        <v>192</v>
      </c>
      <c r="B26" s="479">
        <v>332.56349707700002</v>
      </c>
      <c r="C26" s="479">
        <v>249.29630563800001</v>
      </c>
      <c r="D26" s="479">
        <v>199.27889862399999</v>
      </c>
      <c r="E26" s="479">
        <v>173.13287388200001</v>
      </c>
      <c r="F26" s="479">
        <v>193.584487209</v>
      </c>
      <c r="G26" s="479">
        <v>202.037094658</v>
      </c>
      <c r="H26" s="479">
        <v>212.74647621400001</v>
      </c>
      <c r="I26" s="479">
        <v>188.986570349</v>
      </c>
      <c r="J26" s="479">
        <v>191.134250071</v>
      </c>
      <c r="K26" s="479" t="s">
        <v>102</v>
      </c>
      <c r="L26" s="479">
        <v>171.99816038500001</v>
      </c>
      <c r="M26" s="492">
        <v>197.49383177600001</v>
      </c>
      <c r="N26" s="492">
        <v>183.819769232</v>
      </c>
      <c r="O26" s="492">
        <v>194.525405928</v>
      </c>
      <c r="P26" s="479">
        <v>170.86763720600001</v>
      </c>
    </row>
    <row r="27" spans="1:16" ht="15.75" customHeight="1" x14ac:dyDescent="0.25">
      <c r="A27" s="489" t="s">
        <v>193</v>
      </c>
      <c r="B27" s="482">
        <v>217.89199820499999</v>
      </c>
      <c r="C27" s="482">
        <v>151.32312930500001</v>
      </c>
      <c r="D27" s="482">
        <v>109.652017047</v>
      </c>
      <c r="E27" s="482">
        <v>87.991242241999998</v>
      </c>
      <c r="F27" s="482">
        <v>111.76733390699999</v>
      </c>
      <c r="G27" s="482">
        <v>119.837373297</v>
      </c>
      <c r="H27" s="482">
        <v>115.02341353</v>
      </c>
      <c r="I27" s="482">
        <v>88.713143963999997</v>
      </c>
      <c r="J27" s="482">
        <v>104.835284207</v>
      </c>
      <c r="K27" s="482" t="s">
        <v>102</v>
      </c>
      <c r="L27" s="482">
        <v>60.591647547999997</v>
      </c>
      <c r="M27" s="495">
        <v>108.605541366</v>
      </c>
      <c r="N27" s="495">
        <v>82.989280961999995</v>
      </c>
      <c r="O27" s="495">
        <v>103.044650499</v>
      </c>
      <c r="P27" s="482">
        <v>82.797160844000004</v>
      </c>
    </row>
    <row r="28" spans="1:16" ht="15.75" customHeight="1" x14ac:dyDescent="0.25">
      <c r="A28" s="487" t="s">
        <v>194</v>
      </c>
      <c r="B28" s="479">
        <v>558.02009959199995</v>
      </c>
      <c r="C28" s="479">
        <v>396.65227593700001</v>
      </c>
      <c r="D28" s="479">
        <v>345.49867851099998</v>
      </c>
      <c r="E28" s="479">
        <v>293.94930744300001</v>
      </c>
      <c r="F28" s="479">
        <v>305.33482600799999</v>
      </c>
      <c r="G28" s="479">
        <v>273.92805170399998</v>
      </c>
      <c r="H28" s="479">
        <v>325.18241400099998</v>
      </c>
      <c r="I28" s="479">
        <v>330.07085931199998</v>
      </c>
      <c r="J28" s="479">
        <v>326.90291304599998</v>
      </c>
      <c r="K28" s="479" t="s">
        <v>102</v>
      </c>
      <c r="L28" s="479">
        <v>346.74503373800002</v>
      </c>
      <c r="M28" s="492">
        <v>319.76318111400002</v>
      </c>
      <c r="N28" s="492">
        <v>334.90347837799999</v>
      </c>
      <c r="O28" s="492">
        <v>323.04990366700002</v>
      </c>
      <c r="P28" s="479">
        <v>297.79236145900001</v>
      </c>
    </row>
    <row r="29" spans="1:16" ht="15.75" customHeight="1" x14ac:dyDescent="0.2">
      <c r="A29" s="478" t="s">
        <v>195</v>
      </c>
      <c r="B29" s="480">
        <v>545.04633801600005</v>
      </c>
      <c r="C29" s="480">
        <v>378.55176312899999</v>
      </c>
      <c r="D29" s="480">
        <v>330.99135303000003</v>
      </c>
      <c r="E29" s="480">
        <v>274.89654898100002</v>
      </c>
      <c r="F29" s="480">
        <v>286.65016278600001</v>
      </c>
      <c r="G29" s="480">
        <v>250.88781625600001</v>
      </c>
      <c r="H29" s="480">
        <v>300.84829778</v>
      </c>
      <c r="I29" s="480">
        <v>290.42939344400003</v>
      </c>
      <c r="J29" s="480">
        <v>265.04742535899999</v>
      </c>
      <c r="K29" s="480" t="s">
        <v>102</v>
      </c>
      <c r="L29" s="480">
        <v>271.342080463</v>
      </c>
      <c r="M29" s="493">
        <v>300.393883211</v>
      </c>
      <c r="N29" s="493">
        <v>278.367397541</v>
      </c>
      <c r="O29" s="493">
        <v>295.61227648699997</v>
      </c>
      <c r="P29" s="480">
        <v>264.54804171299998</v>
      </c>
    </row>
    <row r="30" spans="1:16" ht="15.75" customHeight="1" x14ac:dyDescent="0.2">
      <c r="A30" s="478" t="s">
        <v>196</v>
      </c>
      <c r="B30" s="480">
        <v>8.4191059119999991</v>
      </c>
      <c r="C30" s="480">
        <v>12.045096819999999</v>
      </c>
      <c r="D30" s="480">
        <v>10.329690394</v>
      </c>
      <c r="E30" s="480">
        <v>9.0288185520000006</v>
      </c>
      <c r="F30" s="480">
        <v>8.0432389119999996</v>
      </c>
      <c r="G30" s="480">
        <v>16.038227463999998</v>
      </c>
      <c r="H30" s="480">
        <v>15.181483703</v>
      </c>
      <c r="I30" s="480">
        <v>19.36980217</v>
      </c>
      <c r="J30" s="480">
        <v>41.360262147</v>
      </c>
      <c r="K30" s="480" t="s">
        <v>102</v>
      </c>
      <c r="L30" s="480">
        <v>49.373098202000001</v>
      </c>
      <c r="M30" s="493">
        <v>10.907281829</v>
      </c>
      <c r="N30" s="493">
        <v>34.298946811999997</v>
      </c>
      <c r="O30" s="493">
        <v>15.985247703000001</v>
      </c>
      <c r="P30" s="480">
        <v>21.222089416999999</v>
      </c>
    </row>
    <row r="31" spans="1:16" ht="15.75" customHeight="1" x14ac:dyDescent="0.2">
      <c r="A31" s="478" t="s">
        <v>197</v>
      </c>
      <c r="B31" s="480">
        <v>4.5546556650000003</v>
      </c>
      <c r="C31" s="480">
        <v>6.0554159890000001</v>
      </c>
      <c r="D31" s="480">
        <v>4.1776350869999996</v>
      </c>
      <c r="E31" s="480">
        <v>10.023939909999999</v>
      </c>
      <c r="F31" s="480">
        <v>10.64142431</v>
      </c>
      <c r="G31" s="480">
        <v>7.0020079839999996</v>
      </c>
      <c r="H31" s="480">
        <v>9.1526325180000008</v>
      </c>
      <c r="I31" s="480">
        <v>20.271663699000001</v>
      </c>
      <c r="J31" s="480">
        <v>20.49522554</v>
      </c>
      <c r="K31" s="480" t="s">
        <v>102</v>
      </c>
      <c r="L31" s="480">
        <v>26.029855073</v>
      </c>
      <c r="M31" s="493">
        <v>8.4620160749999993</v>
      </c>
      <c r="N31" s="493">
        <v>22.237134025</v>
      </c>
      <c r="O31" s="493">
        <v>11.452379476000001</v>
      </c>
      <c r="P31" s="480">
        <v>12.022230327999999</v>
      </c>
    </row>
    <row r="32" spans="1:16" ht="15.75" customHeight="1" x14ac:dyDescent="0.25">
      <c r="A32" s="487" t="s">
        <v>198</v>
      </c>
      <c r="B32" s="479">
        <v>394.711093522</v>
      </c>
      <c r="C32" s="479">
        <v>248.84199095299999</v>
      </c>
      <c r="D32" s="479">
        <v>214.926150218</v>
      </c>
      <c r="E32" s="479">
        <v>186.65834282599999</v>
      </c>
      <c r="F32" s="479">
        <v>177.893661466</v>
      </c>
      <c r="G32" s="479">
        <v>161.10065545</v>
      </c>
      <c r="H32" s="479">
        <v>174.64359254300001</v>
      </c>
      <c r="I32" s="479">
        <v>171.89894230100001</v>
      </c>
      <c r="J32" s="479">
        <v>188.08734382399999</v>
      </c>
      <c r="K32" s="479" t="s">
        <v>102</v>
      </c>
      <c r="L32" s="479">
        <v>186.88078339099999</v>
      </c>
      <c r="M32" s="492">
        <v>194.24214469200001</v>
      </c>
      <c r="N32" s="492">
        <v>180.52594506</v>
      </c>
      <c r="O32" s="492">
        <v>191.264571539</v>
      </c>
      <c r="P32" s="479">
        <v>153.83808557500001</v>
      </c>
    </row>
    <row r="33" spans="1:16" ht="15.75" customHeight="1" x14ac:dyDescent="0.2">
      <c r="A33" s="478" t="s">
        <v>199</v>
      </c>
      <c r="B33" s="480">
        <v>91.270336420000007</v>
      </c>
      <c r="C33" s="480">
        <v>64.282664650000001</v>
      </c>
      <c r="D33" s="480">
        <v>47.971210677000002</v>
      </c>
      <c r="E33" s="480">
        <v>46.058447389000001</v>
      </c>
      <c r="F33" s="480">
        <v>47.378879820999998</v>
      </c>
      <c r="G33" s="480">
        <v>51.144488228</v>
      </c>
      <c r="H33" s="480">
        <v>48.337734124000001</v>
      </c>
      <c r="I33" s="480">
        <v>49.284150148999998</v>
      </c>
      <c r="J33" s="480">
        <v>46.684168442000001</v>
      </c>
      <c r="K33" s="480" t="s">
        <v>102</v>
      </c>
      <c r="L33" s="480">
        <v>30.157114843999999</v>
      </c>
      <c r="M33" s="493">
        <v>49.463691294999997</v>
      </c>
      <c r="N33" s="493">
        <v>42.337322391999997</v>
      </c>
      <c r="O33" s="493">
        <v>47.916667681</v>
      </c>
      <c r="P33" s="480">
        <v>42.435854665000001</v>
      </c>
    </row>
    <row r="34" spans="1:16" ht="15.75" customHeight="1" x14ac:dyDescent="0.2">
      <c r="A34" s="478" t="s">
        <v>200</v>
      </c>
      <c r="B34" s="480">
        <v>287.106335398</v>
      </c>
      <c r="C34" s="480">
        <v>167.61027449400001</v>
      </c>
      <c r="D34" s="480">
        <v>132.637143745</v>
      </c>
      <c r="E34" s="480">
        <v>115.79400661699999</v>
      </c>
      <c r="F34" s="480">
        <v>104.453324744</v>
      </c>
      <c r="G34" s="480">
        <v>81.691379460999997</v>
      </c>
      <c r="H34" s="480">
        <v>86.984063700999997</v>
      </c>
      <c r="I34" s="480">
        <v>95.060331321999996</v>
      </c>
      <c r="J34" s="480">
        <v>78.570088904000002</v>
      </c>
      <c r="K34" s="480" t="s">
        <v>102</v>
      </c>
      <c r="L34" s="480">
        <v>69.125900340000001</v>
      </c>
      <c r="M34" s="493">
        <v>116.105197761</v>
      </c>
      <c r="N34" s="493">
        <v>82.722606674999994</v>
      </c>
      <c r="O34" s="493">
        <v>108.858357553</v>
      </c>
      <c r="P34" s="480">
        <v>77.015610052</v>
      </c>
    </row>
    <row r="35" spans="1:16" ht="15.75" customHeight="1" x14ac:dyDescent="0.2">
      <c r="A35" s="488" t="s">
        <v>201</v>
      </c>
      <c r="B35" s="481">
        <v>16.334421703</v>
      </c>
      <c r="C35" s="481">
        <v>16.949051808</v>
      </c>
      <c r="D35" s="481">
        <v>34.317795795999999</v>
      </c>
      <c r="E35" s="481">
        <v>24.80588882</v>
      </c>
      <c r="F35" s="481">
        <v>26.061456902</v>
      </c>
      <c r="G35" s="481">
        <v>28.264787762000001</v>
      </c>
      <c r="H35" s="481">
        <v>39.321794718</v>
      </c>
      <c r="I35" s="481">
        <v>27.554460831</v>
      </c>
      <c r="J35" s="481">
        <v>62.833086479000002</v>
      </c>
      <c r="K35" s="481" t="s">
        <v>102</v>
      </c>
      <c r="L35" s="481">
        <v>87.597768207000001</v>
      </c>
      <c r="M35" s="494">
        <v>28.673255635</v>
      </c>
      <c r="N35" s="494">
        <v>55.466015992999999</v>
      </c>
      <c r="O35" s="494">
        <v>34.489546304999998</v>
      </c>
      <c r="P35" s="481">
        <v>34.386620858000001</v>
      </c>
    </row>
    <row r="36" spans="1:16" ht="15.75" customHeight="1" x14ac:dyDescent="0.25">
      <c r="A36" s="490" t="s">
        <v>202</v>
      </c>
      <c r="B36" s="479">
        <v>1367.92019557</v>
      </c>
      <c r="C36" s="479">
        <v>1069.874054827</v>
      </c>
      <c r="D36" s="479">
        <v>960.56726079099997</v>
      </c>
      <c r="E36" s="479">
        <v>872.93982244899996</v>
      </c>
      <c r="F36" s="479">
        <v>940.84555595999996</v>
      </c>
      <c r="G36" s="479">
        <v>1003.123175382</v>
      </c>
      <c r="H36" s="479">
        <v>1187.585832339</v>
      </c>
      <c r="I36" s="479">
        <v>1325.6492584759999</v>
      </c>
      <c r="J36" s="479">
        <v>1419.499433536</v>
      </c>
      <c r="K36" s="479" t="s">
        <v>102</v>
      </c>
      <c r="L36" s="479">
        <v>1671.458087342</v>
      </c>
      <c r="M36" s="492">
        <v>985.72900591099994</v>
      </c>
      <c r="N36" s="492">
        <v>1461.7898193599999</v>
      </c>
      <c r="O36" s="492">
        <v>1089.074388411</v>
      </c>
      <c r="P36" s="479">
        <v>1263.1069959639999</v>
      </c>
    </row>
    <row r="37" spans="1:16" ht="15.75" customHeight="1" x14ac:dyDescent="0.25">
      <c r="A37" s="490" t="s">
        <v>203</v>
      </c>
      <c r="B37" s="479">
        <v>1537.1746865770001</v>
      </c>
      <c r="C37" s="479">
        <v>1171.360075481</v>
      </c>
      <c r="D37" s="479">
        <v>1029.2736311220001</v>
      </c>
      <c r="E37" s="479">
        <v>938.78173171399999</v>
      </c>
      <c r="F37" s="479">
        <v>1006.988878628</v>
      </c>
      <c r="G37" s="479">
        <v>1092.3328737859999</v>
      </c>
      <c r="H37" s="479">
        <v>1249.7934870940001</v>
      </c>
      <c r="I37" s="479">
        <v>1356.4639118140001</v>
      </c>
      <c r="J37" s="479">
        <v>1471.8181143859999</v>
      </c>
      <c r="K37" s="479" t="s">
        <v>102</v>
      </c>
      <c r="L37" s="479">
        <v>1683.5919973810001</v>
      </c>
      <c r="M37" s="492">
        <v>1057.7018012650001</v>
      </c>
      <c r="N37" s="492">
        <v>1491.232055274</v>
      </c>
      <c r="O37" s="492">
        <v>1151.8144622110001</v>
      </c>
      <c r="P37" s="479">
        <v>1290.020357286</v>
      </c>
    </row>
    <row r="38" spans="1:16" ht="15.75" customHeight="1" x14ac:dyDescent="0.25">
      <c r="A38" s="489" t="s">
        <v>204</v>
      </c>
      <c r="B38" s="482">
        <v>169.25449100700001</v>
      </c>
      <c r="C38" s="482">
        <v>101.486020654</v>
      </c>
      <c r="D38" s="482">
        <v>68.706370329999999</v>
      </c>
      <c r="E38" s="482">
        <v>65.841909263999995</v>
      </c>
      <c r="F38" s="482">
        <v>66.143322667999996</v>
      </c>
      <c r="G38" s="482">
        <v>89.209698403000004</v>
      </c>
      <c r="H38" s="482">
        <v>62.207654755</v>
      </c>
      <c r="I38" s="482">
        <v>30.814653337999999</v>
      </c>
      <c r="J38" s="482">
        <v>52.31868085</v>
      </c>
      <c r="K38" s="482" t="s">
        <v>102</v>
      </c>
      <c r="L38" s="482">
        <v>12.133910038</v>
      </c>
      <c r="M38" s="495">
        <v>71.972795353999999</v>
      </c>
      <c r="N38" s="495">
        <v>29.442235914000001</v>
      </c>
      <c r="O38" s="495">
        <v>62.740073799999998</v>
      </c>
      <c r="P38" s="482">
        <v>26.913361322</v>
      </c>
    </row>
    <row r="39" spans="1:16" ht="15.75" customHeight="1" x14ac:dyDescent="0.2">
      <c r="A39" s="478" t="s">
        <v>205</v>
      </c>
      <c r="B39" s="480">
        <v>114.671498872</v>
      </c>
      <c r="C39" s="480">
        <v>97.973176332999998</v>
      </c>
      <c r="D39" s="480">
        <v>89.626881577000006</v>
      </c>
      <c r="E39" s="480">
        <v>85.14163164</v>
      </c>
      <c r="F39" s="480">
        <v>81.817153301999994</v>
      </c>
      <c r="G39" s="480">
        <v>82.199721361000002</v>
      </c>
      <c r="H39" s="480">
        <v>97.723062683999999</v>
      </c>
      <c r="I39" s="480">
        <v>100.27342638499999</v>
      </c>
      <c r="J39" s="480">
        <v>86.298965865</v>
      </c>
      <c r="K39" s="480" t="s">
        <v>102</v>
      </c>
      <c r="L39" s="480">
        <v>111.40651283699999</v>
      </c>
      <c r="M39" s="493">
        <v>88.888290409999996</v>
      </c>
      <c r="N39" s="493">
        <v>100.83048827</v>
      </c>
      <c r="O39" s="493">
        <v>91.480755428999998</v>
      </c>
      <c r="P39" s="480">
        <v>88.070476361999994</v>
      </c>
    </row>
    <row r="40" spans="1:16" ht="15.75" customHeight="1" x14ac:dyDescent="0.2">
      <c r="A40" s="478" t="s">
        <v>206</v>
      </c>
      <c r="B40" s="480">
        <v>71.594156455999993</v>
      </c>
      <c r="C40" s="480">
        <v>70.398787292999998</v>
      </c>
      <c r="D40" s="480">
        <v>82.213267572000007</v>
      </c>
      <c r="E40" s="480">
        <v>64.987151764000004</v>
      </c>
      <c r="F40" s="480">
        <v>59.569938215999997</v>
      </c>
      <c r="G40" s="480">
        <v>55.342929544</v>
      </c>
      <c r="H40" s="480">
        <v>54.050334495000001</v>
      </c>
      <c r="I40" s="480">
        <v>72.079690310000004</v>
      </c>
      <c r="J40" s="480">
        <v>71.546976704000002</v>
      </c>
      <c r="K40" s="480" t="s">
        <v>102</v>
      </c>
      <c r="L40" s="480">
        <v>42.524127139000001</v>
      </c>
      <c r="M40" s="493">
        <v>64.649957482999994</v>
      </c>
      <c r="N40" s="493">
        <v>62.129743515000001</v>
      </c>
      <c r="O40" s="493">
        <v>64.102858311000006</v>
      </c>
      <c r="P40" s="480">
        <v>81.762707492999994</v>
      </c>
    </row>
    <row r="41" spans="1:16" ht="15.75" customHeight="1" x14ac:dyDescent="0.2">
      <c r="A41" s="488" t="s">
        <v>207</v>
      </c>
      <c r="B41" s="481">
        <v>-43.077342416</v>
      </c>
      <c r="C41" s="481">
        <v>-27.574389041</v>
      </c>
      <c r="D41" s="481">
        <v>-7.4136140050000003</v>
      </c>
      <c r="E41" s="481">
        <v>-20.154479876</v>
      </c>
      <c r="F41" s="481">
        <v>-22.247215086000001</v>
      </c>
      <c r="G41" s="481">
        <v>-26.856791816000001</v>
      </c>
      <c r="H41" s="481">
        <v>-43.672728188000001</v>
      </c>
      <c r="I41" s="481">
        <v>-28.193736075</v>
      </c>
      <c r="J41" s="481">
        <v>-14.751989160000001</v>
      </c>
      <c r="K41" s="481" t="s">
        <v>102</v>
      </c>
      <c r="L41" s="481">
        <v>-68.882385697999993</v>
      </c>
      <c r="M41" s="494">
        <v>-24.238332927999998</v>
      </c>
      <c r="N41" s="494">
        <v>-38.700744755000002</v>
      </c>
      <c r="O41" s="494">
        <v>-27.377897118</v>
      </c>
      <c r="P41" s="481">
        <v>-6.3077688700000003</v>
      </c>
    </row>
    <row r="42" spans="1:16" ht="15.75" customHeight="1" x14ac:dyDescent="0.25">
      <c r="A42" s="490" t="s">
        <v>208</v>
      </c>
      <c r="B42" s="479">
        <v>1482.5916944420001</v>
      </c>
      <c r="C42" s="479">
        <v>1167.8472311610001</v>
      </c>
      <c r="D42" s="479">
        <v>1050.194142368</v>
      </c>
      <c r="E42" s="479">
        <v>958.08145408899998</v>
      </c>
      <c r="F42" s="479">
        <v>1022.662709262</v>
      </c>
      <c r="G42" s="479">
        <v>1085.322896743</v>
      </c>
      <c r="H42" s="479">
        <v>1285.3088950219999</v>
      </c>
      <c r="I42" s="479">
        <v>1425.9226848610001</v>
      </c>
      <c r="J42" s="479">
        <v>1505.7983994010001</v>
      </c>
      <c r="K42" s="479" t="s">
        <v>102</v>
      </c>
      <c r="L42" s="479">
        <v>1782.86460018</v>
      </c>
      <c r="M42" s="492">
        <v>1074.6172963219999</v>
      </c>
      <c r="N42" s="492">
        <v>1562.6203076300001</v>
      </c>
      <c r="O42" s="492">
        <v>1180.55514384</v>
      </c>
      <c r="P42" s="479">
        <v>1351.177472327</v>
      </c>
    </row>
    <row r="43" spans="1:16" ht="15.75" customHeight="1" x14ac:dyDescent="0.25">
      <c r="A43" s="490" t="s">
        <v>209</v>
      </c>
      <c r="B43" s="479">
        <v>1608.7688430329999</v>
      </c>
      <c r="C43" s="479">
        <v>1241.7588627729999</v>
      </c>
      <c r="D43" s="479">
        <v>1111.486898694</v>
      </c>
      <c r="E43" s="479">
        <v>1003.768883477</v>
      </c>
      <c r="F43" s="479">
        <v>1066.5588168439999</v>
      </c>
      <c r="G43" s="479">
        <v>1147.67580333</v>
      </c>
      <c r="H43" s="479">
        <v>1303.8438215890001</v>
      </c>
      <c r="I43" s="479">
        <v>1428.543602123</v>
      </c>
      <c r="J43" s="479">
        <v>1543.3650910910001</v>
      </c>
      <c r="K43" s="479" t="s">
        <v>102</v>
      </c>
      <c r="L43" s="479">
        <v>1726.1161245200001</v>
      </c>
      <c r="M43" s="492">
        <v>1122.3517587480001</v>
      </c>
      <c r="N43" s="492">
        <v>1553.361798789</v>
      </c>
      <c r="O43" s="492">
        <v>1215.9173205229999</v>
      </c>
      <c r="P43" s="479">
        <v>1371.7830647789999</v>
      </c>
    </row>
    <row r="44" spans="1:16" ht="15.75" customHeight="1" x14ac:dyDescent="0.2">
      <c r="A44" s="488" t="s">
        <v>210</v>
      </c>
      <c r="B44" s="481">
        <v>126.17714859100001</v>
      </c>
      <c r="C44" s="481">
        <v>73.911631612999997</v>
      </c>
      <c r="D44" s="481">
        <v>61.292756324999999</v>
      </c>
      <c r="E44" s="481">
        <v>45.687429387999998</v>
      </c>
      <c r="F44" s="481">
        <v>43.896107581999999</v>
      </c>
      <c r="G44" s="481">
        <v>62.352906587</v>
      </c>
      <c r="H44" s="481">
        <v>18.534926566999999</v>
      </c>
      <c r="I44" s="481">
        <v>2.6209172629999999</v>
      </c>
      <c r="J44" s="481">
        <v>37.566691689999999</v>
      </c>
      <c r="K44" s="481" t="s">
        <v>102</v>
      </c>
      <c r="L44" s="481">
        <v>-56.748475659</v>
      </c>
      <c r="M44" s="494">
        <v>47.734462426</v>
      </c>
      <c r="N44" s="494">
        <v>-9.2585088409999994</v>
      </c>
      <c r="O44" s="494">
        <v>35.362176681999998</v>
      </c>
      <c r="P44" s="481">
        <v>20.605592452</v>
      </c>
    </row>
    <row r="45" spans="1:16" s="8" customFormat="1" ht="15.75" customHeight="1" x14ac:dyDescent="0.25">
      <c r="A45" s="491" t="s">
        <v>301</v>
      </c>
      <c r="B45" s="482">
        <v>661.73299213500002</v>
      </c>
      <c r="C45" s="482">
        <v>626.00575132799997</v>
      </c>
      <c r="D45" s="482">
        <v>688.808720741</v>
      </c>
      <c r="E45" s="482">
        <v>669.57752788599998</v>
      </c>
      <c r="F45" s="482">
        <v>739.06435429999999</v>
      </c>
      <c r="G45" s="482">
        <v>682.08112883700005</v>
      </c>
      <c r="H45" s="482">
        <v>908.89468072800003</v>
      </c>
      <c r="I45" s="482">
        <v>1101.226484451</v>
      </c>
      <c r="J45" s="482">
        <v>731.725972426</v>
      </c>
      <c r="K45" s="482" t="s">
        <v>102</v>
      </c>
      <c r="L45" s="482">
        <v>1100.8911085120001</v>
      </c>
      <c r="M45" s="495">
        <v>723.53459248299998</v>
      </c>
      <c r="N45" s="495">
        <v>1017.93786979</v>
      </c>
      <c r="O45" s="495">
        <v>787.44495528300001</v>
      </c>
      <c r="P45" s="482">
        <v>906.10763368699997</v>
      </c>
    </row>
    <row r="46" spans="1:16" ht="15.75" customHeight="1" x14ac:dyDescent="0.25">
      <c r="A46" s="487" t="s">
        <v>466</v>
      </c>
      <c r="B46" s="480"/>
      <c r="C46" s="480"/>
      <c r="D46" s="480"/>
      <c r="E46" s="480"/>
      <c r="F46" s="480"/>
      <c r="G46" s="480"/>
      <c r="H46" s="480"/>
      <c r="I46" s="480"/>
      <c r="J46" s="480"/>
      <c r="K46" s="480"/>
      <c r="L46" s="480"/>
      <c r="M46" s="496"/>
      <c r="N46" s="496"/>
      <c r="O46" s="496"/>
      <c r="P46" s="483"/>
    </row>
    <row r="47" spans="1:16" ht="15.75" customHeight="1" x14ac:dyDescent="0.25">
      <c r="A47" s="478" t="s">
        <v>489</v>
      </c>
      <c r="B47" s="480">
        <v>809.30119186800005</v>
      </c>
      <c r="C47" s="480">
        <v>672.44489678299999</v>
      </c>
      <c r="D47" s="480">
        <v>613.65584512299995</v>
      </c>
      <c r="E47" s="480">
        <v>576.77023175399995</v>
      </c>
      <c r="F47" s="480">
        <v>631.41520400100001</v>
      </c>
      <c r="G47" s="480">
        <v>724.82821968200005</v>
      </c>
      <c r="H47" s="480">
        <v>857.300923872</v>
      </c>
      <c r="I47" s="480">
        <v>989.43193114200005</v>
      </c>
      <c r="J47" s="480">
        <v>1086.4451049249999</v>
      </c>
      <c r="K47" s="480" t="s">
        <v>102</v>
      </c>
      <c r="L47" s="480">
        <v>1324.7130536039999</v>
      </c>
      <c r="M47" s="493">
        <v>663.05282442299995</v>
      </c>
      <c r="N47" s="493">
        <v>1122.7830431049999</v>
      </c>
      <c r="O47" s="493">
        <v>762.85308933500005</v>
      </c>
      <c r="P47" s="480">
        <v>962.32494585100005</v>
      </c>
    </row>
    <row r="48" spans="1:16" ht="15.75" customHeight="1" x14ac:dyDescent="0.25">
      <c r="A48" s="478" t="s">
        <v>432</v>
      </c>
      <c r="B48" s="480">
        <v>273.323066923</v>
      </c>
      <c r="C48" s="480">
        <v>247.853336353</v>
      </c>
      <c r="D48" s="480">
        <v>300.26606951500003</v>
      </c>
      <c r="E48" s="480">
        <v>298.30700982399998</v>
      </c>
      <c r="F48" s="480">
        <v>350.583809745</v>
      </c>
      <c r="G48" s="480">
        <v>415.80881637700003</v>
      </c>
      <c r="H48" s="480">
        <v>456.84584958900001</v>
      </c>
      <c r="I48" s="480">
        <v>517.38501611499998</v>
      </c>
      <c r="J48" s="480">
        <v>593.20054198000003</v>
      </c>
      <c r="K48" s="480" t="s">
        <v>102</v>
      </c>
      <c r="L48" s="480">
        <v>549.11546542999997</v>
      </c>
      <c r="M48" s="493">
        <v>339.84481702199997</v>
      </c>
      <c r="N48" s="493">
        <v>545.00499036300005</v>
      </c>
      <c r="O48" s="493">
        <v>384.381892935</v>
      </c>
      <c r="P48" s="480">
        <v>529.43182126399995</v>
      </c>
    </row>
    <row r="49" spans="1:25" ht="15.75" customHeight="1" x14ac:dyDescent="0.25">
      <c r="A49" s="478" t="s">
        <v>433</v>
      </c>
      <c r="B49" s="480">
        <v>316.90069964000003</v>
      </c>
      <c r="C49" s="480">
        <v>304.16154681900002</v>
      </c>
      <c r="D49" s="480">
        <v>332.77864439500001</v>
      </c>
      <c r="E49" s="480">
        <v>373.08857193</v>
      </c>
      <c r="F49" s="480">
        <v>479.674202842</v>
      </c>
      <c r="G49" s="480">
        <v>553.28687800299997</v>
      </c>
      <c r="H49" s="480">
        <v>661.80372518299998</v>
      </c>
      <c r="I49" s="480">
        <v>757.13669382299997</v>
      </c>
      <c r="J49" s="480">
        <v>777.16358505300002</v>
      </c>
      <c r="K49" s="480" t="s">
        <v>102</v>
      </c>
      <c r="L49" s="480">
        <v>893.93830695300005</v>
      </c>
      <c r="M49" s="493">
        <v>442.03853097400003</v>
      </c>
      <c r="N49" s="493">
        <v>807.14440060499999</v>
      </c>
      <c r="O49" s="493">
        <v>521.29732456500005</v>
      </c>
      <c r="P49" s="480">
        <v>667.50700325800005</v>
      </c>
    </row>
    <row r="50" spans="1:25" ht="15.75" customHeight="1" x14ac:dyDescent="0.25">
      <c r="A50" s="478" t="s">
        <v>434</v>
      </c>
      <c r="B50" s="480">
        <v>1142.463593055</v>
      </c>
      <c r="C50" s="480">
        <v>922.51808452800003</v>
      </c>
      <c r="D50" s="480">
        <v>814.34748090400001</v>
      </c>
      <c r="E50" s="480">
        <v>752.12338888700003</v>
      </c>
      <c r="F50" s="480">
        <v>829.09521716200004</v>
      </c>
      <c r="G50" s="480">
        <v>931.23221833499997</v>
      </c>
      <c r="H50" s="480">
        <v>1075.149894551</v>
      </c>
      <c r="I50" s="480">
        <v>1184.5649695120001</v>
      </c>
      <c r="J50" s="480">
        <v>1283.7307705620001</v>
      </c>
      <c r="K50" s="480" t="s">
        <v>102</v>
      </c>
      <c r="L50" s="480">
        <v>1496.711213989</v>
      </c>
      <c r="M50" s="493">
        <v>863.45965657299996</v>
      </c>
      <c r="N50" s="493">
        <v>1310.7061102140001</v>
      </c>
      <c r="O50" s="493">
        <v>960.54989067300005</v>
      </c>
      <c r="P50" s="480">
        <v>1136.1822717110001</v>
      </c>
    </row>
    <row r="51" spans="1:25" ht="15.75" customHeight="1" x14ac:dyDescent="0.25">
      <c r="A51" s="478" t="s">
        <v>490</v>
      </c>
      <c r="B51" s="480">
        <v>547.33023009700003</v>
      </c>
      <c r="C51" s="480">
        <v>381.82573730600001</v>
      </c>
      <c r="D51" s="480">
        <v>333.36459678599999</v>
      </c>
      <c r="E51" s="480">
        <v>279.12368622700001</v>
      </c>
      <c r="F51" s="480">
        <v>295.25180170700003</v>
      </c>
      <c r="G51" s="480">
        <v>258.54600461500002</v>
      </c>
      <c r="H51" s="480">
        <v>308.34730328799998</v>
      </c>
      <c r="I51" s="480">
        <v>301.64429811000002</v>
      </c>
      <c r="J51" s="480">
        <v>282.96674308299998</v>
      </c>
      <c r="K51" s="480" t="s">
        <v>102</v>
      </c>
      <c r="L51" s="480">
        <v>279.32051799200002</v>
      </c>
      <c r="M51" s="493">
        <v>305.67867420599998</v>
      </c>
      <c r="N51" s="493">
        <v>290.01507860100003</v>
      </c>
      <c r="O51" s="493">
        <v>302.27835174000001</v>
      </c>
      <c r="P51" s="480">
        <v>270.91492067199999</v>
      </c>
    </row>
    <row r="52" spans="1:25" ht="15.75" customHeight="1" x14ac:dyDescent="0.25">
      <c r="A52" s="478" t="s">
        <v>435</v>
      </c>
      <c r="B52" s="480">
        <v>661.73299213500002</v>
      </c>
      <c r="C52" s="480">
        <v>626.00575132799997</v>
      </c>
      <c r="D52" s="480">
        <v>688.808720741</v>
      </c>
      <c r="E52" s="480">
        <v>669.57752788599998</v>
      </c>
      <c r="F52" s="480">
        <v>739.06435429999999</v>
      </c>
      <c r="G52" s="480">
        <v>682.08112883700005</v>
      </c>
      <c r="H52" s="480">
        <v>908.89468072800003</v>
      </c>
      <c r="I52" s="480">
        <v>1101.226484451</v>
      </c>
      <c r="J52" s="480">
        <v>731.725972426</v>
      </c>
      <c r="K52" s="480" t="s">
        <v>102</v>
      </c>
      <c r="L52" s="480">
        <v>1100.8911085120001</v>
      </c>
      <c r="M52" s="493">
        <v>723.53459248299998</v>
      </c>
      <c r="N52" s="493">
        <v>1017.93786979</v>
      </c>
      <c r="O52" s="493">
        <v>787.44495528300001</v>
      </c>
      <c r="P52" s="480">
        <v>906.10763368699997</v>
      </c>
    </row>
    <row r="53" spans="1:25" ht="15.75" customHeight="1" x14ac:dyDescent="0.25">
      <c r="A53" s="478" t="s">
        <v>436</v>
      </c>
      <c r="B53" s="480">
        <v>290.24082117</v>
      </c>
      <c r="C53" s="480">
        <v>239.55827300000001</v>
      </c>
      <c r="D53" s="480">
        <v>189.385862898</v>
      </c>
      <c r="E53" s="480">
        <v>157.37394046700001</v>
      </c>
      <c r="F53" s="480">
        <v>127.21112974099999</v>
      </c>
      <c r="G53" s="480">
        <v>128.95606313600001</v>
      </c>
      <c r="H53" s="480">
        <v>125.974315312</v>
      </c>
      <c r="I53" s="480">
        <v>155.84106086899999</v>
      </c>
      <c r="J53" s="480">
        <v>236.86961110600001</v>
      </c>
      <c r="K53" s="480" t="s">
        <v>102</v>
      </c>
      <c r="L53" s="480">
        <v>175.74291212</v>
      </c>
      <c r="M53" s="493">
        <v>158.28971490699999</v>
      </c>
      <c r="N53" s="493">
        <v>180.700390946</v>
      </c>
      <c r="O53" s="493">
        <v>163.15472337200001</v>
      </c>
      <c r="P53" s="480">
        <v>162.775936852</v>
      </c>
    </row>
    <row r="54" spans="1:25" ht="12.75" customHeight="1" x14ac:dyDescent="0.2">
      <c r="A54" s="38" t="s">
        <v>857</v>
      </c>
      <c r="B54" s="13"/>
      <c r="C54" s="13"/>
      <c r="D54" s="13"/>
      <c r="E54" s="13"/>
      <c r="F54" s="13"/>
      <c r="G54" s="13"/>
      <c r="H54" s="13"/>
      <c r="I54" s="13"/>
      <c r="J54" s="216"/>
      <c r="K54" s="216"/>
      <c r="L54" s="216"/>
      <c r="M54" s="40"/>
      <c r="N54" s="13"/>
      <c r="O54" s="13"/>
      <c r="P54" s="13"/>
      <c r="Q54" s="13"/>
      <c r="R54" s="13"/>
      <c r="S54" s="13"/>
      <c r="T54" s="13"/>
      <c r="U54" s="13"/>
      <c r="V54" s="216"/>
      <c r="W54" s="216"/>
      <c r="X54" s="216"/>
      <c r="Y54" s="40"/>
    </row>
    <row r="55" spans="1:25" ht="12.75" customHeight="1" x14ac:dyDescent="0.2">
      <c r="A55" s="258" t="s">
        <v>498</v>
      </c>
      <c r="B55" s="13"/>
      <c r="C55" s="13"/>
      <c r="D55" s="13"/>
      <c r="E55" s="13"/>
      <c r="F55" s="13"/>
      <c r="G55" s="13"/>
      <c r="H55" s="13"/>
      <c r="I55" s="13"/>
      <c r="J55" s="13"/>
      <c r="K55" s="13"/>
      <c r="L55" s="13"/>
      <c r="M55" s="216"/>
      <c r="N55" s="216"/>
      <c r="O55" s="216"/>
      <c r="P55" s="40"/>
    </row>
    <row r="56" spans="1:25" ht="12.75" customHeight="1" x14ac:dyDescent="0.2">
      <c r="A56" s="38" t="s">
        <v>491</v>
      </c>
      <c r="B56" s="13"/>
      <c r="C56" s="13"/>
      <c r="D56" s="13"/>
      <c r="E56" s="13"/>
      <c r="F56" s="13"/>
      <c r="G56" s="13"/>
      <c r="H56" s="13"/>
      <c r="I56" s="13"/>
      <c r="J56" s="13"/>
      <c r="K56" s="13"/>
      <c r="L56" s="13"/>
      <c r="M56" s="216"/>
      <c r="N56" s="216"/>
      <c r="O56" s="216"/>
      <c r="P56" s="40"/>
    </row>
    <row r="57" spans="1:25" ht="12.75" customHeight="1" x14ac:dyDescent="0.2">
      <c r="A57" s="169" t="s">
        <v>650</v>
      </c>
      <c r="B57" s="13"/>
      <c r="C57" s="13"/>
      <c r="D57" s="13"/>
      <c r="E57" s="13"/>
      <c r="F57" s="13"/>
      <c r="G57" s="13"/>
      <c r="H57" s="13"/>
      <c r="I57" s="13"/>
      <c r="J57" s="13"/>
      <c r="K57" s="13"/>
      <c r="L57" s="13"/>
      <c r="M57" s="216"/>
      <c r="N57" s="216"/>
      <c r="O57" s="216"/>
      <c r="P57" s="40"/>
    </row>
    <row r="58" spans="1:25" x14ac:dyDescent="0.2">
      <c r="A58" s="258" t="s">
        <v>917</v>
      </c>
      <c r="B58" s="3"/>
      <c r="C58" s="3"/>
      <c r="D58" s="3"/>
      <c r="G58" s="186"/>
      <c r="J58" s="186"/>
      <c r="M58" s="216"/>
      <c r="N58" s="216"/>
      <c r="O58" s="216"/>
    </row>
    <row r="59" spans="1:25" x14ac:dyDescent="0.2">
      <c r="A59" s="289" t="s">
        <v>884</v>
      </c>
      <c r="B59" s="3"/>
      <c r="C59" s="3"/>
      <c r="D59" s="3"/>
      <c r="G59" s="186"/>
      <c r="J59" s="186"/>
    </row>
    <row r="61" spans="1:25" ht="27.75" customHeight="1" x14ac:dyDescent="0.2">
      <c r="A61" s="47" t="s">
        <v>915</v>
      </c>
    </row>
    <row r="62" spans="1:25" ht="15" customHeight="1" thickBot="1" x14ac:dyDescent="0.25">
      <c r="P62" s="41"/>
    </row>
    <row r="63" spans="1:25" ht="15" customHeight="1" x14ac:dyDescent="0.2">
      <c r="A63" s="42"/>
      <c r="B63" s="43" t="s">
        <v>35</v>
      </c>
      <c r="C63" s="43" t="s">
        <v>124</v>
      </c>
      <c r="D63" s="43" t="s">
        <v>126</v>
      </c>
      <c r="E63" s="43" t="s">
        <v>36</v>
      </c>
      <c r="F63" s="43" t="s">
        <v>37</v>
      </c>
      <c r="G63" s="43" t="s">
        <v>38</v>
      </c>
      <c r="H63" s="43" t="s">
        <v>39</v>
      </c>
      <c r="I63" s="43" t="s">
        <v>128</v>
      </c>
      <c r="J63" s="43" t="s">
        <v>129</v>
      </c>
      <c r="K63" s="43" t="s">
        <v>130</v>
      </c>
      <c r="L63" s="255">
        <v>100000</v>
      </c>
      <c r="M63" s="253" t="s">
        <v>249</v>
      </c>
      <c r="N63" s="253" t="s">
        <v>249</v>
      </c>
      <c r="O63" s="260" t="s">
        <v>77</v>
      </c>
      <c r="P63" s="284" t="s">
        <v>238</v>
      </c>
    </row>
    <row r="64" spans="1:25" ht="15.95" customHeight="1" x14ac:dyDescent="0.2">
      <c r="A64" s="579" t="s">
        <v>81</v>
      </c>
      <c r="B64" s="44" t="s">
        <v>123</v>
      </c>
      <c r="C64" s="44" t="s">
        <v>40</v>
      </c>
      <c r="D64" s="44" t="s">
        <v>40</v>
      </c>
      <c r="E64" s="44" t="s">
        <v>40</v>
      </c>
      <c r="F64" s="44" t="s">
        <v>40</v>
      </c>
      <c r="G64" s="44" t="s">
        <v>40</v>
      </c>
      <c r="H64" s="44" t="s">
        <v>40</v>
      </c>
      <c r="I64" s="44" t="s">
        <v>40</v>
      </c>
      <c r="J64" s="44" t="s">
        <v>40</v>
      </c>
      <c r="K64" s="44" t="s">
        <v>40</v>
      </c>
      <c r="L64" s="44" t="s">
        <v>43</v>
      </c>
      <c r="M64" s="240" t="s">
        <v>248</v>
      </c>
      <c r="N64" s="240" t="s">
        <v>146</v>
      </c>
      <c r="O64" s="259" t="s">
        <v>145</v>
      </c>
      <c r="P64" s="285" t="s">
        <v>302</v>
      </c>
    </row>
    <row r="65" spans="1:16" ht="15.95" customHeight="1" thickBot="1" x14ac:dyDescent="0.25">
      <c r="A65" s="436" t="s">
        <v>99</v>
      </c>
      <c r="B65" s="45" t="s">
        <v>43</v>
      </c>
      <c r="C65" s="45" t="s">
        <v>125</v>
      </c>
      <c r="D65" s="45" t="s">
        <v>127</v>
      </c>
      <c r="E65" s="45" t="s">
        <v>44</v>
      </c>
      <c r="F65" s="45" t="s">
        <v>45</v>
      </c>
      <c r="G65" s="45" t="s">
        <v>46</v>
      </c>
      <c r="H65" s="45" t="s">
        <v>42</v>
      </c>
      <c r="I65" s="45" t="s">
        <v>131</v>
      </c>
      <c r="J65" s="45" t="s">
        <v>132</v>
      </c>
      <c r="K65" s="45" t="s">
        <v>133</v>
      </c>
      <c r="L65" s="45" t="s">
        <v>134</v>
      </c>
      <c r="M65" s="254" t="s">
        <v>146</v>
      </c>
      <c r="N65" s="254" t="s">
        <v>134</v>
      </c>
      <c r="O65" s="261" t="s">
        <v>41</v>
      </c>
      <c r="P65" s="286" t="s">
        <v>257</v>
      </c>
    </row>
    <row r="66" spans="1:16" ht="15.95" customHeight="1" x14ac:dyDescent="0.25">
      <c r="A66" s="557" t="s">
        <v>217</v>
      </c>
      <c r="B66" s="193"/>
      <c r="C66" s="193"/>
      <c r="D66" s="193"/>
      <c r="E66" s="193"/>
      <c r="F66" s="193"/>
      <c r="G66" s="193"/>
      <c r="H66" s="193"/>
      <c r="I66" s="193"/>
      <c r="J66" s="193"/>
      <c r="K66" s="193"/>
      <c r="L66" s="193"/>
      <c r="M66" s="193"/>
      <c r="N66" s="193"/>
      <c r="O66" s="193"/>
    </row>
    <row r="67" spans="1:16" s="478" customFormat="1" ht="16.5" customHeight="1" x14ac:dyDescent="0.25">
      <c r="A67" s="500" t="s">
        <v>309</v>
      </c>
      <c r="B67" s="741">
        <f t="shared" ref="B67:J72" si="0">B8/B$8</f>
        <v>1</v>
      </c>
      <c r="C67" s="741">
        <f t="shared" si="0"/>
        <v>1</v>
      </c>
      <c r="D67" s="741">
        <f t="shared" si="0"/>
        <v>1</v>
      </c>
      <c r="E67" s="741">
        <f t="shared" si="0"/>
        <v>1</v>
      </c>
      <c r="F67" s="741">
        <f t="shared" si="0"/>
        <v>1</v>
      </c>
      <c r="G67" s="741">
        <f t="shared" si="0"/>
        <v>1</v>
      </c>
      <c r="H67" s="741">
        <f t="shared" si="0"/>
        <v>1</v>
      </c>
      <c r="I67" s="741">
        <f t="shared" si="0"/>
        <v>1</v>
      </c>
      <c r="J67" s="741">
        <f t="shared" si="0"/>
        <v>1</v>
      </c>
      <c r="K67" s="741" t="s">
        <v>102</v>
      </c>
      <c r="L67" s="741">
        <f t="shared" ref="L67:O72" si="1">L8/L$8</f>
        <v>1</v>
      </c>
      <c r="M67" s="742">
        <f t="shared" si="1"/>
        <v>1</v>
      </c>
      <c r="N67" s="742">
        <f t="shared" si="1"/>
        <v>1</v>
      </c>
      <c r="O67" s="742">
        <f t="shared" si="1"/>
        <v>1</v>
      </c>
      <c r="P67" s="741">
        <f t="shared" ref="P67:P72" si="2">P8/P$8</f>
        <v>1</v>
      </c>
    </row>
    <row r="68" spans="1:16" s="478" customFormat="1" ht="15.75" customHeight="1" x14ac:dyDescent="0.2">
      <c r="A68" s="503" t="s">
        <v>178</v>
      </c>
      <c r="B68" s="743">
        <f t="shared" si="0"/>
        <v>0.3858927121469185</v>
      </c>
      <c r="C68" s="743">
        <f t="shared" si="0"/>
        <v>0.36512713865153196</v>
      </c>
      <c r="D68" s="743">
        <f t="shared" si="0"/>
        <v>0.33947257893908761</v>
      </c>
      <c r="E68" s="743">
        <f t="shared" si="0"/>
        <v>0.32082292869698403</v>
      </c>
      <c r="F68" s="743">
        <f t="shared" si="0"/>
        <v>0.30231900757396968</v>
      </c>
      <c r="G68" s="743">
        <f t="shared" si="0"/>
        <v>0.28592474408272073</v>
      </c>
      <c r="H68" s="743">
        <f t="shared" si="0"/>
        <v>0.26209041599215405</v>
      </c>
      <c r="I68" s="743">
        <f t="shared" si="0"/>
        <v>0.23252255305698563</v>
      </c>
      <c r="J68" s="743">
        <f t="shared" si="0"/>
        <v>0.20221584763212683</v>
      </c>
      <c r="K68" s="743" t="s">
        <v>102</v>
      </c>
      <c r="L68" s="743">
        <f t="shared" si="1"/>
        <v>0.19161583312960989</v>
      </c>
      <c r="M68" s="744">
        <f t="shared" si="1"/>
        <v>0.30885376658433983</v>
      </c>
      <c r="N68" s="744">
        <f t="shared" si="1"/>
        <v>0.20991409100128444</v>
      </c>
      <c r="O68" s="744">
        <f t="shared" si="1"/>
        <v>0.27725744043769129</v>
      </c>
      <c r="P68" s="743">
        <f t="shared" si="2"/>
        <v>0.23512391647660699</v>
      </c>
    </row>
    <row r="69" spans="1:16" s="478" customFormat="1" ht="15.75" customHeight="1" x14ac:dyDescent="0.2">
      <c r="A69" s="505" t="s">
        <v>179</v>
      </c>
      <c r="B69" s="745">
        <f t="shared" si="0"/>
        <v>0.26575552457132517</v>
      </c>
      <c r="C69" s="745">
        <f t="shared" si="0"/>
        <v>0.33223044905762822</v>
      </c>
      <c r="D69" s="745">
        <f t="shared" si="0"/>
        <v>0.38480430093932971</v>
      </c>
      <c r="E69" s="745">
        <f t="shared" si="0"/>
        <v>0.44485915918904273</v>
      </c>
      <c r="F69" s="745">
        <f t="shared" si="0"/>
        <v>0.4896549352424211</v>
      </c>
      <c r="G69" s="745">
        <f t="shared" si="0"/>
        <v>0.53116414499918529</v>
      </c>
      <c r="H69" s="745">
        <f t="shared" si="0"/>
        <v>0.55537762361099285</v>
      </c>
      <c r="I69" s="745">
        <f t="shared" si="0"/>
        <v>0.57379829662203941</v>
      </c>
      <c r="J69" s="745">
        <f t="shared" si="0"/>
        <v>0.62292841104613994</v>
      </c>
      <c r="K69" s="745" t="s">
        <v>102</v>
      </c>
      <c r="L69" s="745">
        <f t="shared" si="1"/>
        <v>0.62980264512846107</v>
      </c>
      <c r="M69" s="746">
        <f t="shared" si="1"/>
        <v>0.4634956134544736</v>
      </c>
      <c r="N69" s="746">
        <f t="shared" si="1"/>
        <v>0.6064180083099574</v>
      </c>
      <c r="O69" s="746">
        <f t="shared" si="1"/>
        <v>0.50913779466178566</v>
      </c>
      <c r="P69" s="745">
        <f t="shared" si="2"/>
        <v>0.54747857658140853</v>
      </c>
    </row>
    <row r="70" spans="1:16" s="478" customFormat="1" ht="15.75" customHeight="1" x14ac:dyDescent="0.2">
      <c r="A70" s="503" t="s">
        <v>180</v>
      </c>
      <c r="B70" s="743">
        <f t="shared" si="0"/>
        <v>1.9736224017479556E-2</v>
      </c>
      <c r="C70" s="743">
        <f t="shared" si="0"/>
        <v>2.0221762618027831E-2</v>
      </c>
      <c r="D70" s="743">
        <f t="shared" si="0"/>
        <v>2.7202257086484331E-2</v>
      </c>
      <c r="E70" s="743">
        <f t="shared" si="0"/>
        <v>2.9028643634733509E-2</v>
      </c>
      <c r="F70" s="743">
        <f t="shared" si="0"/>
        <v>2.9925949409865225E-2</v>
      </c>
      <c r="G70" s="743">
        <f t="shared" si="0"/>
        <v>2.3097780037318907E-2</v>
      </c>
      <c r="H70" s="743">
        <f t="shared" si="0"/>
        <v>2.6315578991747052E-2</v>
      </c>
      <c r="I70" s="743">
        <f t="shared" si="0"/>
        <v>2.8893626744167084E-2</v>
      </c>
      <c r="J70" s="743">
        <f t="shared" si="0"/>
        <v>2.1193412729883152E-2</v>
      </c>
      <c r="K70" s="743" t="s">
        <v>102</v>
      </c>
      <c r="L70" s="743">
        <f t="shared" si="1"/>
        <v>3.128664580547684E-2</v>
      </c>
      <c r="M70" s="744">
        <f t="shared" si="1"/>
        <v>2.6967058268304252E-2</v>
      </c>
      <c r="N70" s="744">
        <f t="shared" si="1"/>
        <v>2.8148629261366364E-2</v>
      </c>
      <c r="O70" s="744">
        <f t="shared" si="1"/>
        <v>2.7344392257869957E-2</v>
      </c>
      <c r="P70" s="743">
        <f t="shared" si="2"/>
        <v>2.2416798503315259E-2</v>
      </c>
    </row>
    <row r="71" spans="1:16" s="478" customFormat="1" ht="15.75" customHeight="1" x14ac:dyDescent="0.2">
      <c r="A71" s="505" t="s">
        <v>181</v>
      </c>
      <c r="B71" s="745">
        <f t="shared" si="0"/>
        <v>0.10570933833834933</v>
      </c>
      <c r="C71" s="745">
        <f t="shared" si="0"/>
        <v>0.11713450187695842</v>
      </c>
      <c r="D71" s="745">
        <f t="shared" si="0"/>
        <v>0.13110929317356906</v>
      </c>
      <c r="E71" s="745">
        <f t="shared" si="0"/>
        <v>0.1048098561966445</v>
      </c>
      <c r="F71" s="745">
        <f t="shared" si="0"/>
        <v>0.10715881532643275</v>
      </c>
      <c r="G71" s="745">
        <f t="shared" si="0"/>
        <v>0.10370653356479863</v>
      </c>
      <c r="H71" s="745">
        <f t="shared" si="0"/>
        <v>0.11490660980807532</v>
      </c>
      <c r="I71" s="745">
        <f t="shared" si="0"/>
        <v>0.11848369291062599</v>
      </c>
      <c r="J71" s="745">
        <f t="shared" si="0"/>
        <v>0.12838756786811081</v>
      </c>
      <c r="K71" s="745" t="s">
        <v>102</v>
      </c>
      <c r="L71" s="745">
        <f t="shared" si="1"/>
        <v>0.11612534264041881</v>
      </c>
      <c r="M71" s="746">
        <f t="shared" si="1"/>
        <v>0.11186284787617766</v>
      </c>
      <c r="N71" s="746">
        <f t="shared" si="1"/>
        <v>0.11972320981140991</v>
      </c>
      <c r="O71" s="746">
        <f t="shared" si="1"/>
        <v>0.11437304975201298</v>
      </c>
      <c r="P71" s="745">
        <f t="shared" si="2"/>
        <v>0.14818461867031715</v>
      </c>
    </row>
    <row r="72" spans="1:16" s="478" customFormat="1" ht="15.75" customHeight="1" x14ac:dyDescent="0.2">
      <c r="A72" s="508" t="s">
        <v>182</v>
      </c>
      <c r="B72" s="747">
        <f t="shared" si="0"/>
        <v>0.22290620092592747</v>
      </c>
      <c r="C72" s="747">
        <f t="shared" si="0"/>
        <v>0.16528614779733897</v>
      </c>
      <c r="D72" s="747">
        <f t="shared" si="0"/>
        <v>0.1174115698615293</v>
      </c>
      <c r="E72" s="747">
        <f t="shared" si="0"/>
        <v>0.1004794122825952</v>
      </c>
      <c r="F72" s="747">
        <f t="shared" si="0"/>
        <v>7.0941292447311219E-2</v>
      </c>
      <c r="G72" s="747">
        <f t="shared" si="0"/>
        <v>5.6106797314605182E-2</v>
      </c>
      <c r="H72" s="747">
        <f t="shared" si="0"/>
        <v>4.1309771597030719E-2</v>
      </c>
      <c r="I72" s="747">
        <f t="shared" si="0"/>
        <v>4.6301830666181917E-2</v>
      </c>
      <c r="J72" s="747">
        <f t="shared" si="0"/>
        <v>2.5274760722823912E-2</v>
      </c>
      <c r="K72" s="747" t="s">
        <v>102</v>
      </c>
      <c r="L72" s="747">
        <f t="shared" si="1"/>
        <v>3.1169533295278551E-2</v>
      </c>
      <c r="M72" s="748">
        <f t="shared" si="1"/>
        <v>8.8820713816704644E-2</v>
      </c>
      <c r="N72" s="748">
        <f t="shared" si="1"/>
        <v>3.5796061615981839E-2</v>
      </c>
      <c r="O72" s="748">
        <f t="shared" si="1"/>
        <v>7.1887322890640065E-2</v>
      </c>
      <c r="P72" s="747">
        <f t="shared" si="2"/>
        <v>4.6796089767316196E-2</v>
      </c>
    </row>
    <row r="73" spans="1:16" s="478" customFormat="1" ht="16.5" customHeight="1" x14ac:dyDescent="0.25">
      <c r="A73" s="511" t="s">
        <v>305</v>
      </c>
      <c r="B73" s="749">
        <f t="shared" ref="B73:J84" si="3">B14/B$14</f>
        <v>1</v>
      </c>
      <c r="C73" s="749">
        <f t="shared" si="3"/>
        <v>1</v>
      </c>
      <c r="D73" s="749">
        <f t="shared" si="3"/>
        <v>1</v>
      </c>
      <c r="E73" s="749">
        <f t="shared" si="3"/>
        <v>1</v>
      </c>
      <c r="F73" s="749">
        <f t="shared" si="3"/>
        <v>1</v>
      </c>
      <c r="G73" s="749">
        <f t="shared" si="3"/>
        <v>1</v>
      </c>
      <c r="H73" s="749">
        <f t="shared" si="3"/>
        <v>1</v>
      </c>
      <c r="I73" s="749">
        <f t="shared" si="3"/>
        <v>1</v>
      </c>
      <c r="J73" s="749">
        <f t="shared" si="3"/>
        <v>1</v>
      </c>
      <c r="K73" s="749" t="s">
        <v>102</v>
      </c>
      <c r="L73" s="749">
        <f t="shared" ref="L73:O84" si="4">L14/L$14</f>
        <v>1</v>
      </c>
      <c r="M73" s="750">
        <f t="shared" si="4"/>
        <v>1</v>
      </c>
      <c r="N73" s="750">
        <f t="shared" si="4"/>
        <v>1</v>
      </c>
      <c r="O73" s="750">
        <f t="shared" si="4"/>
        <v>1</v>
      </c>
      <c r="P73" s="749">
        <f t="shared" ref="P73:P84" si="5">P14/P$14</f>
        <v>1</v>
      </c>
    </row>
    <row r="74" spans="1:16" s="478" customFormat="1" ht="15.75" customHeight="1" x14ac:dyDescent="0.2">
      <c r="A74" s="503" t="s">
        <v>79</v>
      </c>
      <c r="B74" s="743">
        <f t="shared" si="3"/>
        <v>0.40456304509280677</v>
      </c>
      <c r="C74" s="743">
        <f t="shared" si="3"/>
        <v>0.42915549433219119</v>
      </c>
      <c r="D74" s="743">
        <f t="shared" si="3"/>
        <v>0.4805313424873614</v>
      </c>
      <c r="E74" s="743">
        <f t="shared" si="3"/>
        <v>0.5522361568580374</v>
      </c>
      <c r="F74" s="743">
        <f t="shared" si="3"/>
        <v>0.62633687367603441</v>
      </c>
      <c r="G74" s="743">
        <f t="shared" si="3"/>
        <v>0.65046883103339215</v>
      </c>
      <c r="H74" s="743">
        <f t="shared" si="3"/>
        <v>0.67787786469287359</v>
      </c>
      <c r="I74" s="743">
        <f t="shared" si="3"/>
        <v>0.68821160949478966</v>
      </c>
      <c r="J74" s="743">
        <f t="shared" si="3"/>
        <v>0.64866999450160989</v>
      </c>
      <c r="K74" s="743" t="s">
        <v>102</v>
      </c>
      <c r="L74" s="743">
        <f t="shared" si="4"/>
        <v>0.64871510385712639</v>
      </c>
      <c r="M74" s="744">
        <f t="shared" si="4"/>
        <v>0.57562799379380059</v>
      </c>
      <c r="N74" s="744">
        <f t="shared" si="4"/>
        <v>0.66449317352140702</v>
      </c>
      <c r="O74" s="744">
        <f t="shared" si="4"/>
        <v>0.6019516168544734</v>
      </c>
      <c r="P74" s="743">
        <f t="shared" si="5"/>
        <v>0.6738914550541012</v>
      </c>
    </row>
    <row r="75" spans="1:16" s="478" customFormat="1" ht="15.75" customHeight="1" x14ac:dyDescent="0.2">
      <c r="A75" s="505" t="s">
        <v>184</v>
      </c>
      <c r="B75" s="745">
        <f t="shared" si="3"/>
        <v>0.27738363092393431</v>
      </c>
      <c r="C75" s="745">
        <f t="shared" si="3"/>
        <v>0.32970795035917605</v>
      </c>
      <c r="D75" s="745">
        <f t="shared" si="3"/>
        <v>0.40864453098766312</v>
      </c>
      <c r="E75" s="745">
        <f t="shared" si="3"/>
        <v>0.49604702824373048</v>
      </c>
      <c r="F75" s="745">
        <f t="shared" si="3"/>
        <v>0.57855140508942848</v>
      </c>
      <c r="G75" s="745">
        <f t="shared" si="3"/>
        <v>0.59414490511534412</v>
      </c>
      <c r="H75" s="745">
        <f t="shared" si="3"/>
        <v>0.61554554256769933</v>
      </c>
      <c r="I75" s="745">
        <f t="shared" si="3"/>
        <v>0.6391685667818745</v>
      </c>
      <c r="J75" s="745">
        <f t="shared" si="3"/>
        <v>0.60539452887988987</v>
      </c>
      <c r="K75" s="745" t="s">
        <v>102</v>
      </c>
      <c r="L75" s="745">
        <f t="shared" si="4"/>
        <v>0.59726839660036779</v>
      </c>
      <c r="M75" s="746">
        <f t="shared" si="4"/>
        <v>0.51193883536888618</v>
      </c>
      <c r="N75" s="746">
        <f t="shared" si="4"/>
        <v>0.61580883335717174</v>
      </c>
      <c r="O75" s="746">
        <f t="shared" si="4"/>
        <v>0.54270718223678949</v>
      </c>
      <c r="P75" s="745">
        <f t="shared" si="5"/>
        <v>0.5874999283810225</v>
      </c>
    </row>
    <row r="76" spans="1:16" s="478" customFormat="1" ht="15.75" customHeight="1" x14ac:dyDescent="0.2">
      <c r="A76" s="503" t="s">
        <v>341</v>
      </c>
      <c r="B76" s="743">
        <f t="shared" si="3"/>
        <v>6.3315638850749478E-2</v>
      </c>
      <c r="C76" s="743">
        <f t="shared" si="3"/>
        <v>7.1347262434075645E-2</v>
      </c>
      <c r="D76" s="743">
        <f t="shared" si="3"/>
        <v>7.8461589722204003E-2</v>
      </c>
      <c r="E76" s="743">
        <f t="shared" si="3"/>
        <v>0.10761143379515364</v>
      </c>
      <c r="F76" s="743">
        <f t="shared" si="3"/>
        <v>0.15554626445372619</v>
      </c>
      <c r="G76" s="743">
        <f t="shared" si="3"/>
        <v>0.13627267735527238</v>
      </c>
      <c r="H76" s="743">
        <f t="shared" si="3"/>
        <v>0.18205364976084762</v>
      </c>
      <c r="I76" s="743">
        <f t="shared" si="3"/>
        <v>0.18593362149290601</v>
      </c>
      <c r="J76" s="743">
        <f t="shared" si="3"/>
        <v>0.14177249597929623</v>
      </c>
      <c r="K76" s="743" t="s">
        <v>102</v>
      </c>
      <c r="L76" s="743">
        <f t="shared" si="4"/>
        <v>0.23069551107641909</v>
      </c>
      <c r="M76" s="744">
        <f t="shared" si="4"/>
        <v>0.12512083195385074</v>
      </c>
      <c r="N76" s="744">
        <f t="shared" si="4"/>
        <v>0.19319754906052564</v>
      </c>
      <c r="O76" s="744">
        <f t="shared" si="4"/>
        <v>0.14528650140725349</v>
      </c>
      <c r="P76" s="743">
        <f t="shared" si="5"/>
        <v>0.1345875365232734</v>
      </c>
    </row>
    <row r="77" spans="1:16" s="478" customFormat="1" ht="15.75" customHeight="1" x14ac:dyDescent="0.2">
      <c r="A77" s="505" t="s">
        <v>185</v>
      </c>
      <c r="B77" s="745">
        <f t="shared" si="3"/>
        <v>0.12717941416887246</v>
      </c>
      <c r="C77" s="745">
        <f t="shared" si="3"/>
        <v>9.9447543974099162E-2</v>
      </c>
      <c r="D77" s="745">
        <f t="shared" si="3"/>
        <v>7.1886811499698292E-2</v>
      </c>
      <c r="E77" s="745">
        <f t="shared" si="3"/>
        <v>5.6189128614306888E-2</v>
      </c>
      <c r="F77" s="745">
        <f t="shared" si="3"/>
        <v>4.7785468586605963E-2</v>
      </c>
      <c r="G77" s="745">
        <f t="shared" si="3"/>
        <v>5.6323925916974112E-2</v>
      </c>
      <c r="H77" s="745">
        <f t="shared" si="3"/>
        <v>6.2332322125174193E-2</v>
      </c>
      <c r="I77" s="745">
        <f t="shared" si="3"/>
        <v>4.9043042712915104E-2</v>
      </c>
      <c r="J77" s="745">
        <f t="shared" si="3"/>
        <v>4.3275465621720029E-2</v>
      </c>
      <c r="K77" s="745" t="s">
        <v>102</v>
      </c>
      <c r="L77" s="745">
        <f t="shared" si="4"/>
        <v>5.1446707256758692E-2</v>
      </c>
      <c r="M77" s="746">
        <f t="shared" si="4"/>
        <v>6.3689158424914433E-2</v>
      </c>
      <c r="N77" s="746">
        <f t="shared" si="4"/>
        <v>4.868434016423525E-2</v>
      </c>
      <c r="O77" s="746">
        <f t="shared" si="4"/>
        <v>5.924443461768393E-2</v>
      </c>
      <c r="P77" s="745">
        <f t="shared" si="5"/>
        <v>8.6391526673958829E-2</v>
      </c>
    </row>
    <row r="78" spans="1:16" s="478" customFormat="1" ht="15.75" customHeight="1" x14ac:dyDescent="0.2">
      <c r="A78" s="503" t="s">
        <v>186</v>
      </c>
      <c r="B78" s="743">
        <f t="shared" si="3"/>
        <v>0.35182352987212406</v>
      </c>
      <c r="C78" s="743">
        <f t="shared" si="3"/>
        <v>0.33356849457259613</v>
      </c>
      <c r="D78" s="743">
        <f t="shared" si="3"/>
        <v>0.28965850577341834</v>
      </c>
      <c r="E78" s="743">
        <f t="shared" si="3"/>
        <v>0.24734780252519215</v>
      </c>
      <c r="F78" s="743">
        <f t="shared" si="3"/>
        <v>0.1857520239390166</v>
      </c>
      <c r="G78" s="743">
        <f t="shared" si="3"/>
        <v>0.17173681165686233</v>
      </c>
      <c r="H78" s="743">
        <f t="shared" si="3"/>
        <v>0.14897695225454183</v>
      </c>
      <c r="I78" s="743">
        <f t="shared" si="3"/>
        <v>0.16688280818606244</v>
      </c>
      <c r="J78" s="743">
        <f t="shared" si="3"/>
        <v>0.2197289568898565</v>
      </c>
      <c r="K78" s="743" t="s">
        <v>102</v>
      </c>
      <c r="L78" s="743">
        <f t="shared" si="4"/>
        <v>0.15037836469277241</v>
      </c>
      <c r="M78" s="744">
        <f t="shared" si="4"/>
        <v>0.2256997426347318</v>
      </c>
      <c r="N78" s="744">
        <f t="shared" si="4"/>
        <v>0.17226571417915731</v>
      </c>
      <c r="O78" s="744">
        <f t="shared" si="4"/>
        <v>0.20987152703828477</v>
      </c>
      <c r="P78" s="743">
        <f t="shared" si="5"/>
        <v>0.17562229889972691</v>
      </c>
    </row>
    <row r="79" spans="1:16" s="478" customFormat="1" ht="15.75" customHeight="1" x14ac:dyDescent="0.2">
      <c r="A79" s="505" t="s">
        <v>187</v>
      </c>
      <c r="B79" s="745">
        <f t="shared" si="3"/>
        <v>0.25404820156577834</v>
      </c>
      <c r="C79" s="745">
        <f t="shared" si="3"/>
        <v>0.25967867407452327</v>
      </c>
      <c r="D79" s="745">
        <f t="shared" si="3"/>
        <v>0.23256148921559186</v>
      </c>
      <c r="E79" s="745">
        <f t="shared" si="3"/>
        <v>0.20923952478047997</v>
      </c>
      <c r="F79" s="745">
        <f t="shared" si="3"/>
        <v>0.15343367939866398</v>
      </c>
      <c r="G79" s="745">
        <f t="shared" si="3"/>
        <v>0.13847895358106002</v>
      </c>
      <c r="H79" s="745">
        <f t="shared" si="3"/>
        <v>0.11716907191309256</v>
      </c>
      <c r="I79" s="745">
        <f t="shared" si="3"/>
        <v>0.13155974123833927</v>
      </c>
      <c r="J79" s="745">
        <f t="shared" si="3"/>
        <v>0.18451657975161076</v>
      </c>
      <c r="K79" s="745" t="s">
        <v>102</v>
      </c>
      <c r="L79" s="745">
        <f t="shared" si="4"/>
        <v>0.11741938623658338</v>
      </c>
      <c r="M79" s="746">
        <f t="shared" si="4"/>
        <v>0.18332033662723604</v>
      </c>
      <c r="N79" s="746">
        <f t="shared" si="4"/>
        <v>0.13786491841141787</v>
      </c>
      <c r="O79" s="746">
        <f t="shared" si="4"/>
        <v>0.16985554311779394</v>
      </c>
      <c r="P79" s="745">
        <f t="shared" si="5"/>
        <v>0.14326568976197138</v>
      </c>
    </row>
    <row r="80" spans="1:16" s="478" customFormat="1" ht="15.75" customHeight="1" x14ac:dyDescent="0.2">
      <c r="A80" s="503" t="s">
        <v>188</v>
      </c>
      <c r="B80" s="743">
        <f t="shared" si="3"/>
        <v>5.1285885128576937E-2</v>
      </c>
      <c r="C80" s="743">
        <f t="shared" si="3"/>
        <v>3.2221117495174485E-2</v>
      </c>
      <c r="D80" s="743">
        <f t="shared" si="3"/>
        <v>1.6614362715263287E-2</v>
      </c>
      <c r="E80" s="743">
        <f t="shared" si="3"/>
        <v>5.0354045492514267E-3</v>
      </c>
      <c r="F80" s="743">
        <f t="shared" si="3"/>
        <v>2.4437168217364322E-3</v>
      </c>
      <c r="G80" s="743">
        <f t="shared" si="3"/>
        <v>2.1855024481851172E-3</v>
      </c>
      <c r="H80" s="743">
        <f t="shared" si="3"/>
        <v>1.8593794708363538E-3</v>
      </c>
      <c r="I80" s="743">
        <f t="shared" si="3"/>
        <v>1.7886823310948295E-3</v>
      </c>
      <c r="J80" s="743">
        <f t="shared" si="3"/>
        <v>4.3763402902156001E-3</v>
      </c>
      <c r="K80" s="743" t="s">
        <v>102</v>
      </c>
      <c r="L80" s="743">
        <f t="shared" si="4"/>
        <v>5.9870050068762679E-3</v>
      </c>
      <c r="M80" s="744">
        <f t="shared" si="4"/>
        <v>8.56362349266848E-3</v>
      </c>
      <c r="N80" s="744">
        <f t="shared" si="4"/>
        <v>3.9536917624912191E-3</v>
      </c>
      <c r="O80" s="744">
        <f t="shared" si="4"/>
        <v>7.1980705782556465E-3</v>
      </c>
      <c r="P80" s="743">
        <f t="shared" si="5"/>
        <v>4.2617200140855896E-3</v>
      </c>
    </row>
    <row r="81" spans="1:16" s="478" customFormat="1" ht="15.75" customHeight="1" x14ac:dyDescent="0.2">
      <c r="A81" s="709" t="s">
        <v>722</v>
      </c>
      <c r="B81" s="745">
        <f t="shared" si="3"/>
        <v>4.6489443177768798E-2</v>
      </c>
      <c r="C81" s="745">
        <f t="shared" si="3"/>
        <v>4.1668703002898454E-2</v>
      </c>
      <c r="D81" s="745">
        <f t="shared" si="3"/>
        <v>4.0482653842563228E-2</v>
      </c>
      <c r="E81" s="745">
        <f t="shared" si="3"/>
        <v>3.3072873195460796E-2</v>
      </c>
      <c r="F81" s="745">
        <f t="shared" si="3"/>
        <v>2.9874627718616195E-2</v>
      </c>
      <c r="G81" s="745">
        <f t="shared" si="3"/>
        <v>3.1072355627617218E-2</v>
      </c>
      <c r="H81" s="745">
        <f t="shared" si="3"/>
        <v>2.9948500869682804E-2</v>
      </c>
      <c r="I81" s="745">
        <f t="shared" si="3"/>
        <v>3.3534384616628311E-2</v>
      </c>
      <c r="J81" s="745">
        <f t="shared" si="3"/>
        <v>3.0836036848809149E-2</v>
      </c>
      <c r="K81" s="745" t="s">
        <v>102</v>
      </c>
      <c r="L81" s="745">
        <f t="shared" si="4"/>
        <v>2.6971973449312778E-2</v>
      </c>
      <c r="M81" s="746">
        <f t="shared" si="4"/>
        <v>3.381578251482726E-2</v>
      </c>
      <c r="N81" s="746">
        <f t="shared" si="4"/>
        <v>3.0447104005248221E-2</v>
      </c>
      <c r="O81" s="746">
        <f t="shared" si="4"/>
        <v>3.2817913343276259E-2</v>
      </c>
      <c r="P81" s="745">
        <f t="shared" si="5"/>
        <v>2.8094889123669958E-2</v>
      </c>
    </row>
    <row r="82" spans="1:16" s="478" customFormat="1" ht="15.75" customHeight="1" x14ac:dyDescent="0.2">
      <c r="A82" s="503" t="s">
        <v>189</v>
      </c>
      <c r="B82" s="743">
        <f t="shared" si="3"/>
        <v>2.8769737873316777E-2</v>
      </c>
      <c r="C82" s="743">
        <f t="shared" si="3"/>
        <v>2.9794816696805625E-2</v>
      </c>
      <c r="D82" s="743">
        <f t="shared" si="3"/>
        <v>3.1622536812434446E-2</v>
      </c>
      <c r="E82" s="743">
        <f t="shared" si="3"/>
        <v>4.719286780926419E-2</v>
      </c>
      <c r="F82" s="743">
        <f t="shared" si="3"/>
        <v>6.6486072969625221E-2</v>
      </c>
      <c r="G82" s="743">
        <f t="shared" si="3"/>
        <v>6.1048530792508236E-2</v>
      </c>
      <c r="H82" s="743">
        <f t="shared" si="3"/>
        <v>6.4814340327961101E-2</v>
      </c>
      <c r="I82" s="743">
        <f t="shared" si="3"/>
        <v>5.1984517804345036E-2</v>
      </c>
      <c r="J82" s="743">
        <f t="shared" si="3"/>
        <v>5.6968328648836386E-2</v>
      </c>
      <c r="K82" s="743" t="s">
        <v>102</v>
      </c>
      <c r="L82" s="743">
        <f t="shared" si="4"/>
        <v>6.5104560176507204E-2</v>
      </c>
      <c r="M82" s="744">
        <f t="shared" si="4"/>
        <v>5.0895272094608444E-2</v>
      </c>
      <c r="N82" s="744">
        <f t="shared" si="4"/>
        <v>5.8066233324092636E-2</v>
      </c>
      <c r="O82" s="744">
        <f t="shared" si="4"/>
        <v>5.3019452577645822E-2</v>
      </c>
      <c r="P82" s="743">
        <f t="shared" si="5"/>
        <v>4.6215894098509916E-2</v>
      </c>
    </row>
    <row r="83" spans="1:16" s="478" customFormat="1" ht="15.75" customHeight="1" x14ac:dyDescent="0.2">
      <c r="A83" s="505" t="s">
        <v>190</v>
      </c>
      <c r="B83" s="745">
        <f t="shared" si="3"/>
        <v>7.6603847152779056E-2</v>
      </c>
      <c r="C83" s="745">
        <f t="shared" si="3"/>
        <v>8.5488767050404979E-2</v>
      </c>
      <c r="D83" s="745">
        <f t="shared" si="3"/>
        <v>8.4039331523477478E-2</v>
      </c>
      <c r="E83" s="745">
        <f t="shared" si="3"/>
        <v>7.0276810843787327E-2</v>
      </c>
      <c r="F83" s="745">
        <f t="shared" si="3"/>
        <v>6.1014651501861965E-2</v>
      </c>
      <c r="G83" s="745">
        <f t="shared" si="3"/>
        <v>7.1686379966919331E-2</v>
      </c>
      <c r="H83" s="745">
        <f t="shared" si="3"/>
        <v>6.6328295226947304E-2</v>
      </c>
      <c r="I83" s="745">
        <f t="shared" si="3"/>
        <v>5.6764236492406951E-2</v>
      </c>
      <c r="J83" s="745">
        <f t="shared" si="3"/>
        <v>6.0162219519119903E-2</v>
      </c>
      <c r="K83" s="745" t="s">
        <v>102</v>
      </c>
      <c r="L83" s="745">
        <f t="shared" si="4"/>
        <v>0.10028618913862372</v>
      </c>
      <c r="M83" s="746">
        <f t="shared" si="4"/>
        <v>7.1436298003559537E-2</v>
      </c>
      <c r="N83" s="746">
        <f t="shared" si="4"/>
        <v>7.4042785840950143E-2</v>
      </c>
      <c r="O83" s="746">
        <f t="shared" si="4"/>
        <v>7.2208391230364669E-2</v>
      </c>
      <c r="P83" s="745">
        <f t="shared" si="5"/>
        <v>6.4287483248620048E-2</v>
      </c>
    </row>
    <row r="84" spans="1:16" s="478" customFormat="1" ht="15.75" customHeight="1" x14ac:dyDescent="0.2">
      <c r="A84" s="508" t="s">
        <v>191</v>
      </c>
      <c r="B84" s="747">
        <f t="shared" si="3"/>
        <v>0.138239840008098</v>
      </c>
      <c r="C84" s="747">
        <f t="shared" si="3"/>
        <v>0.12199242734800199</v>
      </c>
      <c r="D84" s="747">
        <f t="shared" si="3"/>
        <v>0.11414828340330832</v>
      </c>
      <c r="E84" s="747">
        <f t="shared" si="3"/>
        <v>8.294636196504844E-2</v>
      </c>
      <c r="F84" s="747">
        <f t="shared" si="3"/>
        <v>6.0410377913461676E-2</v>
      </c>
      <c r="G84" s="747">
        <f t="shared" si="3"/>
        <v>4.5059446551391852E-2</v>
      </c>
      <c r="H84" s="747">
        <f t="shared" si="3"/>
        <v>4.2002547498606359E-2</v>
      </c>
      <c r="I84" s="747">
        <f t="shared" si="3"/>
        <v>3.6156828022395872E-2</v>
      </c>
      <c r="J84" s="747">
        <f t="shared" si="3"/>
        <v>1.4470500440577254E-2</v>
      </c>
      <c r="K84" s="747" t="s">
        <v>102</v>
      </c>
      <c r="L84" s="747">
        <f t="shared" si="4"/>
        <v>3.5515782134970142E-2</v>
      </c>
      <c r="M84" s="748">
        <f t="shared" si="4"/>
        <v>7.6340693474457808E-2</v>
      </c>
      <c r="N84" s="748">
        <f t="shared" si="4"/>
        <v>3.1132093134392826E-2</v>
      </c>
      <c r="O84" s="748">
        <f t="shared" si="4"/>
        <v>6.2949012299231347E-2</v>
      </c>
      <c r="P84" s="747">
        <f t="shared" si="5"/>
        <v>3.9982868699041843E-2</v>
      </c>
    </row>
    <row r="85" spans="1:16" s="478" customFormat="1" ht="16.5" customHeight="1" x14ac:dyDescent="0.25">
      <c r="A85" s="514" t="s">
        <v>218</v>
      </c>
      <c r="B85" s="751"/>
      <c r="C85" s="751"/>
      <c r="D85" s="751"/>
      <c r="E85" s="751"/>
      <c r="F85" s="751"/>
      <c r="G85" s="751"/>
      <c r="H85" s="751"/>
      <c r="I85" s="751"/>
      <c r="J85" s="751"/>
      <c r="K85" s="751"/>
      <c r="L85" s="751"/>
      <c r="M85" s="752"/>
      <c r="N85" s="752"/>
      <c r="O85" s="752"/>
      <c r="P85" s="753"/>
    </row>
    <row r="86" spans="1:16" s="478" customFormat="1" ht="16.5" customHeight="1" x14ac:dyDescent="0.25">
      <c r="A86" s="511" t="s">
        <v>306</v>
      </c>
      <c r="B86" s="749">
        <f t="shared" ref="B86:J89" si="6">B28/B$28</f>
        <v>1</v>
      </c>
      <c r="C86" s="749">
        <f t="shared" si="6"/>
        <v>1</v>
      </c>
      <c r="D86" s="749">
        <f t="shared" si="6"/>
        <v>1</v>
      </c>
      <c r="E86" s="749">
        <f t="shared" si="6"/>
        <v>1</v>
      </c>
      <c r="F86" s="749">
        <f t="shared" si="6"/>
        <v>1</v>
      </c>
      <c r="G86" s="749">
        <f t="shared" si="6"/>
        <v>1</v>
      </c>
      <c r="H86" s="749">
        <f t="shared" si="6"/>
        <v>1</v>
      </c>
      <c r="I86" s="749">
        <f t="shared" si="6"/>
        <v>1</v>
      </c>
      <c r="J86" s="749">
        <f t="shared" si="6"/>
        <v>1</v>
      </c>
      <c r="K86" s="749" t="s">
        <v>102</v>
      </c>
      <c r="L86" s="749">
        <f t="shared" ref="L86:O89" si="7">L28/L$28</f>
        <v>1</v>
      </c>
      <c r="M86" s="750">
        <f t="shared" si="7"/>
        <v>1</v>
      </c>
      <c r="N86" s="750">
        <f t="shared" si="7"/>
        <v>1</v>
      </c>
      <c r="O86" s="750">
        <f t="shared" si="7"/>
        <v>1</v>
      </c>
      <c r="P86" s="749">
        <f t="shared" ref="P86:P89" si="8">P28/P$28</f>
        <v>1</v>
      </c>
    </row>
    <row r="87" spans="1:16" s="478" customFormat="1" ht="16.5" customHeight="1" x14ac:dyDescent="0.2">
      <c r="A87" s="503" t="s">
        <v>195</v>
      </c>
      <c r="B87" s="743">
        <f t="shared" si="6"/>
        <v>0.97675036869552589</v>
      </c>
      <c r="C87" s="743">
        <f t="shared" si="6"/>
        <v>0.95436679957213988</v>
      </c>
      <c r="D87" s="743">
        <f t="shared" si="6"/>
        <v>0.95801047476209644</v>
      </c>
      <c r="E87" s="743">
        <f t="shared" si="6"/>
        <v>0.93518352321447629</v>
      </c>
      <c r="F87" s="743">
        <f t="shared" si="6"/>
        <v>0.93880598729504106</v>
      </c>
      <c r="G87" s="743">
        <f t="shared" si="6"/>
        <v>0.91588946329273102</v>
      </c>
      <c r="H87" s="743">
        <f t="shared" si="6"/>
        <v>0.9251677976013637</v>
      </c>
      <c r="I87" s="743">
        <f t="shared" si="6"/>
        <v>0.87990013432076775</v>
      </c>
      <c r="J87" s="743">
        <f t="shared" si="6"/>
        <v>0.81078330838154378</v>
      </c>
      <c r="K87" s="743" t="s">
        <v>102</v>
      </c>
      <c r="L87" s="743">
        <f t="shared" si="7"/>
        <v>0.78254063955253539</v>
      </c>
      <c r="M87" s="744">
        <f t="shared" si="7"/>
        <v>0.93942611580382485</v>
      </c>
      <c r="N87" s="744">
        <f t="shared" si="7"/>
        <v>0.83118694045575525</v>
      </c>
      <c r="O87" s="744">
        <f t="shared" si="7"/>
        <v>0.91506690802705593</v>
      </c>
      <c r="P87" s="743">
        <f t="shared" si="8"/>
        <v>0.88836409509255632</v>
      </c>
    </row>
    <row r="88" spans="1:16" s="478" customFormat="1" ht="16.5" customHeight="1" x14ac:dyDescent="0.2">
      <c r="A88" s="505" t="s">
        <v>196</v>
      </c>
      <c r="B88" s="745">
        <f t="shared" si="6"/>
        <v>1.508745996453476E-2</v>
      </c>
      <c r="C88" s="745">
        <f t="shared" si="6"/>
        <v>3.0366891987563215E-2</v>
      </c>
      <c r="D88" s="745">
        <f t="shared" si="6"/>
        <v>2.9897915785142788E-2</v>
      </c>
      <c r="E88" s="745">
        <f t="shared" si="6"/>
        <v>3.0715563273612363E-2</v>
      </c>
      <c r="F88" s="745">
        <f t="shared" si="6"/>
        <v>2.634235674049596E-2</v>
      </c>
      <c r="G88" s="745">
        <f t="shared" si="6"/>
        <v>5.8549050979746019E-2</v>
      </c>
      <c r="H88" s="745">
        <f t="shared" si="6"/>
        <v>4.6686053886522028E-2</v>
      </c>
      <c r="I88" s="745">
        <f t="shared" si="6"/>
        <v>5.8683769328726668E-2</v>
      </c>
      <c r="J88" s="745">
        <f t="shared" si="6"/>
        <v>0.12652154660114642</v>
      </c>
      <c r="K88" s="745" t="s">
        <v>102</v>
      </c>
      <c r="L88" s="745">
        <f t="shared" si="7"/>
        <v>0.14239021009110178</v>
      </c>
      <c r="M88" s="746">
        <f t="shared" si="7"/>
        <v>3.4110499498412869E-2</v>
      </c>
      <c r="N88" s="746">
        <f t="shared" si="7"/>
        <v>0.10241442393526694</v>
      </c>
      <c r="O88" s="746">
        <f t="shared" si="7"/>
        <v>4.9482285930280298E-2</v>
      </c>
      <c r="P88" s="745">
        <f t="shared" si="8"/>
        <v>7.1264720535559642E-2</v>
      </c>
    </row>
    <row r="89" spans="1:16" s="478" customFormat="1" ht="16.5" customHeight="1" x14ac:dyDescent="0.2">
      <c r="A89" s="508" t="s">
        <v>197</v>
      </c>
      <c r="B89" s="747">
        <f t="shared" si="6"/>
        <v>8.1621713417315365E-3</v>
      </c>
      <c r="C89" s="747">
        <f t="shared" si="6"/>
        <v>1.5266308442818004E-2</v>
      </c>
      <c r="D89" s="747">
        <f t="shared" si="6"/>
        <v>1.2091609452760881E-2</v>
      </c>
      <c r="E89" s="747">
        <f t="shared" si="6"/>
        <v>3.4100913511911406E-2</v>
      </c>
      <c r="F89" s="747">
        <f t="shared" si="6"/>
        <v>3.4851655964463046E-2</v>
      </c>
      <c r="G89" s="747">
        <f t="shared" si="6"/>
        <v>2.5561485727523078E-2</v>
      </c>
      <c r="H89" s="747">
        <f t="shared" si="6"/>
        <v>2.8146148512114357E-2</v>
      </c>
      <c r="I89" s="747">
        <f t="shared" si="6"/>
        <v>6.141609635353535E-2</v>
      </c>
      <c r="J89" s="747">
        <f t="shared" si="6"/>
        <v>6.2695145017309842E-2</v>
      </c>
      <c r="K89" s="747" t="s">
        <v>102</v>
      </c>
      <c r="L89" s="747">
        <f t="shared" si="7"/>
        <v>7.506915035636276E-2</v>
      </c>
      <c r="M89" s="748">
        <f t="shared" si="7"/>
        <v>2.646338470088954E-2</v>
      </c>
      <c r="N89" s="748">
        <f t="shared" si="7"/>
        <v>6.639863560897781E-2</v>
      </c>
      <c r="O89" s="748">
        <f t="shared" si="7"/>
        <v>3.545080603956817E-2</v>
      </c>
      <c r="P89" s="747">
        <f t="shared" si="8"/>
        <v>4.0371184368525909E-2</v>
      </c>
    </row>
    <row r="90" spans="1:16" s="478" customFormat="1" ht="16.5" customHeight="1" x14ac:dyDescent="0.25">
      <c r="A90" s="511" t="s">
        <v>307</v>
      </c>
      <c r="B90" s="749">
        <f t="shared" ref="B90:J93" si="9">B32/B$32</f>
        <v>1</v>
      </c>
      <c r="C90" s="749">
        <f t="shared" si="9"/>
        <v>1</v>
      </c>
      <c r="D90" s="749">
        <f t="shared" si="9"/>
        <v>1</v>
      </c>
      <c r="E90" s="749">
        <f t="shared" si="9"/>
        <v>1</v>
      </c>
      <c r="F90" s="749">
        <f t="shared" si="9"/>
        <v>1</v>
      </c>
      <c r="G90" s="749">
        <f t="shared" si="9"/>
        <v>1</v>
      </c>
      <c r="H90" s="749">
        <f t="shared" si="9"/>
        <v>1</v>
      </c>
      <c r="I90" s="749">
        <f t="shared" si="9"/>
        <v>1</v>
      </c>
      <c r="J90" s="749">
        <f t="shared" si="9"/>
        <v>1</v>
      </c>
      <c r="K90" s="749" t="s">
        <v>102</v>
      </c>
      <c r="L90" s="749">
        <f t="shared" ref="L90:O93" si="10">L32/L$32</f>
        <v>1</v>
      </c>
      <c r="M90" s="750">
        <f t="shared" si="10"/>
        <v>1</v>
      </c>
      <c r="N90" s="750">
        <f t="shared" si="10"/>
        <v>1</v>
      </c>
      <c r="O90" s="750">
        <f t="shared" si="10"/>
        <v>1</v>
      </c>
      <c r="P90" s="749">
        <f t="shared" ref="P90:P93" si="11">P32/P$32</f>
        <v>1</v>
      </c>
    </row>
    <row r="91" spans="1:16" s="478" customFormat="1" ht="16.5" customHeight="1" x14ac:dyDescent="0.2">
      <c r="A91" s="503" t="s">
        <v>199</v>
      </c>
      <c r="B91" s="743">
        <f t="shared" si="9"/>
        <v>0.23123326888432863</v>
      </c>
      <c r="C91" s="743">
        <f t="shared" si="9"/>
        <v>0.25832723972274191</v>
      </c>
      <c r="D91" s="743">
        <f t="shared" si="9"/>
        <v>0.22319857601479723</v>
      </c>
      <c r="E91" s="743">
        <f t="shared" si="9"/>
        <v>0.24675268563771066</v>
      </c>
      <c r="F91" s="743">
        <f t="shared" si="9"/>
        <v>0.26633259122644631</v>
      </c>
      <c r="G91" s="743">
        <f t="shared" si="9"/>
        <v>0.31746915048321112</v>
      </c>
      <c r="H91" s="743">
        <f t="shared" si="9"/>
        <v>0.27677931620708324</v>
      </c>
      <c r="I91" s="743">
        <f t="shared" si="9"/>
        <v>0.28670420823591825</v>
      </c>
      <c r="J91" s="743">
        <f t="shared" si="9"/>
        <v>0.24820473027512174</v>
      </c>
      <c r="K91" s="743" t="s">
        <v>102</v>
      </c>
      <c r="L91" s="743">
        <f t="shared" si="10"/>
        <v>0.1613708712944765</v>
      </c>
      <c r="M91" s="744">
        <f t="shared" si="10"/>
        <v>0.25464963524487483</v>
      </c>
      <c r="N91" s="744">
        <f t="shared" si="10"/>
        <v>0.23452209253317396</v>
      </c>
      <c r="O91" s="744">
        <f t="shared" si="10"/>
        <v>0.25052557980519408</v>
      </c>
      <c r="P91" s="743">
        <f t="shared" si="11"/>
        <v>0.27584752180441974</v>
      </c>
    </row>
    <row r="92" spans="1:16" s="478" customFormat="1" ht="16.5" customHeight="1" x14ac:dyDescent="0.2">
      <c r="A92" s="505" t="s">
        <v>200</v>
      </c>
      <c r="B92" s="745">
        <f t="shared" si="9"/>
        <v>0.72738349671440783</v>
      </c>
      <c r="C92" s="745">
        <f t="shared" si="9"/>
        <v>0.67356105716762804</v>
      </c>
      <c r="D92" s="745">
        <f t="shared" si="9"/>
        <v>0.61712892363477356</v>
      </c>
      <c r="E92" s="745">
        <f t="shared" si="9"/>
        <v>0.62035269821794869</v>
      </c>
      <c r="F92" s="745">
        <f t="shared" si="9"/>
        <v>0.58716720923732113</v>
      </c>
      <c r="G92" s="745">
        <f t="shared" si="9"/>
        <v>0.50708284974268236</v>
      </c>
      <c r="H92" s="745">
        <f t="shared" si="9"/>
        <v>0.49806616111371588</v>
      </c>
      <c r="I92" s="745">
        <f t="shared" si="9"/>
        <v>0.55300125788759424</v>
      </c>
      <c r="J92" s="745">
        <f t="shared" si="9"/>
        <v>0.4177319287230768</v>
      </c>
      <c r="K92" s="745" t="s">
        <v>102</v>
      </c>
      <c r="L92" s="745">
        <f t="shared" si="10"/>
        <v>0.36989303600773027</v>
      </c>
      <c r="M92" s="746">
        <f t="shared" si="10"/>
        <v>0.59773432766149781</v>
      </c>
      <c r="N92" s="746">
        <f t="shared" si="10"/>
        <v>0.4582311237728523</v>
      </c>
      <c r="O92" s="746">
        <f t="shared" si="10"/>
        <v>0.56915066223230537</v>
      </c>
      <c r="P92" s="745">
        <f t="shared" si="11"/>
        <v>0.50062772013925583</v>
      </c>
    </row>
    <row r="93" spans="1:16" s="478" customFormat="1" ht="16.5" customHeight="1" x14ac:dyDescent="0.2">
      <c r="A93" s="503" t="s">
        <v>201</v>
      </c>
      <c r="B93" s="747">
        <f t="shared" si="9"/>
        <v>4.1383234398730089E-2</v>
      </c>
      <c r="C93" s="747">
        <f t="shared" si="9"/>
        <v>6.8111703105611501E-2</v>
      </c>
      <c r="D93" s="747">
        <f t="shared" si="9"/>
        <v>0.15967250035042918</v>
      </c>
      <c r="E93" s="747">
        <f t="shared" si="9"/>
        <v>0.13289461614434059</v>
      </c>
      <c r="F93" s="747">
        <f t="shared" si="9"/>
        <v>0.14650019954185386</v>
      </c>
      <c r="G93" s="747">
        <f t="shared" si="9"/>
        <v>0.17544799978031375</v>
      </c>
      <c r="H93" s="747">
        <f t="shared" si="9"/>
        <v>0.2251545226792008</v>
      </c>
      <c r="I93" s="747">
        <f t="shared" si="9"/>
        <v>0.16029453388230477</v>
      </c>
      <c r="J93" s="747">
        <f t="shared" si="9"/>
        <v>0.33406334100711826</v>
      </c>
      <c r="K93" s="747" t="s">
        <v>102</v>
      </c>
      <c r="L93" s="747">
        <f t="shared" si="10"/>
        <v>0.46873609269779326</v>
      </c>
      <c r="M93" s="748">
        <f t="shared" si="10"/>
        <v>0.14761603708847912</v>
      </c>
      <c r="N93" s="748">
        <f t="shared" si="10"/>
        <v>0.30724678369397368</v>
      </c>
      <c r="O93" s="748">
        <f t="shared" si="10"/>
        <v>0.1803237579625005</v>
      </c>
      <c r="P93" s="747">
        <f t="shared" si="11"/>
        <v>0.22352475805632438</v>
      </c>
    </row>
    <row r="94" spans="1:16" s="478" customFormat="1" ht="16.5" customHeight="1" x14ac:dyDescent="0.25">
      <c r="A94" s="557" t="s">
        <v>244</v>
      </c>
      <c r="B94" s="754"/>
      <c r="C94" s="754"/>
      <c r="D94" s="754"/>
      <c r="E94" s="754"/>
      <c r="F94" s="754"/>
      <c r="G94" s="754"/>
      <c r="H94" s="754"/>
      <c r="I94" s="754"/>
      <c r="J94" s="754"/>
      <c r="K94" s="754"/>
      <c r="L94" s="754"/>
      <c r="M94" s="755"/>
      <c r="N94" s="755"/>
      <c r="O94" s="755"/>
      <c r="P94" s="756"/>
    </row>
    <row r="95" spans="1:16" s="478" customFormat="1" ht="16.5" customHeight="1" x14ac:dyDescent="0.2">
      <c r="A95" s="563" t="s">
        <v>443</v>
      </c>
      <c r="B95" s="757">
        <v>0.2910933</v>
      </c>
      <c r="C95" s="757">
        <v>0.27023459999999999</v>
      </c>
      <c r="D95" s="757">
        <v>0.24470991</v>
      </c>
      <c r="E95" s="757">
        <v>0.230192115</v>
      </c>
      <c r="F95" s="757">
        <v>0.233488848</v>
      </c>
      <c r="G95" s="757">
        <v>0.21695672799999999</v>
      </c>
      <c r="H95" s="757">
        <v>0.197876108</v>
      </c>
      <c r="I95" s="757">
        <v>0.15954090800000001</v>
      </c>
      <c r="J95" s="757">
        <v>0.148889669</v>
      </c>
      <c r="K95" s="757" t="s">
        <v>102</v>
      </c>
      <c r="L95" s="757">
        <v>0.114917399</v>
      </c>
      <c r="M95" s="758">
        <v>0.228723867</v>
      </c>
      <c r="N95" s="758">
        <v>0.14024484000000001</v>
      </c>
      <c r="O95" s="758">
        <v>0.20251463</v>
      </c>
      <c r="P95" s="757">
        <v>0.150387523</v>
      </c>
    </row>
    <row r="96" spans="1:16" s="478" customFormat="1" ht="16.5" customHeight="1" x14ac:dyDescent="0.2">
      <c r="A96" s="575" t="s">
        <v>429</v>
      </c>
      <c r="B96" s="763">
        <v>0.26575552499999999</v>
      </c>
      <c r="C96" s="763">
        <v>0.33223044899999998</v>
      </c>
      <c r="D96" s="763">
        <v>0.38480430100000002</v>
      </c>
      <c r="E96" s="763">
        <v>0.444859159</v>
      </c>
      <c r="F96" s="763">
        <v>0.48965493500000001</v>
      </c>
      <c r="G96" s="763">
        <v>0.53116414499999998</v>
      </c>
      <c r="H96" s="763">
        <v>0.55537762400000001</v>
      </c>
      <c r="I96" s="763">
        <v>0.57379829699999996</v>
      </c>
      <c r="J96" s="763">
        <v>0.62292841099999996</v>
      </c>
      <c r="K96" s="763" t="s">
        <v>102</v>
      </c>
      <c r="L96" s="763">
        <v>0.62980264500000005</v>
      </c>
      <c r="M96" s="764">
        <v>0.46349561299999997</v>
      </c>
      <c r="N96" s="764">
        <v>0.60641800800000001</v>
      </c>
      <c r="O96" s="764">
        <v>0.509137795</v>
      </c>
      <c r="P96" s="743">
        <v>0.54747857700000002</v>
      </c>
    </row>
    <row r="97" spans="1:16" s="478" customFormat="1" ht="16.5" customHeight="1" x14ac:dyDescent="0.25">
      <c r="A97" s="559" t="s">
        <v>442</v>
      </c>
      <c r="B97" s="759">
        <v>0.80875460399999999</v>
      </c>
      <c r="C97" s="759">
        <v>0.83512517100000005</v>
      </c>
      <c r="D97" s="759">
        <v>0.86361503299999998</v>
      </c>
      <c r="E97" s="759">
        <v>0.880057545</v>
      </c>
      <c r="F97" s="759">
        <v>0.86025385600000004</v>
      </c>
      <c r="G97" s="759">
        <v>0.86662373299999995</v>
      </c>
      <c r="H97" s="759">
        <v>0.88827054900000002</v>
      </c>
      <c r="I97" s="759">
        <v>0.91992029600000003</v>
      </c>
      <c r="J97" s="759">
        <v>0.91354363199999999</v>
      </c>
      <c r="K97" s="759" t="s">
        <v>102</v>
      </c>
      <c r="L97" s="759">
        <v>0.95951680800000005</v>
      </c>
      <c r="M97" s="760">
        <v>0.87084684199999995</v>
      </c>
      <c r="N97" s="760">
        <v>0.93355293100000003</v>
      </c>
      <c r="O97" s="760">
        <v>0.88942162499999999</v>
      </c>
      <c r="P97" s="745">
        <v>0.92449552199999996</v>
      </c>
    </row>
    <row r="98" spans="1:16" s="478" customFormat="1" ht="16.5" customHeight="1" x14ac:dyDescent="0.2">
      <c r="A98" s="575" t="s">
        <v>492</v>
      </c>
      <c r="B98" s="743">
        <v>0.47907892499999999</v>
      </c>
      <c r="C98" s="743">
        <v>0.413895124</v>
      </c>
      <c r="D98" s="743">
        <v>0.409364067</v>
      </c>
      <c r="E98" s="743">
        <v>0.37111422199999999</v>
      </c>
      <c r="F98" s="743">
        <v>0.35611326100000001</v>
      </c>
      <c r="G98" s="743">
        <v>0.27763859499999999</v>
      </c>
      <c r="H98" s="743">
        <v>0.28679471099999998</v>
      </c>
      <c r="I98" s="743">
        <v>0.25464563400000001</v>
      </c>
      <c r="J98" s="743">
        <v>0.22042530199999999</v>
      </c>
      <c r="K98" s="743" t="s">
        <v>102</v>
      </c>
      <c r="L98" s="743">
        <v>0.186622854</v>
      </c>
      <c r="M98" s="744">
        <v>0.35401616299999999</v>
      </c>
      <c r="N98" s="744">
        <v>0.22126629</v>
      </c>
      <c r="O98" s="744">
        <v>0.31469302599999999</v>
      </c>
      <c r="P98" s="743">
        <v>0.238443186</v>
      </c>
    </row>
    <row r="99" spans="1:16" s="478" customFormat="1" ht="16.5" customHeight="1" x14ac:dyDescent="0.25">
      <c r="A99" s="505" t="s">
        <v>431</v>
      </c>
      <c r="B99" s="745">
        <v>0.57921582500000002</v>
      </c>
      <c r="C99" s="745">
        <v>0.67858371799999995</v>
      </c>
      <c r="D99" s="745">
        <v>0.84584128599999997</v>
      </c>
      <c r="E99" s="745">
        <v>0.89024957599999999</v>
      </c>
      <c r="F99" s="745">
        <v>0.891410708</v>
      </c>
      <c r="G99" s="745">
        <v>0.73245009699999997</v>
      </c>
      <c r="H99" s="745">
        <v>0.84536554900000005</v>
      </c>
      <c r="I99" s="745">
        <v>0.92964633699999999</v>
      </c>
      <c r="J99" s="745">
        <v>0.56999955800000002</v>
      </c>
      <c r="K99" s="745" t="s">
        <v>102</v>
      </c>
      <c r="L99" s="745">
        <v>0.73554009499999995</v>
      </c>
      <c r="M99" s="746">
        <v>0.83794834799999995</v>
      </c>
      <c r="N99" s="746">
        <v>0.77663319200000003</v>
      </c>
      <c r="O99" s="746">
        <v>0.81978558599999996</v>
      </c>
      <c r="P99" s="759">
        <v>0.79750200000000004</v>
      </c>
    </row>
    <row r="100" spans="1:16" s="478" customFormat="1" ht="16.5" customHeight="1" x14ac:dyDescent="0.2">
      <c r="A100" s="508" t="s">
        <v>736</v>
      </c>
      <c r="B100" s="761">
        <v>1.9897944240000001</v>
      </c>
      <c r="C100" s="761">
        <v>2.5110911680000001</v>
      </c>
      <c r="D100" s="761">
        <v>3.4565060600000002</v>
      </c>
      <c r="E100" s="761">
        <v>3.867419935</v>
      </c>
      <c r="F100" s="761">
        <v>3.8177870810000001</v>
      </c>
      <c r="G100" s="761">
        <v>3.3760192899999999</v>
      </c>
      <c r="H100" s="761">
        <v>4.2721961689999999</v>
      </c>
      <c r="I100" s="761">
        <v>5.8270092020000002</v>
      </c>
      <c r="J100" s="761">
        <v>3.8283351739999998</v>
      </c>
      <c r="K100" s="765" t="s">
        <v>102</v>
      </c>
      <c r="L100" s="761">
        <v>6.4005981580000002</v>
      </c>
      <c r="M100" s="762">
        <v>3.6635807100000002</v>
      </c>
      <c r="N100" s="762">
        <v>5.537695287</v>
      </c>
      <c r="O100" s="762">
        <v>4.0480314210000001</v>
      </c>
      <c r="P100" s="761">
        <v>5.30297983</v>
      </c>
    </row>
    <row r="101" spans="1:16" ht="15" customHeight="1" x14ac:dyDescent="0.2">
      <c r="A101" s="258" t="s">
        <v>315</v>
      </c>
      <c r="B101" s="13"/>
      <c r="C101" s="13"/>
      <c r="D101" s="13"/>
      <c r="E101" s="13"/>
      <c r="F101" s="13"/>
      <c r="G101" s="13"/>
      <c r="H101" s="13"/>
      <c r="I101" s="13"/>
      <c r="J101" s="13"/>
      <c r="K101" s="13"/>
      <c r="L101" s="13"/>
      <c r="M101" s="216"/>
      <c r="N101" s="216"/>
      <c r="O101" s="216"/>
      <c r="P101" s="40"/>
    </row>
    <row r="102" spans="1:16" ht="15" customHeight="1" x14ac:dyDescent="0.2">
      <c r="A102" s="169" t="s">
        <v>731</v>
      </c>
      <c r="B102" s="13"/>
      <c r="C102" s="13"/>
      <c r="D102" s="13"/>
      <c r="E102" s="13"/>
      <c r="F102" s="13"/>
      <c r="G102" s="13"/>
      <c r="H102" s="13"/>
      <c r="I102" s="13"/>
      <c r="J102" s="13"/>
      <c r="K102" s="13"/>
      <c r="L102" s="13"/>
      <c r="M102" s="216"/>
      <c r="N102" s="216"/>
      <c r="O102" s="216"/>
      <c r="P102" s="40"/>
    </row>
    <row r="103" spans="1:16" ht="15" customHeight="1" x14ac:dyDescent="0.2">
      <c r="A103" s="258" t="s">
        <v>918</v>
      </c>
      <c r="B103" s="13"/>
      <c r="C103" s="13"/>
      <c r="D103" s="13"/>
      <c r="E103" s="13"/>
      <c r="F103" s="13"/>
      <c r="G103" s="13"/>
      <c r="H103" s="13"/>
      <c r="I103" s="13"/>
      <c r="J103" s="13"/>
      <c r="K103" s="13"/>
      <c r="L103" s="13"/>
      <c r="M103" s="216"/>
      <c r="N103" s="216"/>
      <c r="O103" s="216"/>
      <c r="P103" s="40"/>
    </row>
    <row r="104" spans="1:16" ht="15" customHeight="1" x14ac:dyDescent="0.2">
      <c r="A104" s="289" t="s">
        <v>884</v>
      </c>
      <c r="B104" s="3"/>
      <c r="C104" s="3"/>
      <c r="D104" s="3"/>
      <c r="G104" s="186"/>
      <c r="J104" s="186"/>
      <c r="M104" s="216"/>
      <c r="N104" s="216"/>
      <c r="O104" s="216"/>
    </row>
    <row r="105" spans="1:16" ht="15" customHeight="1" x14ac:dyDescent="0.2">
      <c r="A105" s="13"/>
      <c r="B105" s="13"/>
      <c r="C105" s="13"/>
      <c r="D105" s="13"/>
      <c r="E105" s="13"/>
      <c r="F105" s="13"/>
      <c r="G105" s="13"/>
      <c r="H105" s="13"/>
      <c r="I105" s="13"/>
      <c r="J105" s="13"/>
      <c r="K105" s="13"/>
      <c r="L105" s="13"/>
      <c r="M105" s="216"/>
      <c r="N105" s="216"/>
      <c r="O105" s="216"/>
      <c r="P105" s="40"/>
    </row>
    <row r="106" spans="1:16" ht="24.75" customHeight="1" x14ac:dyDescent="0.25">
      <c r="A106" s="283" t="s">
        <v>916</v>
      </c>
      <c r="B106" s="13"/>
      <c r="C106" s="13"/>
      <c r="D106" s="13"/>
      <c r="E106" s="13"/>
      <c r="F106" s="13"/>
      <c r="G106" s="13"/>
      <c r="H106" s="13"/>
      <c r="I106" s="13"/>
      <c r="J106" s="13"/>
      <c r="K106" s="13"/>
      <c r="L106" s="13"/>
      <c r="M106" s="216"/>
      <c r="N106" s="216"/>
      <c r="O106" s="216"/>
      <c r="P106" s="40"/>
    </row>
    <row r="107" spans="1:16" ht="15" customHeight="1" thickBot="1" x14ac:dyDescent="0.25">
      <c r="A107" s="13"/>
      <c r="B107" s="13"/>
      <c r="C107" s="13"/>
      <c r="D107" s="13"/>
      <c r="E107" s="13"/>
      <c r="F107" s="13"/>
      <c r="G107" s="13"/>
      <c r="H107" s="13"/>
      <c r="I107" s="13"/>
      <c r="J107" s="13"/>
      <c r="K107" s="13"/>
      <c r="L107" s="13"/>
      <c r="M107" s="216"/>
      <c r="N107" s="216"/>
      <c r="O107" s="216"/>
      <c r="P107" s="288" t="s">
        <v>23</v>
      </c>
    </row>
    <row r="108" spans="1:16" ht="15" customHeight="1" x14ac:dyDescent="0.2">
      <c r="A108" s="578" t="s">
        <v>81</v>
      </c>
      <c r="B108" s="43" t="s">
        <v>35</v>
      </c>
      <c r="C108" s="43" t="s">
        <v>124</v>
      </c>
      <c r="D108" s="43" t="s">
        <v>126</v>
      </c>
      <c r="E108" s="43" t="s">
        <v>36</v>
      </c>
      <c r="F108" s="43" t="s">
        <v>37</v>
      </c>
      <c r="G108" s="43" t="s">
        <v>38</v>
      </c>
      <c r="H108" s="43" t="s">
        <v>39</v>
      </c>
      <c r="I108" s="43" t="s">
        <v>128</v>
      </c>
      <c r="J108" s="43" t="s">
        <v>129</v>
      </c>
      <c r="K108" s="43" t="s">
        <v>130</v>
      </c>
      <c r="L108" s="255">
        <v>100000</v>
      </c>
      <c r="M108" s="253" t="s">
        <v>249</v>
      </c>
      <c r="N108" s="253" t="s">
        <v>247</v>
      </c>
      <c r="O108" s="260" t="s">
        <v>77</v>
      </c>
      <c r="P108" s="284" t="s">
        <v>238</v>
      </c>
    </row>
    <row r="109" spans="1:16" ht="15" customHeight="1" x14ac:dyDescent="0.2">
      <c r="A109" s="230" t="s">
        <v>243</v>
      </c>
      <c r="B109" s="44" t="s">
        <v>123</v>
      </c>
      <c r="C109" s="44" t="s">
        <v>40</v>
      </c>
      <c r="D109" s="44" t="s">
        <v>40</v>
      </c>
      <c r="E109" s="44" t="s">
        <v>40</v>
      </c>
      <c r="F109" s="44" t="s">
        <v>40</v>
      </c>
      <c r="G109" s="44" t="s">
        <v>40</v>
      </c>
      <c r="H109" s="44" t="s">
        <v>40</v>
      </c>
      <c r="I109" s="44" t="s">
        <v>40</v>
      </c>
      <c r="J109" s="44" t="s">
        <v>40</v>
      </c>
      <c r="K109" s="44" t="s">
        <v>40</v>
      </c>
      <c r="L109" s="44" t="s">
        <v>43</v>
      </c>
      <c r="M109" s="240" t="s">
        <v>248</v>
      </c>
      <c r="N109" s="240" t="s">
        <v>146</v>
      </c>
      <c r="O109" s="259" t="s">
        <v>145</v>
      </c>
      <c r="P109" s="285" t="s">
        <v>302</v>
      </c>
    </row>
    <row r="110" spans="1:16" ht="15" customHeight="1" thickBot="1" x14ac:dyDescent="0.25">
      <c r="A110" s="436" t="s">
        <v>82</v>
      </c>
      <c r="B110" s="45" t="s">
        <v>43</v>
      </c>
      <c r="C110" s="45" t="s">
        <v>125</v>
      </c>
      <c r="D110" s="45" t="s">
        <v>127</v>
      </c>
      <c r="E110" s="45" t="s">
        <v>44</v>
      </c>
      <c r="F110" s="45" t="s">
        <v>45</v>
      </c>
      <c r="G110" s="45" t="s">
        <v>46</v>
      </c>
      <c r="H110" s="45" t="s">
        <v>42</v>
      </c>
      <c r="I110" s="45" t="s">
        <v>131</v>
      </c>
      <c r="J110" s="45" t="s">
        <v>132</v>
      </c>
      <c r="K110" s="45" t="s">
        <v>133</v>
      </c>
      <c r="L110" s="45" t="s">
        <v>134</v>
      </c>
      <c r="M110" s="254" t="s">
        <v>146</v>
      </c>
      <c r="N110" s="254" t="s">
        <v>134</v>
      </c>
      <c r="O110" s="261" t="s">
        <v>41</v>
      </c>
      <c r="P110" s="286" t="s">
        <v>257</v>
      </c>
    </row>
    <row r="111" spans="1:16" ht="15" customHeight="1" x14ac:dyDescent="0.25">
      <c r="A111" s="557" t="s">
        <v>241</v>
      </c>
      <c r="B111" s="193"/>
      <c r="C111" s="193"/>
      <c r="D111" s="193"/>
      <c r="E111" s="193"/>
      <c r="F111" s="193"/>
      <c r="G111" s="193"/>
      <c r="H111" s="193"/>
      <c r="I111" s="193"/>
      <c r="J111" s="193"/>
      <c r="K111" s="193"/>
      <c r="L111" s="193"/>
      <c r="M111" s="256"/>
      <c r="N111" s="256"/>
      <c r="O111" s="256"/>
    </row>
    <row r="112" spans="1:16" s="478" customFormat="1" ht="16.5" customHeight="1" x14ac:dyDescent="0.25">
      <c r="A112" s="500" t="s">
        <v>304</v>
      </c>
      <c r="B112" s="585">
        <v>0.25266607299999999</v>
      </c>
      <c r="C112" s="585">
        <v>-0.60660184399999995</v>
      </c>
      <c r="D112" s="585">
        <v>-1.079610414</v>
      </c>
      <c r="E112" s="585">
        <v>-1.5912646370000001</v>
      </c>
      <c r="F112" s="585">
        <v>-2.0960325829999999</v>
      </c>
      <c r="G112" s="585">
        <v>-2.9827785000000002</v>
      </c>
      <c r="H112" s="585">
        <v>-2.108165203</v>
      </c>
      <c r="I112" s="585">
        <v>-2.13198255</v>
      </c>
      <c r="J112" s="585">
        <v>-3.1443426520000002</v>
      </c>
      <c r="K112" s="585" t="s">
        <v>102</v>
      </c>
      <c r="L112" s="585">
        <v>0.47135965600000002</v>
      </c>
      <c r="M112" s="586">
        <v>-1.714557334</v>
      </c>
      <c r="N112" s="586">
        <v>-1.357681763</v>
      </c>
      <c r="O112" s="586">
        <v>-1.600870306</v>
      </c>
      <c r="P112" s="585">
        <v>-0.84481614199999999</v>
      </c>
    </row>
    <row r="113" spans="1:16" s="478" customFormat="1" ht="15.75" customHeight="1" x14ac:dyDescent="0.2">
      <c r="A113" s="503" t="s">
        <v>178</v>
      </c>
      <c r="B113" s="587">
        <v>-3.673141722</v>
      </c>
      <c r="C113" s="587">
        <v>-4.9567571189999997</v>
      </c>
      <c r="D113" s="587">
        <v>-5.5981980599999996</v>
      </c>
      <c r="E113" s="587">
        <v>-6.9925864239999997</v>
      </c>
      <c r="F113" s="587">
        <v>-7.9703618079999998</v>
      </c>
      <c r="G113" s="587">
        <v>-9.1619052189999994</v>
      </c>
      <c r="H113" s="587">
        <v>-7.2583881669999997</v>
      </c>
      <c r="I113" s="587">
        <v>-6.7866095529999999</v>
      </c>
      <c r="J113" s="587">
        <v>-10.624714901000001</v>
      </c>
      <c r="K113" s="587" t="s">
        <v>102</v>
      </c>
      <c r="L113" s="587">
        <v>2.5635056870000001</v>
      </c>
      <c r="M113" s="588">
        <v>-6.8736075850000002</v>
      </c>
      <c r="N113" s="588">
        <v>-4.5426466310000002</v>
      </c>
      <c r="O113" s="588">
        <v>-6.3205191550000004</v>
      </c>
      <c r="P113" s="587">
        <v>-6.2420338590000002</v>
      </c>
    </row>
    <row r="114" spans="1:16" s="478" customFormat="1" ht="15.75" customHeight="1" x14ac:dyDescent="0.2">
      <c r="A114" s="505" t="s">
        <v>179</v>
      </c>
      <c r="B114" s="589">
        <v>-2.322433991</v>
      </c>
      <c r="C114" s="590">
        <v>-0.35769379099999998</v>
      </c>
      <c r="D114" s="589">
        <v>0.114418152</v>
      </c>
      <c r="E114" s="589">
        <v>0.71840208500000002</v>
      </c>
      <c r="F114" s="589">
        <v>0.17910980100000001</v>
      </c>
      <c r="G114" s="589">
        <v>-0.87474471600000003</v>
      </c>
      <c r="H114" s="589">
        <v>0.81628919300000002</v>
      </c>
      <c r="I114" s="589">
        <v>6.6315781000000004E-2</v>
      </c>
      <c r="J114" s="589">
        <v>-1.744023817</v>
      </c>
      <c r="K114" s="589" t="s">
        <v>102</v>
      </c>
      <c r="L114" s="589">
        <v>1.477516117</v>
      </c>
      <c r="M114" s="591">
        <v>0.34977578399999998</v>
      </c>
      <c r="N114" s="591">
        <v>0.218253434</v>
      </c>
      <c r="O114" s="591">
        <v>0.29970835899999998</v>
      </c>
      <c r="P114" s="589">
        <v>0.45443727699999997</v>
      </c>
    </row>
    <row r="115" spans="1:16" s="478" customFormat="1" ht="15.75" customHeight="1" x14ac:dyDescent="0.2">
      <c r="A115" s="503" t="s">
        <v>180</v>
      </c>
      <c r="B115" s="587">
        <v>-12.984167365999999</v>
      </c>
      <c r="C115" s="587">
        <v>-8.5461467429999995</v>
      </c>
      <c r="D115" s="587">
        <v>-10.095626934</v>
      </c>
      <c r="E115" s="587">
        <v>-8.1613143919999995</v>
      </c>
      <c r="F115" s="587">
        <v>-5.400910681</v>
      </c>
      <c r="G115" s="587">
        <v>-6.8913184889999997</v>
      </c>
      <c r="H115" s="587">
        <v>-8.5892128920000008</v>
      </c>
      <c r="I115" s="587">
        <v>-4.4500917390000003</v>
      </c>
      <c r="J115" s="587">
        <v>31.916974523</v>
      </c>
      <c r="K115" s="587" t="s">
        <v>102</v>
      </c>
      <c r="L115" s="587">
        <v>-7.3542457560000001</v>
      </c>
      <c r="M115" s="588">
        <v>-8.1958925039999997</v>
      </c>
      <c r="N115" s="588">
        <v>-1.3240538660000001</v>
      </c>
      <c r="O115" s="588">
        <v>-6.0449091350000002</v>
      </c>
      <c r="P115" s="587">
        <v>-8.1149088500000008</v>
      </c>
    </row>
    <row r="116" spans="1:16" s="478" customFormat="1" ht="15.75" customHeight="1" x14ac:dyDescent="0.2">
      <c r="A116" s="505" t="s">
        <v>181</v>
      </c>
      <c r="B116" s="589">
        <v>-6.679464877</v>
      </c>
      <c r="C116" s="589">
        <v>-6.4040358360000003</v>
      </c>
      <c r="D116" s="589">
        <v>-3.658979505</v>
      </c>
      <c r="E116" s="589">
        <v>-5.820921598</v>
      </c>
      <c r="F116" s="589">
        <v>-5.8814502229999999</v>
      </c>
      <c r="G116" s="589">
        <v>-1.9826765200000001</v>
      </c>
      <c r="H116" s="589">
        <v>-2.7458417060000002</v>
      </c>
      <c r="I116" s="589">
        <v>-4.6162649919999996</v>
      </c>
      <c r="J116" s="589">
        <v>-0.99968425500000002</v>
      </c>
      <c r="K116" s="589" t="s">
        <v>102</v>
      </c>
      <c r="L116" s="589">
        <v>-1.5330154220000001</v>
      </c>
      <c r="M116" s="591">
        <v>-4.5152425989999996</v>
      </c>
      <c r="N116" s="591">
        <v>-2.6274400999999998</v>
      </c>
      <c r="O116" s="591">
        <v>-3.8923709139999998</v>
      </c>
      <c r="P116" s="589">
        <v>0.52345023199999996</v>
      </c>
    </row>
    <row r="117" spans="1:16" s="478" customFormat="1" ht="15.75" customHeight="1" x14ac:dyDescent="0.2">
      <c r="A117" s="508" t="s">
        <v>182</v>
      </c>
      <c r="B117" s="592">
        <v>18.039019755000002</v>
      </c>
      <c r="C117" s="592">
        <v>17.016794440999998</v>
      </c>
      <c r="D117" s="592">
        <v>16.711459861000002</v>
      </c>
      <c r="E117" s="592">
        <v>15.967641717999999</v>
      </c>
      <c r="F117" s="592">
        <v>20.981474313</v>
      </c>
      <c r="G117" s="592">
        <v>13.304261156000001</v>
      </c>
      <c r="H117" s="592">
        <v>0.47890218499999998</v>
      </c>
      <c r="I117" s="592">
        <v>4.1493937140000003</v>
      </c>
      <c r="J117" s="592">
        <v>-4.5315210969999997</v>
      </c>
      <c r="K117" s="592" t="s">
        <v>102</v>
      </c>
      <c r="L117" s="592">
        <v>-13.767275570000001</v>
      </c>
      <c r="M117" s="593">
        <v>14.774166716</v>
      </c>
      <c r="N117" s="593">
        <v>-3.9875051250000002</v>
      </c>
      <c r="O117" s="593">
        <v>11.315192964</v>
      </c>
      <c r="P117" s="592">
        <v>14.329291853999999</v>
      </c>
    </row>
    <row r="118" spans="1:16" s="478" customFormat="1" ht="16.5" customHeight="1" x14ac:dyDescent="0.25">
      <c r="A118" s="511" t="s">
        <v>305</v>
      </c>
      <c r="B118" s="594">
        <v>3.8831953709999998</v>
      </c>
      <c r="C118" s="594">
        <v>0.33177391099999998</v>
      </c>
      <c r="D118" s="594">
        <v>-0.202848789</v>
      </c>
      <c r="E118" s="594">
        <v>-0.49134936299999998</v>
      </c>
      <c r="F118" s="594">
        <v>-0.32732972999999999</v>
      </c>
      <c r="G118" s="594">
        <v>-0.611671258</v>
      </c>
      <c r="H118" s="594">
        <v>-1.1003698790000001</v>
      </c>
      <c r="I118" s="594">
        <v>-1.157443005</v>
      </c>
      <c r="J118" s="594">
        <v>-2.175251834</v>
      </c>
      <c r="K118" s="594" t="s">
        <v>102</v>
      </c>
      <c r="L118" s="594">
        <v>-0.67069730999999999</v>
      </c>
      <c r="M118" s="595">
        <v>-0.39435481900000002</v>
      </c>
      <c r="N118" s="595">
        <v>-1.200202268</v>
      </c>
      <c r="O118" s="595">
        <v>-0.63442971500000001</v>
      </c>
      <c r="P118" s="594">
        <v>-1.8669980180000001</v>
      </c>
    </row>
    <row r="119" spans="1:16" s="478" customFormat="1" ht="15.75" customHeight="1" x14ac:dyDescent="0.2">
      <c r="A119" s="503" t="s">
        <v>79</v>
      </c>
      <c r="B119" s="587">
        <v>4.5762731309999998</v>
      </c>
      <c r="C119" s="587">
        <v>3.4991726889999999</v>
      </c>
      <c r="D119" s="587">
        <v>3.0310912060000001</v>
      </c>
      <c r="E119" s="587">
        <v>1.383749978</v>
      </c>
      <c r="F119" s="587">
        <v>1.271968779</v>
      </c>
      <c r="G119" s="587">
        <v>1.3176197569999999</v>
      </c>
      <c r="H119" s="587">
        <v>0.54313937599999995</v>
      </c>
      <c r="I119" s="587">
        <v>0.22591494000000001</v>
      </c>
      <c r="J119" s="587">
        <v>-1.6871981540000001</v>
      </c>
      <c r="K119" s="587" t="s">
        <v>102</v>
      </c>
      <c r="L119" s="587">
        <v>0.80736785200000005</v>
      </c>
      <c r="M119" s="588">
        <v>1.496267893</v>
      </c>
      <c r="N119" s="588">
        <v>2.0920388000000002E-2</v>
      </c>
      <c r="O119" s="588">
        <v>1.009068404</v>
      </c>
      <c r="P119" s="587">
        <v>0.105243236</v>
      </c>
    </row>
    <row r="120" spans="1:16" s="478" customFormat="1" ht="15.75" customHeight="1" x14ac:dyDescent="0.2">
      <c r="A120" s="505" t="s">
        <v>184</v>
      </c>
      <c r="B120" s="589">
        <v>3.6916599300000001</v>
      </c>
      <c r="C120" s="589">
        <v>1.2485795820000001</v>
      </c>
      <c r="D120" s="589">
        <v>1.9627676700000001</v>
      </c>
      <c r="E120" s="589">
        <v>1.140861457</v>
      </c>
      <c r="F120" s="589">
        <v>1.3376288160000001</v>
      </c>
      <c r="G120" s="589">
        <v>1.303732275</v>
      </c>
      <c r="H120" s="589">
        <v>0.93087922899999997</v>
      </c>
      <c r="I120" s="589">
        <v>0.43597923900000002</v>
      </c>
      <c r="J120" s="589">
        <v>-1.184230473</v>
      </c>
      <c r="K120" s="589" t="s">
        <v>102</v>
      </c>
      <c r="L120" s="589">
        <v>1.1331566099999999</v>
      </c>
      <c r="M120" s="591">
        <v>1.2688322329999999</v>
      </c>
      <c r="N120" s="591">
        <v>0.33419320000000002</v>
      </c>
      <c r="O120" s="591">
        <v>0.95274462699999996</v>
      </c>
      <c r="P120" s="589">
        <v>1.2528793220000001</v>
      </c>
    </row>
    <row r="121" spans="1:16" s="478" customFormat="1" ht="15.75" customHeight="1" x14ac:dyDescent="0.2">
      <c r="A121" s="503" t="s">
        <v>341</v>
      </c>
      <c r="B121" s="587">
        <v>0.27369225699999999</v>
      </c>
      <c r="C121" s="587">
        <v>-2.314895838</v>
      </c>
      <c r="D121" s="587">
        <v>0.87659900999999996</v>
      </c>
      <c r="E121" s="587">
        <v>-2.0029778060000001</v>
      </c>
      <c r="F121" s="587">
        <v>-5.1398197999999999E-2</v>
      </c>
      <c r="G121" s="587">
        <v>-1.751993659</v>
      </c>
      <c r="H121" s="587">
        <v>-1.5183971430000001</v>
      </c>
      <c r="I121" s="587">
        <v>-2.0029960779999998</v>
      </c>
      <c r="J121" s="587">
        <v>-9.4198031059999998</v>
      </c>
      <c r="K121" s="587" t="s">
        <v>102</v>
      </c>
      <c r="L121" s="587">
        <v>1.7388720639999999</v>
      </c>
      <c r="M121" s="588">
        <v>-1.2310645579999999</v>
      </c>
      <c r="N121" s="588">
        <v>-1.6654877830000001</v>
      </c>
      <c r="O121" s="588">
        <v>-1.4026430030000001</v>
      </c>
      <c r="P121" s="587">
        <v>-0.791041141</v>
      </c>
    </row>
    <row r="122" spans="1:16" s="478" customFormat="1" ht="15.75" customHeight="1" x14ac:dyDescent="0.2">
      <c r="A122" s="505" t="s">
        <v>185</v>
      </c>
      <c r="B122" s="589">
        <v>6.5590039180000002</v>
      </c>
      <c r="C122" s="589">
        <v>11.73347298</v>
      </c>
      <c r="D122" s="589">
        <v>9.5563094999999993</v>
      </c>
      <c r="E122" s="589">
        <v>3.5797159870000002</v>
      </c>
      <c r="F122" s="589">
        <v>0.48370400499999999</v>
      </c>
      <c r="G122" s="589">
        <v>1.4643470869999999</v>
      </c>
      <c r="H122" s="589">
        <v>-3.1317536979999998</v>
      </c>
      <c r="I122" s="589">
        <v>-2.4335927320000001</v>
      </c>
      <c r="J122" s="589">
        <v>-8.2222350199999994</v>
      </c>
      <c r="K122" s="589" t="s">
        <v>102</v>
      </c>
      <c r="L122" s="589">
        <v>-2.8267677679999998</v>
      </c>
      <c r="M122" s="591">
        <v>3.3622053790000002</v>
      </c>
      <c r="N122" s="591">
        <v>-3.7792166370000002</v>
      </c>
      <c r="O122" s="591">
        <v>1.5279608090000001</v>
      </c>
      <c r="P122" s="589">
        <v>-7.0583193550000001</v>
      </c>
    </row>
    <row r="123" spans="1:16" s="478" customFormat="1" ht="15.75" customHeight="1" x14ac:dyDescent="0.2">
      <c r="A123" s="503" t="s">
        <v>186</v>
      </c>
      <c r="B123" s="587">
        <v>7.5354404209999997</v>
      </c>
      <c r="C123" s="587">
        <v>5.0087306959999998</v>
      </c>
      <c r="D123" s="587">
        <v>2.3359226579999999</v>
      </c>
      <c r="E123" s="587">
        <v>1.608380632</v>
      </c>
      <c r="F123" s="587">
        <v>2.260130583</v>
      </c>
      <c r="G123" s="587">
        <v>0.69037582500000005</v>
      </c>
      <c r="H123" s="587">
        <v>0.100885788</v>
      </c>
      <c r="I123" s="587">
        <v>0.268623314</v>
      </c>
      <c r="J123" s="587">
        <v>0.767106391</v>
      </c>
      <c r="K123" s="587" t="s">
        <v>102</v>
      </c>
      <c r="L123" s="587">
        <v>1.4313132099999999</v>
      </c>
      <c r="M123" s="588">
        <v>2.1035907549999999</v>
      </c>
      <c r="N123" s="588">
        <v>0.79188814299999999</v>
      </c>
      <c r="O123" s="588">
        <v>1.7815297510000001</v>
      </c>
      <c r="P123" s="587">
        <v>1.036403389</v>
      </c>
    </row>
    <row r="124" spans="1:16" s="478" customFormat="1" ht="15.75" customHeight="1" x14ac:dyDescent="0.2">
      <c r="A124" s="505" t="s">
        <v>187</v>
      </c>
      <c r="B124" s="589">
        <v>-0.18708150800000001</v>
      </c>
      <c r="C124" s="589">
        <v>0.65813010199999999</v>
      </c>
      <c r="D124" s="589">
        <v>0.30521028900000002</v>
      </c>
      <c r="E124" s="589">
        <v>0.82783497699999997</v>
      </c>
      <c r="F124" s="589">
        <v>1.4458340759999999</v>
      </c>
      <c r="G124" s="589">
        <v>1.192484264</v>
      </c>
      <c r="H124" s="589">
        <v>-0.67539800500000002</v>
      </c>
      <c r="I124" s="589">
        <v>-0.21747103100000001</v>
      </c>
      <c r="J124" s="589">
        <v>0.30610955200000001</v>
      </c>
      <c r="K124" s="589" t="s">
        <v>102</v>
      </c>
      <c r="L124" s="589">
        <v>0.60273941799999997</v>
      </c>
      <c r="M124" s="591">
        <v>0.54116122</v>
      </c>
      <c r="N124" s="591">
        <v>0.201119564</v>
      </c>
      <c r="O124" s="591">
        <v>0.45919454399999998</v>
      </c>
      <c r="P124" s="589">
        <v>0.21089216299999999</v>
      </c>
    </row>
    <row r="125" spans="1:16" s="478" customFormat="1" ht="15.75" customHeight="1" x14ac:dyDescent="0.2">
      <c r="A125" s="503" t="s">
        <v>188</v>
      </c>
      <c r="B125" s="587">
        <v>88.332614106999998</v>
      </c>
      <c r="C125" s="587">
        <v>75.526304300000007</v>
      </c>
      <c r="D125" s="587">
        <v>44.020953255000002</v>
      </c>
      <c r="E125" s="587">
        <v>11.568438846999999</v>
      </c>
      <c r="F125" s="587">
        <v>6.8346449189999996</v>
      </c>
      <c r="G125" s="587">
        <v>-25.613205686000001</v>
      </c>
      <c r="H125" s="587">
        <v>11.089057889999999</v>
      </c>
      <c r="I125" s="587">
        <v>-10.405440878</v>
      </c>
      <c r="J125" s="587">
        <v>-4.2825891159999996</v>
      </c>
      <c r="K125" s="587" t="s">
        <v>102</v>
      </c>
      <c r="L125" s="587">
        <v>4.9596729970000002</v>
      </c>
      <c r="M125" s="588">
        <v>41.706994721999997</v>
      </c>
      <c r="N125" s="588">
        <v>-0.472337269</v>
      </c>
      <c r="O125" s="588">
        <v>32.566091892999999</v>
      </c>
      <c r="P125" s="587">
        <v>14.563564443000001</v>
      </c>
    </row>
    <row r="126" spans="1:16" s="478" customFormat="1" ht="15.75" customHeight="1" x14ac:dyDescent="0.2">
      <c r="A126" s="709" t="s">
        <v>722</v>
      </c>
      <c r="B126" s="589">
        <v>2.3682577849999999</v>
      </c>
      <c r="C126" s="589">
        <v>0.84346165200000001</v>
      </c>
      <c r="D126" s="589">
        <v>2.0824205099999999</v>
      </c>
      <c r="E126" s="589">
        <v>5.3356542469999999</v>
      </c>
      <c r="F126" s="589">
        <v>6.2689165129999997</v>
      </c>
      <c r="G126" s="589">
        <v>0.96880711200000003</v>
      </c>
      <c r="H126" s="589">
        <v>2.6082580599999998</v>
      </c>
      <c r="I126" s="589">
        <v>2.8888225300000001</v>
      </c>
      <c r="J126" s="589">
        <v>4.4206013200000003</v>
      </c>
      <c r="K126" s="589" t="s">
        <v>102</v>
      </c>
      <c r="L126" s="589">
        <v>4.3954156619999996</v>
      </c>
      <c r="M126" s="591">
        <v>3.4977873709999998</v>
      </c>
      <c r="N126" s="591">
        <v>3.7322660600000002</v>
      </c>
      <c r="O126" s="591">
        <v>3.5621212170000001</v>
      </c>
      <c r="P126" s="589">
        <v>3.5307036620000001</v>
      </c>
    </row>
    <row r="127" spans="1:16" s="478" customFormat="1" ht="15.75" customHeight="1" x14ac:dyDescent="0.2">
      <c r="A127" s="503" t="s">
        <v>189</v>
      </c>
      <c r="B127" s="587">
        <v>8.1022795359999993</v>
      </c>
      <c r="C127" s="587">
        <v>-4.8924265279999997</v>
      </c>
      <c r="D127" s="587">
        <v>-1.288235019</v>
      </c>
      <c r="E127" s="587">
        <v>2.3649647310000002</v>
      </c>
      <c r="F127" s="587">
        <v>3.4850363390000001</v>
      </c>
      <c r="G127" s="587">
        <v>7.1843958739999998</v>
      </c>
      <c r="H127" s="587">
        <v>6.653296492</v>
      </c>
      <c r="I127" s="587">
        <v>2.9043345440000001</v>
      </c>
      <c r="J127" s="587">
        <v>7.341561918</v>
      </c>
      <c r="K127" s="587" t="s">
        <v>102</v>
      </c>
      <c r="L127" s="587">
        <v>6.7529330180000002</v>
      </c>
      <c r="M127" s="588">
        <v>3.6801636129999999</v>
      </c>
      <c r="N127" s="588">
        <v>5.4664619959999996</v>
      </c>
      <c r="O127" s="588">
        <v>4.2530000619999999</v>
      </c>
      <c r="P127" s="587">
        <v>7.9024185390000001</v>
      </c>
    </row>
    <row r="128" spans="1:16" s="478" customFormat="1" ht="15.75" customHeight="1" x14ac:dyDescent="0.2">
      <c r="A128" s="505" t="s">
        <v>190</v>
      </c>
      <c r="B128" s="589">
        <v>-3.725377183</v>
      </c>
      <c r="C128" s="589">
        <v>-15.409005350999999</v>
      </c>
      <c r="D128" s="589">
        <v>-7.3826399890000003</v>
      </c>
      <c r="E128" s="589">
        <v>-14.153787496</v>
      </c>
      <c r="F128" s="589">
        <v>-20.634639266000001</v>
      </c>
      <c r="G128" s="589">
        <v>-19.848779717999999</v>
      </c>
      <c r="H128" s="589">
        <v>-18.582549048000001</v>
      </c>
      <c r="I128" s="589">
        <v>-20.517660777</v>
      </c>
      <c r="J128" s="589">
        <v>-19.698769345999999</v>
      </c>
      <c r="K128" s="589" t="s">
        <v>102</v>
      </c>
      <c r="L128" s="589">
        <v>-10.52339445</v>
      </c>
      <c r="M128" s="591">
        <v>-15.111935806</v>
      </c>
      <c r="N128" s="591">
        <v>-15.508630076999999</v>
      </c>
      <c r="O128" s="591">
        <v>-15.232823033000001</v>
      </c>
      <c r="P128" s="589">
        <v>-22.679175375</v>
      </c>
    </row>
    <row r="129" spans="1:16" s="478" customFormat="1" ht="15.75" customHeight="1" x14ac:dyDescent="0.2">
      <c r="A129" s="508" t="s">
        <v>191</v>
      </c>
      <c r="B129" s="592">
        <v>-2.9275634589999999</v>
      </c>
      <c r="C129" s="592">
        <v>-7.5816761010000002</v>
      </c>
      <c r="D129" s="592">
        <v>-12.070476898000001</v>
      </c>
      <c r="E129" s="592">
        <v>-6.6342188139999996</v>
      </c>
      <c r="F129" s="592">
        <v>-2.6300513090000002</v>
      </c>
      <c r="G129" s="592">
        <v>-4.5148409620000001</v>
      </c>
      <c r="H129" s="592">
        <v>-8.3821974580000003</v>
      </c>
      <c r="I129" s="592">
        <v>-1.4240451430000001</v>
      </c>
      <c r="J129" s="592">
        <v>-11.6851691</v>
      </c>
      <c r="K129" s="592" t="s">
        <v>102</v>
      </c>
      <c r="L129" s="592">
        <v>-15.255539213</v>
      </c>
      <c r="M129" s="593">
        <v>-7.4939928350000002</v>
      </c>
      <c r="N129" s="593">
        <v>-8.9471076780000001</v>
      </c>
      <c r="O129" s="593">
        <v>-7.7097649830000003</v>
      </c>
      <c r="P129" s="592">
        <v>-13.16890263</v>
      </c>
    </row>
    <row r="130" spans="1:16" s="478" customFormat="1" ht="16.5" customHeight="1" x14ac:dyDescent="0.25">
      <c r="A130" s="557" t="s">
        <v>242</v>
      </c>
      <c r="B130" s="596"/>
      <c r="C130" s="596"/>
      <c r="D130" s="596"/>
      <c r="E130" s="596"/>
      <c r="F130" s="596"/>
      <c r="G130" s="596"/>
      <c r="H130" s="596"/>
      <c r="I130" s="596"/>
      <c r="J130" s="596"/>
      <c r="K130" s="596"/>
      <c r="L130" s="596"/>
      <c r="M130" s="597"/>
      <c r="N130" s="597"/>
      <c r="O130" s="597"/>
      <c r="P130" s="596"/>
    </row>
    <row r="131" spans="1:16" s="478" customFormat="1" ht="16.5" customHeight="1" x14ac:dyDescent="0.25">
      <c r="A131" s="500" t="s">
        <v>310</v>
      </c>
      <c r="B131" s="585">
        <v>-10.149913939999999</v>
      </c>
      <c r="C131" s="585">
        <v>-22.923452006000002</v>
      </c>
      <c r="D131" s="585">
        <v>-12.109075644000001</v>
      </c>
      <c r="E131" s="585">
        <v>-18.560656811000001</v>
      </c>
      <c r="F131" s="585">
        <v>-16.277248889999999</v>
      </c>
      <c r="G131" s="585">
        <v>-23.213729005000001</v>
      </c>
      <c r="H131" s="585">
        <v>-19.077151747999999</v>
      </c>
      <c r="I131" s="585">
        <v>-12.64227386</v>
      </c>
      <c r="J131" s="585">
        <v>-6.3843322120000003</v>
      </c>
      <c r="K131" s="585" t="s">
        <v>102</v>
      </c>
      <c r="L131" s="585">
        <v>7.9286339960000003</v>
      </c>
      <c r="M131" s="586">
        <v>-17.710152555000001</v>
      </c>
      <c r="N131" s="586">
        <v>-5.0127688240000001</v>
      </c>
      <c r="O131" s="586">
        <v>-15.157806303999999</v>
      </c>
      <c r="P131" s="585">
        <v>-16.476194222</v>
      </c>
    </row>
    <row r="132" spans="1:16" s="478" customFormat="1" ht="15.75" customHeight="1" x14ac:dyDescent="0.2">
      <c r="A132" s="558" t="s">
        <v>195</v>
      </c>
      <c r="B132" s="598">
        <v>-9.6695351889999994</v>
      </c>
      <c r="C132" s="598">
        <v>-22.837788378999999</v>
      </c>
      <c r="D132" s="598">
        <v>-12.183544360000001</v>
      </c>
      <c r="E132" s="598">
        <v>-19.145483585000001</v>
      </c>
      <c r="F132" s="598">
        <v>-16.489146350999999</v>
      </c>
      <c r="G132" s="598">
        <v>-23.565876279000001</v>
      </c>
      <c r="H132" s="598">
        <v>-16.972232043999998</v>
      </c>
      <c r="I132" s="598">
        <v>-17.782461748999999</v>
      </c>
      <c r="J132" s="598">
        <v>-17.771943886999999</v>
      </c>
      <c r="K132" s="598" t="s">
        <v>102</v>
      </c>
      <c r="L132" s="598">
        <v>2.434236056</v>
      </c>
      <c r="M132" s="599">
        <v>-17.531157956000001</v>
      </c>
      <c r="N132" s="599">
        <v>-12.159567002999999</v>
      </c>
      <c r="O132" s="599">
        <v>-16.487192579999999</v>
      </c>
      <c r="P132" s="598">
        <v>-17.378949343999999</v>
      </c>
    </row>
    <row r="133" spans="1:16" s="478" customFormat="1" ht="15.75" customHeight="1" x14ac:dyDescent="0.2">
      <c r="A133" s="559" t="s">
        <v>196</v>
      </c>
      <c r="B133" s="600">
        <v>-12.007542103</v>
      </c>
      <c r="C133" s="600">
        <v>-25.827045985000002</v>
      </c>
      <c r="D133" s="600">
        <v>15.691061102999999</v>
      </c>
      <c r="E133" s="600">
        <v>-4.4504063159999996</v>
      </c>
      <c r="F133" s="600">
        <v>-22.087563987999999</v>
      </c>
      <c r="G133" s="600">
        <v>-21.170374769999999</v>
      </c>
      <c r="H133" s="600">
        <v>-33.848319586999999</v>
      </c>
      <c r="I133" s="600">
        <v>46.594307811</v>
      </c>
      <c r="J133" s="600">
        <v>124.00460854799999</v>
      </c>
      <c r="K133" s="600" t="s">
        <v>102</v>
      </c>
      <c r="L133" s="600">
        <v>43.810590816000001</v>
      </c>
      <c r="M133" s="601">
        <v>-17.146650428000001</v>
      </c>
      <c r="N133" s="601">
        <v>60.131689698000002</v>
      </c>
      <c r="O133" s="601">
        <v>6.8781282370000003</v>
      </c>
      <c r="P133" s="600">
        <v>-8.6054065049999995</v>
      </c>
    </row>
    <row r="134" spans="1:16" s="478" customFormat="1" ht="15.75" customHeight="1" x14ac:dyDescent="0.2">
      <c r="A134" s="558" t="s">
        <v>197</v>
      </c>
      <c r="B134" s="598">
        <v>-43.751332015000003</v>
      </c>
      <c r="C134" s="598">
        <v>-22.265397927999999</v>
      </c>
      <c r="D134" s="598">
        <v>-42.441108460000002</v>
      </c>
      <c r="E134" s="598">
        <v>-12.866895654</v>
      </c>
      <c r="F134" s="598">
        <v>-4.3478600539999999</v>
      </c>
      <c r="G134" s="598">
        <v>-14.137460182</v>
      </c>
      <c r="H134" s="598">
        <v>-44.685091098999997</v>
      </c>
      <c r="I134" s="598">
        <v>78.135133378000006</v>
      </c>
      <c r="J134" s="598">
        <v>143.971399013</v>
      </c>
      <c r="K134" s="598" t="s">
        <v>102</v>
      </c>
      <c r="L134" s="598">
        <v>18.067738538</v>
      </c>
      <c r="M134" s="599">
        <v>-24.213790534000001</v>
      </c>
      <c r="N134" s="599">
        <v>55.974085905999999</v>
      </c>
      <c r="O134" s="599">
        <v>-3.246970836</v>
      </c>
      <c r="P134" s="598">
        <v>-8.375362763</v>
      </c>
    </row>
    <row r="135" spans="1:16" s="478" customFormat="1" ht="16.5" customHeight="1" x14ac:dyDescent="0.25">
      <c r="A135" s="560" t="s">
        <v>307</v>
      </c>
      <c r="B135" s="602">
        <v>-7.7322413970000001</v>
      </c>
      <c r="C135" s="602">
        <v>-14.008415161</v>
      </c>
      <c r="D135" s="602">
        <v>0.42261858400000002</v>
      </c>
      <c r="E135" s="602">
        <v>-1.5695116499999999</v>
      </c>
      <c r="F135" s="602">
        <v>-1.7976088530000001</v>
      </c>
      <c r="G135" s="602">
        <v>-10.196622284</v>
      </c>
      <c r="H135" s="602">
        <v>-4.9472786150000001</v>
      </c>
      <c r="I135" s="602">
        <v>-23.451295198</v>
      </c>
      <c r="J135" s="602">
        <v>31.764659688999998</v>
      </c>
      <c r="K135" s="602" t="s">
        <v>102</v>
      </c>
      <c r="L135" s="602">
        <v>33.515162666000002</v>
      </c>
      <c r="M135" s="603">
        <v>-3.761218113</v>
      </c>
      <c r="N135" s="603">
        <v>1.413802537</v>
      </c>
      <c r="O135" s="603">
        <v>-2.7443524369999999</v>
      </c>
      <c r="P135" s="602">
        <v>-6.9650008479999999</v>
      </c>
    </row>
    <row r="136" spans="1:16" s="478" customFormat="1" ht="15.75" customHeight="1" x14ac:dyDescent="0.2">
      <c r="A136" s="558" t="s">
        <v>199</v>
      </c>
      <c r="B136" s="598">
        <v>6.0329392080000002</v>
      </c>
      <c r="C136" s="598">
        <v>-4.0030591319999997</v>
      </c>
      <c r="D136" s="598">
        <v>2.1363302609999999</v>
      </c>
      <c r="E136" s="598">
        <v>2.9622568120000001</v>
      </c>
      <c r="F136" s="598">
        <v>1.9728889890000001</v>
      </c>
      <c r="G136" s="598">
        <v>12.837628831</v>
      </c>
      <c r="H136" s="598">
        <v>11.890591958</v>
      </c>
      <c r="I136" s="598">
        <v>11.359589574999999</v>
      </c>
      <c r="J136" s="598">
        <v>2.3644270939999998</v>
      </c>
      <c r="K136" s="598" t="s">
        <v>102</v>
      </c>
      <c r="L136" s="598">
        <v>-11.104211597000001</v>
      </c>
      <c r="M136" s="599">
        <v>4.4672399049999996</v>
      </c>
      <c r="N136" s="599">
        <v>2.9507297239999999</v>
      </c>
      <c r="O136" s="599">
        <v>4.172908831</v>
      </c>
      <c r="P136" s="598">
        <v>8.9534822579999993</v>
      </c>
    </row>
    <row r="137" spans="1:16" s="478" customFormat="1" ht="15.75" customHeight="1" x14ac:dyDescent="0.2">
      <c r="A137" s="561" t="s">
        <v>200</v>
      </c>
      <c r="B137" s="600">
        <v>-5.1010263360000003</v>
      </c>
      <c r="C137" s="600">
        <v>-14.663464153</v>
      </c>
      <c r="D137" s="600">
        <v>-6.7717971380000002</v>
      </c>
      <c r="E137" s="600">
        <v>-2.445627805</v>
      </c>
      <c r="F137" s="600">
        <v>4.786111472</v>
      </c>
      <c r="G137" s="600">
        <v>-3.2337410750000002</v>
      </c>
      <c r="H137" s="600">
        <v>-5.7242269490000002</v>
      </c>
      <c r="I137" s="600">
        <v>-4.0030823809999996</v>
      </c>
      <c r="J137" s="600">
        <v>29.839584744</v>
      </c>
      <c r="K137" s="600" t="s">
        <v>102</v>
      </c>
      <c r="L137" s="600">
        <v>22.433235574000001</v>
      </c>
      <c r="M137" s="601">
        <v>-4.2249788170000002</v>
      </c>
      <c r="N137" s="601">
        <v>8.5618838490000009</v>
      </c>
      <c r="O137" s="601">
        <v>-2.3271743790000001</v>
      </c>
      <c r="P137" s="600">
        <v>-4.7914616759999999</v>
      </c>
    </row>
    <row r="138" spans="1:16" s="478" customFormat="1" ht="15.75" customHeight="1" x14ac:dyDescent="0.2">
      <c r="A138" s="558" t="s">
        <v>201</v>
      </c>
      <c r="B138" s="598">
        <v>-58.301287148999997</v>
      </c>
      <c r="C138" s="598">
        <v>-34.824640414000001</v>
      </c>
      <c r="D138" s="598">
        <v>38.476748866999998</v>
      </c>
      <c r="E138" s="598">
        <v>-5.3371465899999997</v>
      </c>
      <c r="F138" s="598">
        <v>-25.550150389999999</v>
      </c>
      <c r="G138" s="598">
        <v>-43.066837272999997</v>
      </c>
      <c r="H138" s="598">
        <v>-18.53267125</v>
      </c>
      <c r="I138" s="598">
        <v>-66.099504808000006</v>
      </c>
      <c r="J138" s="598">
        <v>71.553901756000002</v>
      </c>
      <c r="K138" s="598" t="s">
        <v>102</v>
      </c>
      <c r="L138" s="598">
        <v>76.660016154000004</v>
      </c>
      <c r="M138" s="599">
        <v>-13.785418618</v>
      </c>
      <c r="N138" s="599">
        <v>-8.6028394020000007</v>
      </c>
      <c r="O138" s="599">
        <v>-12.044230432999999</v>
      </c>
      <c r="P138" s="598">
        <v>-24.449835073999999</v>
      </c>
    </row>
    <row r="139" spans="1:16" s="478" customFormat="1" ht="16.5" customHeight="1" x14ac:dyDescent="0.25">
      <c r="A139" s="562" t="s">
        <v>244</v>
      </c>
      <c r="B139" s="604"/>
      <c r="C139" s="604"/>
      <c r="D139" s="604"/>
      <c r="E139" s="604"/>
      <c r="F139" s="604"/>
      <c r="G139" s="604"/>
      <c r="H139" s="604"/>
      <c r="I139" s="604"/>
      <c r="J139" s="604"/>
      <c r="K139" s="604"/>
      <c r="L139" s="604"/>
      <c r="M139" s="605"/>
      <c r="N139" s="605"/>
      <c r="O139" s="605"/>
      <c r="P139" s="604"/>
    </row>
    <row r="140" spans="1:16" s="478" customFormat="1" ht="16.5" customHeight="1" x14ac:dyDescent="0.25">
      <c r="A140" s="563" t="s">
        <v>488</v>
      </c>
      <c r="B140" s="606">
        <v>0.52911465700000004</v>
      </c>
      <c r="C140" s="606">
        <v>-0.458553616</v>
      </c>
      <c r="D140" s="606">
        <v>-1.166010867</v>
      </c>
      <c r="E140" s="606">
        <v>-1.6258115259999999</v>
      </c>
      <c r="F140" s="606">
        <v>-2.2739992120000001</v>
      </c>
      <c r="G140" s="606">
        <v>-2.964089092</v>
      </c>
      <c r="H140" s="606">
        <v>-2.2416517539999998</v>
      </c>
      <c r="I140" s="606">
        <v>-1.765797289</v>
      </c>
      <c r="J140" s="606">
        <v>-2.0909392979999999</v>
      </c>
      <c r="K140" s="606" t="s">
        <v>102</v>
      </c>
      <c r="L140" s="606">
        <v>0.40282199600000002</v>
      </c>
      <c r="M140" s="607">
        <v>-1.770290395</v>
      </c>
      <c r="N140" s="607">
        <v>-0.97294055599999996</v>
      </c>
      <c r="O140" s="607">
        <v>-1.568325024</v>
      </c>
      <c r="P140" s="606">
        <v>-0.91328710999999996</v>
      </c>
    </row>
    <row r="141" spans="1:16" s="478" customFormat="1" ht="16.5" customHeight="1" x14ac:dyDescent="0.2">
      <c r="A141" s="564" t="s">
        <v>424</v>
      </c>
      <c r="B141" s="608">
        <v>3.2548173490000001</v>
      </c>
      <c r="C141" s="608">
        <v>1.935801871</v>
      </c>
      <c r="D141" s="608">
        <v>1.836006316</v>
      </c>
      <c r="E141" s="608">
        <v>1.7276547179999999</v>
      </c>
      <c r="F141" s="608">
        <v>1.724893418</v>
      </c>
      <c r="G141" s="608">
        <v>1.9750107560000001</v>
      </c>
      <c r="H141" s="608">
        <v>1.954309335</v>
      </c>
      <c r="I141" s="608">
        <v>1.8650234720000001</v>
      </c>
      <c r="J141" s="608">
        <v>2.811437894</v>
      </c>
      <c r="K141" s="608" t="s">
        <v>102</v>
      </c>
      <c r="L141" s="608">
        <v>0.64815309200000004</v>
      </c>
      <c r="M141" s="609">
        <v>1.86874283</v>
      </c>
      <c r="N141" s="609">
        <v>1.669569775</v>
      </c>
      <c r="O141" s="609">
        <v>1.759255802</v>
      </c>
      <c r="P141" s="608">
        <v>1.70067532</v>
      </c>
    </row>
    <row r="142" spans="1:16" s="478" customFormat="1" ht="16.5" customHeight="1" x14ac:dyDescent="0.25">
      <c r="A142" s="565" t="s">
        <v>425</v>
      </c>
      <c r="B142" s="610">
        <v>3.8738993759999998</v>
      </c>
      <c r="C142" s="610">
        <v>1.2392533590000001</v>
      </c>
      <c r="D142" s="610">
        <v>1.895248281</v>
      </c>
      <c r="E142" s="610">
        <v>1.045224852</v>
      </c>
      <c r="F142" s="610">
        <v>1.033077762</v>
      </c>
      <c r="G142" s="610">
        <v>1.163798559</v>
      </c>
      <c r="H142" s="610">
        <v>0.74109066400000001</v>
      </c>
      <c r="I142" s="610">
        <v>0.76429828399999999</v>
      </c>
      <c r="J142" s="610">
        <v>5.81597E-4</v>
      </c>
      <c r="K142" s="610" t="s">
        <v>102</v>
      </c>
      <c r="L142" s="610">
        <v>1.064167498</v>
      </c>
      <c r="M142" s="611">
        <v>1.1404251139999999</v>
      </c>
      <c r="N142" s="611">
        <v>0.72730438200000003</v>
      </c>
      <c r="O142" s="611">
        <v>0.938390893</v>
      </c>
      <c r="P142" s="610">
        <v>1.141399286</v>
      </c>
    </row>
    <row r="143" spans="1:16" s="478" customFormat="1" ht="16.5" customHeight="1" x14ac:dyDescent="0.25">
      <c r="A143" s="566" t="s">
        <v>426</v>
      </c>
      <c r="B143" s="608">
        <v>4.0657714440000001</v>
      </c>
      <c r="C143" s="608">
        <v>0.32253213800000002</v>
      </c>
      <c r="D143" s="608">
        <v>-0.26893411499999997</v>
      </c>
      <c r="E143" s="608">
        <v>-0.58544258400000004</v>
      </c>
      <c r="F143" s="608">
        <v>-0.62687706600000004</v>
      </c>
      <c r="G143" s="608">
        <v>-0.74895917199999995</v>
      </c>
      <c r="H143" s="608">
        <v>-1.286338921</v>
      </c>
      <c r="I143" s="608">
        <v>-0.83433276000000001</v>
      </c>
      <c r="J143" s="608">
        <v>-1.002322221</v>
      </c>
      <c r="K143" s="608" t="s">
        <v>102</v>
      </c>
      <c r="L143" s="608">
        <v>-0.73845590299999997</v>
      </c>
      <c r="M143" s="609">
        <v>-0.52065304599999995</v>
      </c>
      <c r="N143" s="609">
        <v>-0.81310287599999997</v>
      </c>
      <c r="O143" s="609">
        <v>-0.64855777999999997</v>
      </c>
      <c r="P143" s="608">
        <v>-1.97504305</v>
      </c>
    </row>
    <row r="144" spans="1:16" s="478" customFormat="1" ht="16.5" customHeight="1" x14ac:dyDescent="0.25">
      <c r="A144" s="561" t="s">
        <v>783</v>
      </c>
      <c r="B144" s="612">
        <v>-10.213219704</v>
      </c>
      <c r="C144" s="612">
        <v>-22.72004059</v>
      </c>
      <c r="D144" s="612">
        <v>-12.188919336</v>
      </c>
      <c r="E144" s="612">
        <v>-19.069839650999999</v>
      </c>
      <c r="F144" s="612">
        <v>-16.495945166999999</v>
      </c>
      <c r="G144" s="612">
        <v>-23.255501630000001</v>
      </c>
      <c r="H144" s="612">
        <v>-17.109893100000001</v>
      </c>
      <c r="I144" s="612">
        <v>-17.091019993</v>
      </c>
      <c r="J144" s="612">
        <v>-12.689531089000001</v>
      </c>
      <c r="K144" s="612" t="s">
        <v>102</v>
      </c>
      <c r="L144" s="612">
        <v>2.8215590879999999</v>
      </c>
      <c r="M144" s="613">
        <v>-17.534406017999999</v>
      </c>
      <c r="N144" s="613">
        <v>-10.57054705</v>
      </c>
      <c r="O144" s="613">
        <v>-16.165380608</v>
      </c>
      <c r="P144" s="612">
        <v>-17.500882125</v>
      </c>
    </row>
    <row r="145" spans="1:17" s="478" customFormat="1" ht="16.5" customHeight="1" x14ac:dyDescent="0.25">
      <c r="A145" s="567" t="s">
        <v>427</v>
      </c>
      <c r="B145" s="608">
        <v>-3.543715223</v>
      </c>
      <c r="C145" s="608">
        <v>-1.6298506960000001</v>
      </c>
      <c r="D145" s="608">
        <v>1.15331216</v>
      </c>
      <c r="E145" s="608">
        <v>-1.720368371</v>
      </c>
      <c r="F145" s="608">
        <v>-1.334171553</v>
      </c>
      <c r="G145" s="608">
        <v>-1.8204527669999999</v>
      </c>
      <c r="H145" s="608">
        <v>-5.0164191990000004</v>
      </c>
      <c r="I145" s="608">
        <v>0.83627193499999997</v>
      </c>
      <c r="J145" s="608">
        <v>2.9980820389999998</v>
      </c>
      <c r="K145" s="608" t="s">
        <v>102</v>
      </c>
      <c r="L145" s="608">
        <v>-5.8257887320000004</v>
      </c>
      <c r="M145" s="609">
        <v>-2.0729464790000001</v>
      </c>
      <c r="N145" s="609">
        <v>-1.2618208870000001</v>
      </c>
      <c r="O145" s="609">
        <v>-1.8781638730000001</v>
      </c>
      <c r="P145" s="608">
        <v>-0.25885000499999999</v>
      </c>
    </row>
    <row r="146" spans="1:17" s="478" customFormat="1" ht="16.5" customHeight="1" x14ac:dyDescent="0.25">
      <c r="A146" s="559" t="s">
        <v>428</v>
      </c>
      <c r="B146" s="614">
        <v>-1.1658999999999999E-2</v>
      </c>
      <c r="C146" s="614">
        <v>0.64885826800000002</v>
      </c>
      <c r="D146" s="614">
        <v>0.238788528</v>
      </c>
      <c r="E146" s="614">
        <v>0.73249436300000004</v>
      </c>
      <c r="F146" s="614">
        <v>1.140957832</v>
      </c>
      <c r="G146" s="614">
        <v>1.0527042179999999</v>
      </c>
      <c r="H146" s="614">
        <v>-0.86216615600000002</v>
      </c>
      <c r="I146" s="614">
        <v>0.108711925</v>
      </c>
      <c r="J146" s="614">
        <v>1.5087909639999999</v>
      </c>
      <c r="K146" s="614" t="s">
        <v>102</v>
      </c>
      <c r="L146" s="614">
        <v>0.53411213599999996</v>
      </c>
      <c r="M146" s="615">
        <v>0.41367677400000002</v>
      </c>
      <c r="N146" s="615">
        <v>0.59370936100000005</v>
      </c>
      <c r="O146" s="615">
        <v>0.44491098400000001</v>
      </c>
      <c r="P146" s="614">
        <v>0.100559361</v>
      </c>
    </row>
    <row r="147" spans="1:17" s="478" customFormat="1" ht="16.5" customHeight="1" x14ac:dyDescent="0.2">
      <c r="A147" s="564" t="s">
        <v>439</v>
      </c>
      <c r="B147" s="608">
        <v>-0.70061846999999999</v>
      </c>
      <c r="C147" s="608">
        <v>8.2991691000000006E-2</v>
      </c>
      <c r="D147" s="608">
        <v>0.45894221400000001</v>
      </c>
      <c r="E147" s="608">
        <v>1.020147634</v>
      </c>
      <c r="F147" s="608">
        <v>1.1120429190000001</v>
      </c>
      <c r="G147" s="608">
        <v>1.1295930169999999</v>
      </c>
      <c r="H147" s="608">
        <v>1.611025902</v>
      </c>
      <c r="I147" s="608">
        <v>1.260543899</v>
      </c>
      <c r="J147" s="608">
        <v>0.88778150700000003</v>
      </c>
      <c r="K147" s="608" t="s">
        <v>102</v>
      </c>
      <c r="L147" s="608">
        <v>0.624453598</v>
      </c>
      <c r="M147" s="609">
        <v>0.95347432300000001</v>
      </c>
      <c r="N147" s="609">
        <v>0.95359423099999996</v>
      </c>
      <c r="O147" s="609">
        <v>0.96476494899999998</v>
      </c>
      <c r="P147" s="608">
        <v>0.70809479200000003</v>
      </c>
    </row>
    <row r="148" spans="1:17" s="478" customFormat="1" ht="16.5" customHeight="1" x14ac:dyDescent="0.2">
      <c r="A148" s="565" t="s">
        <v>444</v>
      </c>
      <c r="B148" s="610">
        <v>2.5672200510000001</v>
      </c>
      <c r="C148" s="610">
        <v>0.68897348400000002</v>
      </c>
      <c r="D148" s="610">
        <v>0.66943667500000004</v>
      </c>
      <c r="E148" s="610">
        <v>0.86041492900000005</v>
      </c>
      <c r="F148" s="610">
        <v>1.3847553850000001</v>
      </c>
      <c r="G148" s="610">
        <v>1.9137628820000001</v>
      </c>
      <c r="H148" s="610">
        <v>0.82578563299999996</v>
      </c>
      <c r="I148" s="610">
        <v>0.83690325300000001</v>
      </c>
      <c r="J148" s="610">
        <v>0.85157979299999997</v>
      </c>
      <c r="K148" s="610" t="s">
        <v>102</v>
      </c>
      <c r="L148" s="610">
        <v>-1.00607253</v>
      </c>
      <c r="M148" s="611">
        <v>1.036003566</v>
      </c>
      <c r="N148" s="611">
        <v>0.13725732600000001</v>
      </c>
      <c r="O148" s="611">
        <v>0.78326122899999995</v>
      </c>
      <c r="P148" s="610">
        <v>-0.87585338000000001</v>
      </c>
    </row>
    <row r="149" spans="1:17" s="530" customFormat="1" ht="16.5" customHeight="1" x14ac:dyDescent="0.25">
      <c r="A149" s="566" t="s">
        <v>440</v>
      </c>
      <c r="B149" s="608">
        <v>-4.4169666400000001</v>
      </c>
      <c r="C149" s="608">
        <v>-0.84286161699999995</v>
      </c>
      <c r="D149" s="608">
        <v>-0.457693762</v>
      </c>
      <c r="E149" s="608">
        <v>-0.13101358099999999</v>
      </c>
      <c r="F149" s="608">
        <v>-1.4747567559999999</v>
      </c>
      <c r="G149" s="608">
        <v>-1.7262841550000001</v>
      </c>
      <c r="H149" s="608">
        <v>-0.99329066499999996</v>
      </c>
      <c r="I149" s="608">
        <v>-1.662003085</v>
      </c>
      <c r="J149" s="608">
        <v>-0.81321980800000004</v>
      </c>
      <c r="K149" s="608" t="s">
        <v>102</v>
      </c>
      <c r="L149" s="608">
        <v>1.62489657</v>
      </c>
      <c r="M149" s="609">
        <v>-0.86535744299999995</v>
      </c>
      <c r="N149" s="609">
        <v>-0.221894699</v>
      </c>
      <c r="O149" s="609">
        <v>-0.68429632399999996</v>
      </c>
      <c r="P149" s="608">
        <v>0.94118351600000005</v>
      </c>
      <c r="Q149" s="478"/>
    </row>
    <row r="150" spans="1:17" s="478" customFormat="1" ht="16.5" customHeight="1" x14ac:dyDescent="0.25">
      <c r="A150" s="561" t="s">
        <v>493</v>
      </c>
      <c r="B150" s="612">
        <v>-7.6188985809999998</v>
      </c>
      <c r="C150" s="612">
        <v>-12.341114794999999</v>
      </c>
      <c r="D150" s="612">
        <v>-5.5569451970000001</v>
      </c>
      <c r="E150" s="612">
        <v>-8.4762251860000006</v>
      </c>
      <c r="F150" s="612">
        <v>-6.7675583020000003</v>
      </c>
      <c r="G150" s="612">
        <v>-8.1421925430000002</v>
      </c>
      <c r="H150" s="612">
        <v>-5.4748531729999996</v>
      </c>
      <c r="I150" s="612">
        <v>-4.993059175</v>
      </c>
      <c r="J150" s="612">
        <v>-2.9505700510000001</v>
      </c>
      <c r="K150" s="612" t="s">
        <v>102</v>
      </c>
      <c r="L150" s="612">
        <v>0.64614868999999997</v>
      </c>
      <c r="M150" s="613">
        <v>-7.303826054</v>
      </c>
      <c r="N150" s="613">
        <v>-2.4141861580000001</v>
      </c>
      <c r="O150" s="613">
        <v>-5.8246055930000002</v>
      </c>
      <c r="P150" s="612">
        <v>-4.4875925529999998</v>
      </c>
    </row>
    <row r="151" spans="1:17" s="478" customFormat="1" ht="16.5" customHeight="1" x14ac:dyDescent="0.25">
      <c r="A151" s="567" t="s">
        <v>441</v>
      </c>
      <c r="B151" s="608">
        <v>-4.569463882</v>
      </c>
      <c r="C151" s="608">
        <v>-1.34680613</v>
      </c>
      <c r="D151" s="608">
        <v>1.189278525</v>
      </c>
      <c r="E151" s="608">
        <v>-1.0280535079999999</v>
      </c>
      <c r="F151" s="608">
        <v>-0.63901544099999996</v>
      </c>
      <c r="G151" s="608">
        <v>-0.79936769900000004</v>
      </c>
      <c r="H151" s="608">
        <v>-3.3198173139999998</v>
      </c>
      <c r="I151" s="608">
        <v>1.5401913469999999</v>
      </c>
      <c r="J151" s="608">
        <v>2.2138554589999999</v>
      </c>
      <c r="K151" s="608" t="s">
        <v>102</v>
      </c>
      <c r="L151" s="608">
        <v>-3.9734203469999998</v>
      </c>
      <c r="M151" s="609">
        <v>-1.328276172</v>
      </c>
      <c r="N151" s="609">
        <v>-0.35294280700000003</v>
      </c>
      <c r="O151" s="609">
        <v>-1.0273078769999999</v>
      </c>
      <c r="P151" s="608">
        <v>1.372258835</v>
      </c>
    </row>
    <row r="152" spans="1:17" s="478" customFormat="1" ht="16.5" customHeight="1" x14ac:dyDescent="0.2">
      <c r="A152" s="568" t="s">
        <v>784</v>
      </c>
      <c r="B152" s="616">
        <v>-0.36461698199999998</v>
      </c>
      <c r="C152" s="616">
        <v>-0.116838479</v>
      </c>
      <c r="D152" s="616">
        <v>-4.7250418000000002E-2</v>
      </c>
      <c r="E152" s="616">
        <v>-0.19656479700000001</v>
      </c>
      <c r="F152" s="616">
        <v>-0.26979064600000002</v>
      </c>
      <c r="G152" s="616">
        <v>-0.36701552799999998</v>
      </c>
      <c r="H152" s="616">
        <v>-0.36113272299999999</v>
      </c>
      <c r="I152" s="616">
        <v>-0.22070584300000001</v>
      </c>
      <c r="J152" s="616">
        <v>-7.4535054000000003E-2</v>
      </c>
      <c r="K152" s="616" t="s">
        <v>102</v>
      </c>
      <c r="L152" s="616">
        <v>0.19731818200000001</v>
      </c>
      <c r="M152" s="617">
        <v>-0.234643201</v>
      </c>
      <c r="N152" s="617">
        <v>-8.0147899999999994E-2</v>
      </c>
      <c r="O152" s="617">
        <v>-0.215632342</v>
      </c>
      <c r="P152" s="616">
        <v>0.37806318</v>
      </c>
    </row>
    <row r="153" spans="1:17" x14ac:dyDescent="0.2">
      <c r="A153" s="287" t="s">
        <v>919</v>
      </c>
      <c r="B153" s="3"/>
      <c r="C153" s="3"/>
      <c r="D153" s="3"/>
      <c r="G153" s="186"/>
      <c r="J153" s="186"/>
    </row>
    <row r="154" spans="1:17" x14ac:dyDescent="0.2">
      <c r="A154" s="287" t="s">
        <v>498</v>
      </c>
      <c r="B154" s="3"/>
      <c r="C154" s="3"/>
      <c r="D154" s="3"/>
      <c r="G154" s="186"/>
      <c r="J154" s="186"/>
    </row>
    <row r="155" spans="1:17" x14ac:dyDescent="0.2">
      <c r="A155" s="289" t="s">
        <v>855</v>
      </c>
      <c r="B155" s="13"/>
      <c r="C155" s="13"/>
      <c r="D155" s="13"/>
      <c r="E155" s="13"/>
      <c r="F155" s="13"/>
      <c r="G155" s="13"/>
      <c r="H155" s="13"/>
      <c r="I155" s="13"/>
      <c r="J155" s="13"/>
      <c r="K155" s="13"/>
      <c r="L155" s="13"/>
      <c r="M155" s="13"/>
      <c r="N155" s="13"/>
      <c r="O155" s="13"/>
      <c r="P155" s="40"/>
    </row>
    <row r="156" spans="1:17" x14ac:dyDescent="0.2">
      <c r="A156" s="38" t="s">
        <v>650</v>
      </c>
      <c r="B156" s="13"/>
      <c r="C156" s="13"/>
      <c r="D156" s="13"/>
      <c r="E156" s="13"/>
      <c r="F156" s="13"/>
      <c r="G156" s="13"/>
      <c r="H156" s="13"/>
      <c r="I156" s="13"/>
      <c r="J156" s="13"/>
      <c r="K156" s="13"/>
      <c r="L156" s="13"/>
      <c r="M156" s="13"/>
      <c r="N156" s="13"/>
      <c r="O156" s="13"/>
      <c r="P156" s="40"/>
    </row>
    <row r="157" spans="1:17" x14ac:dyDescent="0.2">
      <c r="A157" s="289" t="s">
        <v>856</v>
      </c>
      <c r="B157" s="13"/>
      <c r="C157" s="13"/>
      <c r="D157" s="13"/>
      <c r="E157" s="13"/>
      <c r="F157" s="13"/>
      <c r="G157" s="13"/>
      <c r="H157" s="13"/>
      <c r="I157" s="13"/>
      <c r="J157" s="13"/>
      <c r="K157" s="13"/>
      <c r="L157" s="13"/>
      <c r="M157" s="13"/>
      <c r="N157" s="13"/>
      <c r="O157" s="13"/>
      <c r="P157" s="40"/>
    </row>
    <row r="158" spans="1:17" x14ac:dyDescent="0.2">
      <c r="A158" s="258" t="s">
        <v>920</v>
      </c>
      <c r="B158" s="13"/>
      <c r="C158" s="13"/>
      <c r="D158" s="13"/>
      <c r="E158" s="13"/>
      <c r="F158" s="13"/>
      <c r="G158" s="13"/>
      <c r="H158" s="13"/>
      <c r="I158" s="13"/>
      <c r="J158" s="13"/>
      <c r="K158" s="13"/>
      <c r="L158" s="13"/>
      <c r="M158" s="13"/>
      <c r="N158" s="13"/>
      <c r="O158" s="13"/>
      <c r="P158" s="40"/>
    </row>
    <row r="159" spans="1:17" x14ac:dyDescent="0.2">
      <c r="A159" s="289" t="s">
        <v>884</v>
      </c>
      <c r="B159" s="13"/>
      <c r="C159" s="13"/>
      <c r="D159" s="13"/>
      <c r="E159" s="13"/>
      <c r="F159" s="13"/>
      <c r="G159" s="13"/>
      <c r="H159" s="13"/>
      <c r="I159" s="13"/>
      <c r="J159" s="13"/>
      <c r="K159" s="13"/>
      <c r="L159" s="13"/>
      <c r="M159" s="13"/>
      <c r="N159" s="13"/>
      <c r="O159" s="13"/>
      <c r="P159" s="40"/>
    </row>
    <row r="160" spans="1:17" x14ac:dyDescent="0.2">
      <c r="A160" s="257"/>
      <c r="B160" s="3"/>
      <c r="C160" s="3"/>
      <c r="D160" s="3"/>
      <c r="G160" s="186"/>
      <c r="J160" s="186"/>
    </row>
    <row r="161" spans="1:16" ht="12.75" customHeight="1" x14ac:dyDescent="0.2">
      <c r="A161" s="988" t="s">
        <v>988</v>
      </c>
      <c r="B161" s="988"/>
      <c r="C161" s="988"/>
      <c r="D161" s="988"/>
      <c r="E161" s="988"/>
      <c r="F161" s="988"/>
      <c r="G161" s="988"/>
      <c r="H161" s="988"/>
      <c r="I161" s="988"/>
      <c r="J161" s="988"/>
      <c r="K161" s="988"/>
      <c r="L161" s="988"/>
      <c r="M161" s="988"/>
      <c r="N161" s="988"/>
      <c r="O161" s="988"/>
      <c r="P161" s="988"/>
    </row>
    <row r="162" spans="1:16" x14ac:dyDescent="0.2">
      <c r="A162" s="988"/>
      <c r="B162" s="988"/>
      <c r="C162" s="988"/>
      <c r="D162" s="988"/>
      <c r="E162" s="988"/>
      <c r="F162" s="988"/>
      <c r="G162" s="988"/>
      <c r="H162" s="988"/>
      <c r="I162" s="988"/>
      <c r="J162" s="988"/>
      <c r="K162" s="988"/>
      <c r="L162" s="988"/>
      <c r="M162" s="988"/>
      <c r="N162" s="988"/>
      <c r="O162" s="988"/>
      <c r="P162" s="988"/>
    </row>
    <row r="163" spans="1:16" ht="13.5" customHeight="1" x14ac:dyDescent="0.2">
      <c r="A163" s="988"/>
      <c r="B163" s="988"/>
      <c r="C163" s="988"/>
      <c r="D163" s="988"/>
      <c r="E163" s="988"/>
      <c r="F163" s="988"/>
      <c r="G163" s="988"/>
      <c r="H163" s="988"/>
      <c r="I163" s="988"/>
      <c r="J163" s="988"/>
      <c r="K163" s="988"/>
      <c r="L163" s="988"/>
      <c r="M163" s="988"/>
      <c r="N163" s="988"/>
      <c r="O163" s="988"/>
      <c r="P163" s="988"/>
    </row>
    <row r="164" spans="1:16" x14ac:dyDescent="0.2">
      <c r="A164" s="988"/>
      <c r="B164" s="988"/>
      <c r="C164" s="988"/>
      <c r="D164" s="988"/>
      <c r="E164" s="988"/>
      <c r="F164" s="988"/>
      <c r="G164" s="988"/>
      <c r="H164" s="988"/>
      <c r="I164" s="988"/>
      <c r="J164" s="988"/>
      <c r="K164" s="988"/>
      <c r="L164" s="988"/>
      <c r="M164" s="988"/>
      <c r="N164" s="988"/>
      <c r="O164" s="988"/>
      <c r="P164" s="988"/>
    </row>
    <row r="165" spans="1:16" ht="57.75" customHeight="1" x14ac:dyDescent="0.2">
      <c r="A165" s="988" t="s">
        <v>982</v>
      </c>
      <c r="B165" s="988"/>
      <c r="C165" s="988"/>
      <c r="D165" s="988"/>
      <c r="E165" s="988"/>
      <c r="F165" s="988"/>
      <c r="G165" s="988"/>
      <c r="H165" s="988"/>
      <c r="I165" s="988"/>
      <c r="J165" s="988"/>
      <c r="K165" s="988"/>
      <c r="L165" s="988"/>
      <c r="M165" s="988"/>
      <c r="N165" s="988"/>
      <c r="O165" s="988"/>
      <c r="P165" s="988"/>
    </row>
    <row r="166" spans="1:16" x14ac:dyDescent="0.2">
      <c r="A166" s="306"/>
      <c r="B166" s="306"/>
      <c r="C166" s="306"/>
      <c r="D166" s="306"/>
      <c r="E166" s="306"/>
      <c r="F166" s="306"/>
      <c r="G166" s="306"/>
      <c r="H166" s="306"/>
      <c r="I166" s="306"/>
      <c r="J166" s="306"/>
      <c r="K166" s="306"/>
      <c r="L166" s="306"/>
      <c r="M166" s="306"/>
      <c r="N166" s="306"/>
      <c r="O166" s="306"/>
      <c r="P166" s="306"/>
    </row>
    <row r="167" spans="1:16" ht="165" customHeight="1" x14ac:dyDescent="0.2">
      <c r="A167" s="988" t="s">
        <v>989</v>
      </c>
      <c r="B167" s="988"/>
      <c r="C167" s="988"/>
      <c r="D167" s="988"/>
      <c r="E167" s="988"/>
      <c r="F167" s="988"/>
      <c r="G167" s="988"/>
      <c r="H167" s="988"/>
      <c r="I167" s="988"/>
      <c r="J167" s="988"/>
      <c r="K167" s="988"/>
      <c r="L167" s="988"/>
      <c r="M167" s="988"/>
      <c r="N167" s="988"/>
      <c r="O167" s="988"/>
      <c r="P167" s="988"/>
    </row>
  </sheetData>
  <mergeCells count="3">
    <mergeCell ref="A161:P164"/>
    <mergeCell ref="A165:P165"/>
    <mergeCell ref="A167:P167"/>
  </mergeCells>
  <phoneticPr fontId="2" type="noConversion"/>
  <pageMargins left="0.59055118110236227" right="0.59055118110236227" top="0.78740157480314965" bottom="0.78740157480314965" header="0.39370078740157483" footer="0.39370078740157483"/>
  <pageSetup paperSize="9" scale="48" firstPageNumber="50"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2" manualBreakCount="2">
    <brk id="59" max="15" man="1"/>
    <brk id="104" max="15" man="1"/>
  </rowBreaks>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00B050"/>
    <pageSetUpPr fitToPage="1"/>
  </sheetPr>
  <dimension ref="A2:K51"/>
  <sheetViews>
    <sheetView zoomScale="70" zoomScaleNormal="70" zoomScalePageLayoutView="70" workbookViewId="0">
      <selection activeCell="B7" sqref="B7"/>
    </sheetView>
  </sheetViews>
  <sheetFormatPr baseColWidth="10" defaultColWidth="11.42578125" defaultRowHeight="23.25" x14ac:dyDescent="0.35"/>
  <cols>
    <col min="1" max="1" width="6.140625" style="176" customWidth="1"/>
    <col min="2" max="2" width="4.28515625" style="177" customWidth="1"/>
    <col min="3" max="3" width="13.5703125" style="457" customWidth="1"/>
    <col min="4" max="4" width="2" style="458" bestFit="1" customWidth="1"/>
    <col min="5" max="5" width="6.7109375" style="447" customWidth="1"/>
    <col min="6" max="6" width="166.5703125" style="447" customWidth="1"/>
    <col min="7" max="7" width="11.42578125" style="688"/>
    <col min="8" max="8" width="6.140625" style="176" customWidth="1"/>
    <col min="9" max="16384" width="11.42578125" style="176"/>
  </cols>
  <sheetData>
    <row r="2" spans="1:11" ht="26.25" x14ac:dyDescent="0.35">
      <c r="A2" s="469" t="s">
        <v>790</v>
      </c>
      <c r="B2" s="462"/>
      <c r="C2" s="462"/>
      <c r="D2" s="462"/>
      <c r="E2" s="463"/>
      <c r="F2" s="463"/>
    </row>
    <row r="3" spans="1:11" x14ac:dyDescent="0.35">
      <c r="A3" s="468"/>
      <c r="B3" s="465"/>
      <c r="C3" s="697" t="s">
        <v>789</v>
      </c>
      <c r="D3" s="467"/>
      <c r="E3" s="467"/>
      <c r="F3" s="467"/>
    </row>
    <row r="4" spans="1:11" x14ac:dyDescent="0.35">
      <c r="A4" s="464"/>
      <c r="B4" s="465"/>
      <c r="C4" s="466"/>
      <c r="D4" s="975"/>
      <c r="E4" s="975"/>
      <c r="F4" s="975"/>
    </row>
    <row r="5" spans="1:11" x14ac:dyDescent="0.35">
      <c r="A5" s="464"/>
      <c r="B5" s="465"/>
      <c r="C5" s="466"/>
      <c r="D5" s="467"/>
      <c r="E5" s="467"/>
      <c r="F5" s="467"/>
    </row>
    <row r="6" spans="1:11" x14ac:dyDescent="0.35">
      <c r="A6" s="464"/>
      <c r="B6" s="976" t="s">
        <v>103</v>
      </c>
      <c r="C6" s="976"/>
      <c r="D6" s="976"/>
      <c r="E6" s="976"/>
      <c r="F6" s="976"/>
    </row>
    <row r="7" spans="1:11" x14ac:dyDescent="0.35">
      <c r="A7" s="464"/>
      <c r="B7" s="973" t="s">
        <v>987</v>
      </c>
      <c r="C7" s="972"/>
      <c r="D7" s="972"/>
      <c r="E7" s="972"/>
      <c r="F7" s="972"/>
    </row>
    <row r="8" spans="1:11" ht="25.5" customHeight="1" x14ac:dyDescent="0.35">
      <c r="B8" s="176"/>
      <c r="C8" s="450"/>
      <c r="D8" s="450"/>
      <c r="E8" s="444"/>
      <c r="F8" s="445"/>
    </row>
    <row r="9" spans="1:11" ht="46.5" customHeight="1" x14ac:dyDescent="0.2">
      <c r="B9" s="178" t="s">
        <v>104</v>
      </c>
      <c r="C9" s="451" t="s">
        <v>84</v>
      </c>
      <c r="D9" s="452" t="s">
        <v>105</v>
      </c>
      <c r="E9" s="978" t="s">
        <v>791</v>
      </c>
      <c r="F9" s="979"/>
      <c r="G9" s="689">
        <v>2</v>
      </c>
    </row>
    <row r="10" spans="1:11" ht="46.5" customHeight="1" x14ac:dyDescent="0.2">
      <c r="B10" s="179" t="s">
        <v>104</v>
      </c>
      <c r="C10" s="453" t="s">
        <v>85</v>
      </c>
      <c r="D10" s="454" t="s">
        <v>105</v>
      </c>
      <c r="E10" s="977" t="s">
        <v>515</v>
      </c>
      <c r="F10" s="977"/>
      <c r="G10" s="690">
        <v>3</v>
      </c>
    </row>
    <row r="11" spans="1:11" ht="46.5" customHeight="1" x14ac:dyDescent="0.2">
      <c r="B11" s="179" t="s">
        <v>104</v>
      </c>
      <c r="C11" s="453" t="s">
        <v>86</v>
      </c>
      <c r="D11" s="454" t="s">
        <v>105</v>
      </c>
      <c r="E11" s="977" t="s">
        <v>516</v>
      </c>
      <c r="F11" s="977"/>
      <c r="G11" s="690">
        <v>6</v>
      </c>
    </row>
    <row r="12" spans="1:11" ht="46.5" customHeight="1" x14ac:dyDescent="0.2">
      <c r="B12" s="179" t="s">
        <v>104</v>
      </c>
      <c r="C12" s="453" t="s">
        <v>87</v>
      </c>
      <c r="D12" s="454" t="s">
        <v>105</v>
      </c>
      <c r="E12" s="977" t="s">
        <v>517</v>
      </c>
      <c r="F12" s="977"/>
      <c r="G12" s="690">
        <v>7</v>
      </c>
    </row>
    <row r="13" spans="1:11" ht="46.5" customHeight="1" x14ac:dyDescent="0.2">
      <c r="B13" s="179" t="s">
        <v>104</v>
      </c>
      <c r="C13" s="453" t="s">
        <v>176</v>
      </c>
      <c r="D13" s="454" t="s">
        <v>105</v>
      </c>
      <c r="E13" s="977" t="s">
        <v>518</v>
      </c>
      <c r="F13" s="977"/>
      <c r="G13" s="690">
        <v>9</v>
      </c>
    </row>
    <row r="14" spans="1:11" ht="46.5" customHeight="1" x14ac:dyDescent="0.2">
      <c r="B14" s="179" t="s">
        <v>104</v>
      </c>
      <c r="C14" s="453" t="s">
        <v>19</v>
      </c>
      <c r="D14" s="454" t="s">
        <v>105</v>
      </c>
      <c r="E14" s="977" t="s">
        <v>792</v>
      </c>
      <c r="F14" s="977"/>
      <c r="G14" s="690">
        <v>11</v>
      </c>
    </row>
    <row r="15" spans="1:11" ht="46.5" customHeight="1" x14ac:dyDescent="0.2">
      <c r="B15" s="179" t="s">
        <v>104</v>
      </c>
      <c r="C15" s="453" t="s">
        <v>20</v>
      </c>
      <c r="D15" s="454" t="s">
        <v>105</v>
      </c>
      <c r="E15" s="977" t="s">
        <v>519</v>
      </c>
      <c r="F15" s="977"/>
      <c r="G15" s="690">
        <v>14</v>
      </c>
    </row>
    <row r="16" spans="1:11" ht="46.5" customHeight="1" x14ac:dyDescent="0.2">
      <c r="B16" s="179" t="s">
        <v>104</v>
      </c>
      <c r="C16" s="453" t="s">
        <v>21</v>
      </c>
      <c r="D16" s="454" t="s">
        <v>105</v>
      </c>
      <c r="E16" s="977" t="s">
        <v>953</v>
      </c>
      <c r="F16" s="977"/>
      <c r="G16" s="690">
        <v>15</v>
      </c>
      <c r="K16" s="180"/>
    </row>
    <row r="17" spans="2:11" ht="46.5" customHeight="1" x14ac:dyDescent="0.2">
      <c r="B17" s="179" t="s">
        <v>104</v>
      </c>
      <c r="C17" s="453" t="s">
        <v>24</v>
      </c>
      <c r="D17" s="454" t="s">
        <v>105</v>
      </c>
      <c r="E17" s="977" t="s">
        <v>793</v>
      </c>
      <c r="F17" s="977"/>
      <c r="G17" s="690">
        <v>18</v>
      </c>
    </row>
    <row r="18" spans="2:11" ht="46.5" customHeight="1" x14ac:dyDescent="0.2">
      <c r="B18" s="179" t="s">
        <v>104</v>
      </c>
      <c r="C18" s="453" t="s">
        <v>25</v>
      </c>
      <c r="D18" s="454" t="s">
        <v>105</v>
      </c>
      <c r="E18" s="977" t="s">
        <v>520</v>
      </c>
      <c r="F18" s="977"/>
      <c r="G18" s="690">
        <v>22</v>
      </c>
    </row>
    <row r="19" spans="2:11" ht="45.75" customHeight="1" x14ac:dyDescent="0.2">
      <c r="B19" s="179" t="s">
        <v>104</v>
      </c>
      <c r="C19" s="453" t="s">
        <v>26</v>
      </c>
      <c r="D19" s="454" t="s">
        <v>105</v>
      </c>
      <c r="E19" s="977" t="s">
        <v>521</v>
      </c>
      <c r="F19" s="977"/>
      <c r="G19" s="690">
        <v>26</v>
      </c>
    </row>
    <row r="20" spans="2:11" ht="63.75" customHeight="1" x14ac:dyDescent="0.2">
      <c r="B20" s="179" t="s">
        <v>104</v>
      </c>
      <c r="C20" s="453" t="s">
        <v>27</v>
      </c>
      <c r="D20" s="454" t="s">
        <v>105</v>
      </c>
      <c r="E20" s="977" t="s">
        <v>522</v>
      </c>
      <c r="F20" s="977"/>
      <c r="G20" s="690">
        <v>30</v>
      </c>
      <c r="K20" s="180"/>
    </row>
    <row r="21" spans="2:11" ht="45.75" customHeight="1" x14ac:dyDescent="0.2">
      <c r="B21" s="179" t="s">
        <v>104</v>
      </c>
      <c r="C21" s="453" t="s">
        <v>28</v>
      </c>
      <c r="D21" s="454" t="s">
        <v>105</v>
      </c>
      <c r="E21" s="977" t="s">
        <v>523</v>
      </c>
      <c r="F21" s="977"/>
      <c r="G21" s="690">
        <v>34</v>
      </c>
      <c r="K21" s="180"/>
    </row>
    <row r="22" spans="2:11" ht="45" customHeight="1" x14ac:dyDescent="0.2">
      <c r="B22" s="179" t="s">
        <v>104</v>
      </c>
      <c r="C22" s="453" t="s">
        <v>29</v>
      </c>
      <c r="D22" s="454" t="s">
        <v>105</v>
      </c>
      <c r="E22" s="977" t="s">
        <v>524</v>
      </c>
      <c r="F22" s="977"/>
      <c r="G22" s="690">
        <v>38</v>
      </c>
      <c r="K22" s="180"/>
    </row>
    <row r="23" spans="2:11" ht="46.5" customHeight="1" x14ac:dyDescent="0.2">
      <c r="B23" s="179" t="s">
        <v>104</v>
      </c>
      <c r="C23" s="453" t="s">
        <v>30</v>
      </c>
      <c r="D23" s="454" t="s">
        <v>105</v>
      </c>
      <c r="E23" s="977" t="s">
        <v>525</v>
      </c>
      <c r="F23" s="977"/>
      <c r="G23" s="690">
        <v>42</v>
      </c>
      <c r="K23" s="180"/>
    </row>
    <row r="24" spans="2:11" ht="46.5" customHeight="1" x14ac:dyDescent="0.2">
      <c r="B24" s="179" t="s">
        <v>104</v>
      </c>
      <c r="C24" s="453" t="s">
        <v>31</v>
      </c>
      <c r="D24" s="454" t="s">
        <v>105</v>
      </c>
      <c r="E24" s="977" t="s">
        <v>526</v>
      </c>
      <c r="F24" s="977"/>
      <c r="G24" s="690">
        <v>46</v>
      </c>
    </row>
    <row r="25" spans="2:11" ht="46.5" customHeight="1" x14ac:dyDescent="0.2">
      <c r="B25" s="179" t="s">
        <v>104</v>
      </c>
      <c r="C25" s="453" t="s">
        <v>32</v>
      </c>
      <c r="D25" s="454" t="s">
        <v>105</v>
      </c>
      <c r="E25" s="977" t="s">
        <v>527</v>
      </c>
      <c r="F25" s="977"/>
      <c r="G25" s="690">
        <v>50</v>
      </c>
    </row>
    <row r="26" spans="2:11" ht="46.5" customHeight="1" x14ac:dyDescent="0.2">
      <c r="B26" s="179" t="s">
        <v>104</v>
      </c>
      <c r="C26" s="453" t="s">
        <v>389</v>
      </c>
      <c r="D26" s="454" t="s">
        <v>105</v>
      </c>
      <c r="E26" s="977" t="s">
        <v>528</v>
      </c>
      <c r="F26" s="977"/>
      <c r="G26" s="690">
        <v>54</v>
      </c>
    </row>
    <row r="27" spans="2:11" ht="46.5" customHeight="1" x14ac:dyDescent="0.2">
      <c r="B27" s="179" t="s">
        <v>104</v>
      </c>
      <c r="C27" s="453" t="s">
        <v>390</v>
      </c>
      <c r="D27" s="454" t="s">
        <v>105</v>
      </c>
      <c r="E27" s="977" t="s">
        <v>529</v>
      </c>
      <c r="F27" s="977"/>
      <c r="G27" s="690">
        <v>58</v>
      </c>
    </row>
    <row r="28" spans="2:11" ht="46.5" customHeight="1" x14ac:dyDescent="0.2">
      <c r="B28" s="179" t="s">
        <v>104</v>
      </c>
      <c r="C28" s="453" t="s">
        <v>2</v>
      </c>
      <c r="D28" s="454" t="s">
        <v>105</v>
      </c>
      <c r="E28" s="977" t="s">
        <v>794</v>
      </c>
      <c r="F28" s="977"/>
      <c r="G28" s="690">
        <v>62</v>
      </c>
    </row>
    <row r="29" spans="2:11" ht="46.5" customHeight="1" x14ac:dyDescent="0.2">
      <c r="B29" s="179" t="s">
        <v>104</v>
      </c>
      <c r="C29" s="453" t="s">
        <v>3</v>
      </c>
      <c r="D29" s="454" t="s">
        <v>105</v>
      </c>
      <c r="E29" s="977" t="s">
        <v>795</v>
      </c>
      <c r="F29" s="977"/>
      <c r="G29" s="690">
        <v>66</v>
      </c>
      <c r="K29" s="180"/>
    </row>
    <row r="30" spans="2:11" ht="46.5" customHeight="1" x14ac:dyDescent="0.2">
      <c r="B30" s="179" t="s">
        <v>104</v>
      </c>
      <c r="C30" s="453" t="s">
        <v>4</v>
      </c>
      <c r="D30" s="454" t="s">
        <v>105</v>
      </c>
      <c r="E30" s="977" t="s">
        <v>796</v>
      </c>
      <c r="F30" s="977"/>
      <c r="G30" s="690">
        <v>73</v>
      </c>
      <c r="K30" s="180"/>
    </row>
    <row r="31" spans="2:11" ht="46.5" customHeight="1" x14ac:dyDescent="0.2">
      <c r="B31" s="179" t="s">
        <v>104</v>
      </c>
      <c r="C31" s="453" t="s">
        <v>5</v>
      </c>
      <c r="D31" s="454" t="s">
        <v>105</v>
      </c>
      <c r="E31" s="977" t="s">
        <v>797</v>
      </c>
      <c r="F31" s="977"/>
      <c r="G31" s="690">
        <v>81</v>
      </c>
    </row>
    <row r="32" spans="2:11" ht="46.5" customHeight="1" x14ac:dyDescent="0.2">
      <c r="B32" s="179" t="s">
        <v>104</v>
      </c>
      <c r="C32" s="453" t="s">
        <v>7</v>
      </c>
      <c r="D32" s="454" t="s">
        <v>105</v>
      </c>
      <c r="E32" s="977" t="s">
        <v>798</v>
      </c>
      <c r="F32" s="977"/>
      <c r="G32" s="690">
        <v>88</v>
      </c>
    </row>
    <row r="33" spans="2:7" ht="46.5" customHeight="1" x14ac:dyDescent="0.2">
      <c r="B33" s="179" t="s">
        <v>104</v>
      </c>
      <c r="C33" s="453" t="s">
        <v>254</v>
      </c>
      <c r="D33" s="454" t="s">
        <v>105</v>
      </c>
      <c r="E33" s="977" t="s">
        <v>799</v>
      </c>
      <c r="F33" s="977"/>
      <c r="G33" s="690">
        <v>93</v>
      </c>
    </row>
    <row r="34" spans="2:7" ht="46.5" customHeight="1" x14ac:dyDescent="0.2">
      <c r="B34" s="179" t="s">
        <v>104</v>
      </c>
      <c r="C34" s="835" t="s">
        <v>628</v>
      </c>
      <c r="D34" s="454" t="s">
        <v>105</v>
      </c>
      <c r="E34" s="977" t="s">
        <v>800</v>
      </c>
      <c r="F34" s="977"/>
      <c r="G34" s="690">
        <v>99</v>
      </c>
    </row>
    <row r="35" spans="2:7" ht="46.5" customHeight="1" x14ac:dyDescent="0.2">
      <c r="B35" s="179" t="s">
        <v>104</v>
      </c>
      <c r="C35" s="453" t="s">
        <v>629</v>
      </c>
      <c r="D35" s="454" t="s">
        <v>105</v>
      </c>
      <c r="E35" s="977" t="s">
        <v>801</v>
      </c>
      <c r="F35" s="977"/>
      <c r="G35" s="690">
        <v>102</v>
      </c>
    </row>
    <row r="36" spans="2:7" ht="46.5" customHeight="1" x14ac:dyDescent="0.2">
      <c r="B36" s="179" t="s">
        <v>104</v>
      </c>
      <c r="C36" s="453" t="s">
        <v>630</v>
      </c>
      <c r="D36" s="454" t="s">
        <v>105</v>
      </c>
      <c r="E36" s="977" t="s">
        <v>802</v>
      </c>
      <c r="F36" s="977"/>
      <c r="G36" s="690">
        <v>105</v>
      </c>
    </row>
    <row r="37" spans="2:7" ht="29.25" customHeight="1" x14ac:dyDescent="0.2">
      <c r="B37" s="179" t="s">
        <v>104</v>
      </c>
      <c r="C37" s="453" t="s">
        <v>369</v>
      </c>
      <c r="D37" s="454" t="s">
        <v>105</v>
      </c>
      <c r="E37" s="977" t="s">
        <v>10</v>
      </c>
      <c r="F37" s="977"/>
      <c r="G37" s="690">
        <v>108</v>
      </c>
    </row>
    <row r="38" spans="2:7" ht="29.25" customHeight="1" x14ac:dyDescent="0.2">
      <c r="B38" s="179" t="s">
        <v>104</v>
      </c>
      <c r="C38" s="453" t="s">
        <v>370</v>
      </c>
      <c r="D38" s="454" t="s">
        <v>105</v>
      </c>
      <c r="E38" s="977" t="s">
        <v>373</v>
      </c>
      <c r="F38" s="977"/>
      <c r="G38" s="690">
        <v>110</v>
      </c>
    </row>
    <row r="39" spans="2:7" x14ac:dyDescent="0.2">
      <c r="B39" s="181" t="s">
        <v>104</v>
      </c>
      <c r="C39" s="455" t="s">
        <v>371</v>
      </c>
      <c r="D39" s="456" t="s">
        <v>105</v>
      </c>
      <c r="E39" s="982" t="s">
        <v>372</v>
      </c>
      <c r="F39" s="982"/>
      <c r="G39" s="691">
        <v>111</v>
      </c>
    </row>
    <row r="40" spans="2:7" ht="18.75" customHeight="1" x14ac:dyDescent="0.35">
      <c r="E40" s="446"/>
    </row>
    <row r="41" spans="2:7" x14ac:dyDescent="0.35">
      <c r="B41" s="182"/>
      <c r="C41" s="459" t="s">
        <v>106</v>
      </c>
      <c r="D41" s="460"/>
      <c r="E41" s="981" t="s">
        <v>107</v>
      </c>
      <c r="F41" s="981"/>
    </row>
    <row r="42" spans="2:7" x14ac:dyDescent="0.35">
      <c r="B42" s="182"/>
      <c r="D42" s="461"/>
      <c r="E42" s="980" t="s">
        <v>108</v>
      </c>
      <c r="F42" s="980"/>
    </row>
    <row r="43" spans="2:7" x14ac:dyDescent="0.35">
      <c r="B43" s="182"/>
      <c r="D43" s="461"/>
      <c r="E43" s="980" t="s">
        <v>109</v>
      </c>
      <c r="F43" s="980"/>
    </row>
    <row r="44" spans="2:7" x14ac:dyDescent="0.35">
      <c r="B44" s="182"/>
      <c r="C44" s="459" t="s">
        <v>251</v>
      </c>
      <c r="D44" s="461"/>
      <c r="E44" s="448" t="s">
        <v>250</v>
      </c>
      <c r="F44" s="449"/>
    </row>
    <row r="45" spans="2:7" x14ac:dyDescent="0.35">
      <c r="B45" s="182"/>
      <c r="D45" s="461"/>
      <c r="E45" s="449"/>
      <c r="F45" s="449"/>
    </row>
    <row r="46" spans="2:7" x14ac:dyDescent="0.35">
      <c r="B46" s="182"/>
      <c r="D46" s="461"/>
      <c r="E46" s="449"/>
      <c r="F46" s="449"/>
    </row>
    <row r="47" spans="2:7" x14ac:dyDescent="0.35">
      <c r="B47" s="182"/>
      <c r="D47" s="461"/>
      <c r="E47" s="449"/>
      <c r="F47" s="449"/>
    </row>
    <row r="48" spans="2:7" x14ac:dyDescent="0.35">
      <c r="B48" s="182"/>
      <c r="D48" s="461"/>
      <c r="E48" s="449"/>
      <c r="F48" s="449"/>
    </row>
    <row r="49" spans="2:6" x14ac:dyDescent="0.35">
      <c r="B49" s="182"/>
      <c r="D49" s="461"/>
      <c r="E49" s="449"/>
      <c r="F49" s="449"/>
    </row>
    <row r="50" spans="2:6" x14ac:dyDescent="0.35">
      <c r="B50" s="182"/>
      <c r="D50" s="461"/>
      <c r="E50" s="449"/>
      <c r="F50" s="449"/>
    </row>
    <row r="51" spans="2:6" x14ac:dyDescent="0.35">
      <c r="B51" s="182"/>
      <c r="D51" s="461"/>
      <c r="E51" s="449"/>
      <c r="F51" s="449"/>
    </row>
  </sheetData>
  <mergeCells count="36">
    <mergeCell ref="E43:F43"/>
    <mergeCell ref="E42:F42"/>
    <mergeCell ref="E41:F41"/>
    <mergeCell ref="E18:F18"/>
    <mergeCell ref="E39:F39"/>
    <mergeCell ref="E19:F19"/>
    <mergeCell ref="E20:F20"/>
    <mergeCell ref="E23:F23"/>
    <mergeCell ref="E24:F24"/>
    <mergeCell ref="E21:F21"/>
    <mergeCell ref="E31:F31"/>
    <mergeCell ref="E38:F38"/>
    <mergeCell ref="E25:F25"/>
    <mergeCell ref="E28:F28"/>
    <mergeCell ref="E32:F32"/>
    <mergeCell ref="E29:F29"/>
    <mergeCell ref="E37:F37"/>
    <mergeCell ref="E33:F33"/>
    <mergeCell ref="E11:F11"/>
    <mergeCell ref="E30:F30"/>
    <mergeCell ref="E26:F26"/>
    <mergeCell ref="E27:F27"/>
    <mergeCell ref="E17:F17"/>
    <mergeCell ref="E16:F16"/>
    <mergeCell ref="E12:F12"/>
    <mergeCell ref="E14:F14"/>
    <mergeCell ref="E15:F15"/>
    <mergeCell ref="E13:F13"/>
    <mergeCell ref="E34:F34"/>
    <mergeCell ref="E35:F35"/>
    <mergeCell ref="E36:F36"/>
    <mergeCell ref="D4:F4"/>
    <mergeCell ref="B6:F6"/>
    <mergeCell ref="E10:F10"/>
    <mergeCell ref="E9:F9"/>
    <mergeCell ref="E22:F22"/>
  </mergeCells>
  <phoneticPr fontId="2" type="noConversion"/>
  <hyperlinks>
    <hyperlink ref="C9" location="'T 1.1'!A1" display="T 1.1"/>
    <hyperlink ref="C10" location="'T 1.2'!A1" display="T 1.2"/>
    <hyperlink ref="C11" location="'T 1.3'!A1" display="T 1.3"/>
    <hyperlink ref="C17" location="'T 3'!A1" display="T 3"/>
    <hyperlink ref="C18" location="'T 4.1'!A1" display="T 4.1"/>
    <hyperlink ref="C39" location="'Annexe 3'!A1" display="Annexe 3"/>
    <hyperlink ref="C12" location="'T 1.4'!A1" display="T 1.4"/>
    <hyperlink ref="C14" location="'T 2.1'!A1" display="T 2.1"/>
    <hyperlink ref="C15" location="'T 2.2'!A1" display="T 2.2"/>
    <hyperlink ref="C16" location="'T 2.3'!A1" display="T 2.3"/>
    <hyperlink ref="C24" location="'T 4.7'!A1" display="T 4.7"/>
    <hyperlink ref="C19" location="'T 4.2'!A1" display="T 4.2"/>
    <hyperlink ref="C20" location="'T 4.3'!A1" display="T 4.3"/>
    <hyperlink ref="C23" location="'T 4.6'!A1" display="T 4.6"/>
    <hyperlink ref="C25" location="'T 4.8'!A1" display="T 4.8"/>
    <hyperlink ref="C31" location="'T 5.4'!A1" display="T 5.4"/>
    <hyperlink ref="C38" location="'Annexe 2'!A1" display="Annexe 2"/>
    <hyperlink ref="C28" location="'T 5.1'!A1" display="T 5.1"/>
    <hyperlink ref="C29" location="'T 5.2'!A1" display="T 5.2"/>
    <hyperlink ref="C30" location="'T 5.3'!A1" display="T 5.3"/>
    <hyperlink ref="C21" location="'T 4.4'!A1" display="T 4.4"/>
    <hyperlink ref="C22" location="'T 4.5'!A1" display="T 4.5"/>
    <hyperlink ref="C13" location="'T 1.5'!A1" display="T 1.5"/>
    <hyperlink ref="C32" location="'T 5.5'!A1" display="T 5.4"/>
    <hyperlink ref="C33" location="'T 5.6'!A1" display="T 5.6"/>
    <hyperlink ref="C37" location="'Annexe 1'!A1" display="Annexe 1"/>
    <hyperlink ref="C26" location="'T 4.9'!A1" display="T 4.9"/>
    <hyperlink ref="C27" location="'T 4.10'!A1" display="T 4.10"/>
    <hyperlink ref="C34" location="'T 6.1'!A1" display="T 6.1"/>
    <hyperlink ref="C35" location="'T 6.2'!A1" display="T 6.2"/>
    <hyperlink ref="C36" location="'T 6.3'!A1" display="T 6.3"/>
    <hyperlink ref="B7" r:id="rId1"/>
  </hyperlinks>
  <pageMargins left="0.59055118110236227" right="0.59055118110236227" top="0.78740157480314965" bottom="0.78740157480314965" header="0.23622047244094491" footer="0.35433070866141736"/>
  <pageSetup paperSize="9" scale="43" firstPageNumber="3" orientation="portrait" useFirstPageNumber="1" r:id="rId2"/>
  <headerFooter alignWithMargins="0"/>
  <colBreaks count="1" manualBreakCount="1">
    <brk id="8"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63"/>
  <sheetViews>
    <sheetView zoomScale="85" zoomScaleNormal="85" zoomScalePageLayoutView="85" workbookViewId="0">
      <selection activeCell="A163" sqref="A163:P163"/>
    </sheetView>
  </sheetViews>
  <sheetFormatPr baseColWidth="10" defaultRowHeight="12.75" x14ac:dyDescent="0.2"/>
  <cols>
    <col min="1" max="1" width="90.140625" customWidth="1"/>
    <col min="13" max="15" width="13.7109375" customWidth="1"/>
    <col min="16" max="16" width="19" customWidth="1"/>
  </cols>
  <sheetData>
    <row r="1" spans="1:16" s="692" customFormat="1" ht="23.25" customHeight="1" x14ac:dyDescent="0.2">
      <c r="A1" s="47" t="s">
        <v>923</v>
      </c>
    </row>
    <row r="2" spans="1:16" ht="18" x14ac:dyDescent="0.2">
      <c r="A2" s="47"/>
    </row>
    <row r="3" spans="1:16" ht="13.5" thickBot="1" x14ac:dyDescent="0.25">
      <c r="P3" s="262" t="s">
        <v>230</v>
      </c>
    </row>
    <row r="4" spans="1:16"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247</v>
      </c>
      <c r="O4" s="260" t="s">
        <v>77</v>
      </c>
      <c r="P4" s="284" t="s">
        <v>238</v>
      </c>
    </row>
    <row r="5" spans="1:16"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302</v>
      </c>
    </row>
    <row r="6" spans="1:16" ht="13.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257</v>
      </c>
    </row>
    <row r="7" spans="1:16" x14ac:dyDescent="0.2">
      <c r="A7" s="228"/>
    </row>
    <row r="8" spans="1:16" ht="16.5" customHeight="1" x14ac:dyDescent="0.25">
      <c r="A8" s="487" t="s">
        <v>177</v>
      </c>
      <c r="B8" s="479">
        <v>641.05608670399999</v>
      </c>
      <c r="C8" s="479">
        <v>527.21240633900004</v>
      </c>
      <c r="D8" s="479">
        <v>494.08224555499999</v>
      </c>
      <c r="E8" s="479">
        <v>551.83043183999996</v>
      </c>
      <c r="F8" s="479">
        <v>650.64733138600002</v>
      </c>
      <c r="G8" s="479">
        <v>761.83112450500005</v>
      </c>
      <c r="H8" s="479">
        <v>879.14496768699996</v>
      </c>
      <c r="I8" s="479">
        <v>1038.2024525429999</v>
      </c>
      <c r="J8" s="479">
        <v>1189.161406146</v>
      </c>
      <c r="K8" s="479">
        <v>1283.0779440629999</v>
      </c>
      <c r="L8" s="479">
        <v>1508.4030873060001</v>
      </c>
      <c r="M8" s="492">
        <v>672.47684437600003</v>
      </c>
      <c r="N8" s="492">
        <v>1271.9780956960001</v>
      </c>
      <c r="O8" s="492">
        <v>980.16051232799998</v>
      </c>
      <c r="P8" s="479">
        <v>965.31463450499996</v>
      </c>
    </row>
    <row r="9" spans="1:16" ht="16.5" customHeight="1" x14ac:dyDescent="0.2">
      <c r="A9" s="478" t="s">
        <v>178</v>
      </c>
      <c r="B9" s="480">
        <v>234.79824979099999</v>
      </c>
      <c r="C9" s="480">
        <v>184.735608684</v>
      </c>
      <c r="D9" s="480">
        <v>162.98438522399999</v>
      </c>
      <c r="E9" s="480">
        <v>171.97777915</v>
      </c>
      <c r="F9" s="480">
        <v>193.92245374500001</v>
      </c>
      <c r="G9" s="480">
        <v>213.52114177600001</v>
      </c>
      <c r="H9" s="480">
        <v>227.40445658600001</v>
      </c>
      <c r="I9" s="480">
        <v>244.431184441</v>
      </c>
      <c r="J9" s="480">
        <v>263.02641150300002</v>
      </c>
      <c r="K9" s="480">
        <v>264.37228146799998</v>
      </c>
      <c r="L9" s="480">
        <v>253.04332922500001</v>
      </c>
      <c r="M9" s="493">
        <v>194.80484254000001</v>
      </c>
      <c r="N9" s="493">
        <v>256.24223858699997</v>
      </c>
      <c r="O9" s="493">
        <v>226.33652545699999</v>
      </c>
      <c r="P9" s="480">
        <v>226.96855749700001</v>
      </c>
    </row>
    <row r="10" spans="1:16" ht="16.5" customHeight="1" x14ac:dyDescent="0.2">
      <c r="A10" s="478" t="s">
        <v>179</v>
      </c>
      <c r="B10" s="480">
        <v>136.846792505</v>
      </c>
      <c r="C10" s="480">
        <v>143.49141031600001</v>
      </c>
      <c r="D10" s="480">
        <v>173.466726263</v>
      </c>
      <c r="E10" s="480">
        <v>253.60275250800001</v>
      </c>
      <c r="F10" s="480">
        <v>341.99462358199997</v>
      </c>
      <c r="G10" s="480">
        <v>418.43306957700003</v>
      </c>
      <c r="H10" s="480">
        <v>509.41953490899999</v>
      </c>
      <c r="I10" s="480">
        <v>630.82077067399996</v>
      </c>
      <c r="J10" s="480">
        <v>741.63613947600004</v>
      </c>
      <c r="K10" s="480">
        <v>791.84972826000001</v>
      </c>
      <c r="L10" s="480">
        <v>752.069228576</v>
      </c>
      <c r="M10" s="493">
        <v>343.813292472</v>
      </c>
      <c r="N10" s="493">
        <v>730.15939013100001</v>
      </c>
      <c r="O10" s="493">
        <v>542.09875753999995</v>
      </c>
      <c r="P10" s="480">
        <v>528.48908205199996</v>
      </c>
    </row>
    <row r="11" spans="1:16" ht="16.5" customHeight="1" x14ac:dyDescent="0.2">
      <c r="A11" s="478" t="s">
        <v>180</v>
      </c>
      <c r="B11" s="480">
        <v>9.3261065540000008</v>
      </c>
      <c r="C11" s="480">
        <v>9.1799638189999992</v>
      </c>
      <c r="D11" s="480">
        <v>9.4774892039999994</v>
      </c>
      <c r="E11" s="480">
        <v>13.111973067999999</v>
      </c>
      <c r="F11" s="480">
        <v>16.527339904000002</v>
      </c>
      <c r="G11" s="480">
        <v>17.812400115999999</v>
      </c>
      <c r="H11" s="480">
        <v>20.394862156999999</v>
      </c>
      <c r="I11" s="480">
        <v>20.214675562</v>
      </c>
      <c r="J11" s="480">
        <v>24.580511613999999</v>
      </c>
      <c r="K11" s="480">
        <v>31.479659130000002</v>
      </c>
      <c r="L11" s="480">
        <v>31.081534727000001</v>
      </c>
      <c r="M11" s="493">
        <v>15.700306904</v>
      </c>
      <c r="N11" s="493">
        <v>26.868763098999999</v>
      </c>
      <c r="O11" s="493">
        <v>21.432324243</v>
      </c>
      <c r="P11" s="480">
        <v>21.639263654000001</v>
      </c>
    </row>
    <row r="12" spans="1:16" ht="16.5" customHeight="1" x14ac:dyDescent="0.2">
      <c r="A12" s="478" t="s">
        <v>181</v>
      </c>
      <c r="B12" s="480">
        <v>92.793046130999997</v>
      </c>
      <c r="C12" s="480">
        <v>84.873480322999995</v>
      </c>
      <c r="D12" s="480">
        <v>83.437638500000006</v>
      </c>
      <c r="E12" s="480">
        <v>60.304756955999999</v>
      </c>
      <c r="F12" s="480">
        <v>57.130384702999997</v>
      </c>
      <c r="G12" s="480">
        <v>69.067892839999999</v>
      </c>
      <c r="H12" s="480">
        <v>86.008623279000005</v>
      </c>
      <c r="I12" s="480">
        <v>104.73619005800001</v>
      </c>
      <c r="J12" s="480">
        <v>121.527971643</v>
      </c>
      <c r="K12" s="480">
        <v>153.32523474000001</v>
      </c>
      <c r="L12" s="480">
        <v>432.64482364999998</v>
      </c>
      <c r="M12" s="493">
        <v>70.052818240999997</v>
      </c>
      <c r="N12" s="493">
        <v>219.39568220800001</v>
      </c>
      <c r="O12" s="493">
        <v>146.70046504199999</v>
      </c>
      <c r="P12" s="480">
        <v>143.044781011</v>
      </c>
    </row>
    <row r="13" spans="1:16" ht="16.5" customHeight="1" x14ac:dyDescent="0.2">
      <c r="A13" s="478" t="s">
        <v>182</v>
      </c>
      <c r="B13" s="480">
        <v>167.29189172400001</v>
      </c>
      <c r="C13" s="480">
        <v>104.931943197</v>
      </c>
      <c r="D13" s="480">
        <v>64.716006363000005</v>
      </c>
      <c r="E13" s="480">
        <v>52.833170160000002</v>
      </c>
      <c r="F13" s="480">
        <v>41.072529451999998</v>
      </c>
      <c r="G13" s="480">
        <v>42.996620196999999</v>
      </c>
      <c r="H13" s="480">
        <v>35.917490755999999</v>
      </c>
      <c r="I13" s="480">
        <v>37.999631807999997</v>
      </c>
      <c r="J13" s="480">
        <v>38.390371909000002</v>
      </c>
      <c r="K13" s="480">
        <v>42.051040465</v>
      </c>
      <c r="L13" s="480">
        <v>39.564171129000002</v>
      </c>
      <c r="M13" s="493">
        <v>48.105584219000001</v>
      </c>
      <c r="N13" s="493">
        <v>39.312021672</v>
      </c>
      <c r="O13" s="493">
        <v>43.592440046</v>
      </c>
      <c r="P13" s="480">
        <v>45.172950290000003</v>
      </c>
    </row>
    <row r="14" spans="1:16" ht="16.5" customHeight="1" x14ac:dyDescent="0.25">
      <c r="A14" s="487" t="s">
        <v>183</v>
      </c>
      <c r="B14" s="479">
        <v>889.92291896999996</v>
      </c>
      <c r="C14" s="479">
        <v>714.28471267700002</v>
      </c>
      <c r="D14" s="479">
        <v>643.336428609</v>
      </c>
      <c r="E14" s="479">
        <v>703.28564934300005</v>
      </c>
      <c r="F14" s="479">
        <v>823.71062412599997</v>
      </c>
      <c r="G14" s="479">
        <v>942.64181801300003</v>
      </c>
      <c r="H14" s="479">
        <v>1068.937392087</v>
      </c>
      <c r="I14" s="479">
        <v>1225.881637271</v>
      </c>
      <c r="J14" s="479">
        <v>1374.662020902</v>
      </c>
      <c r="K14" s="479">
        <v>1481.7853758020001</v>
      </c>
      <c r="L14" s="479">
        <v>1619.3119928890001</v>
      </c>
      <c r="M14" s="492">
        <v>842.19902154600004</v>
      </c>
      <c r="N14" s="492">
        <v>1437.2810586769999</v>
      </c>
      <c r="O14" s="492">
        <v>1147.6146041049999</v>
      </c>
      <c r="P14" s="479">
        <v>1136.1822717110001</v>
      </c>
    </row>
    <row r="15" spans="1:16" ht="16.5" customHeight="1" x14ac:dyDescent="0.2">
      <c r="A15" s="478" t="s">
        <v>79</v>
      </c>
      <c r="B15" s="480">
        <v>383.09374142600001</v>
      </c>
      <c r="C15" s="480">
        <v>326.151204904</v>
      </c>
      <c r="D15" s="480">
        <v>335.40471410599997</v>
      </c>
      <c r="E15" s="480">
        <v>421.46339117399998</v>
      </c>
      <c r="F15" s="480">
        <v>533.97510834399998</v>
      </c>
      <c r="G15" s="480">
        <v>631.49966812000002</v>
      </c>
      <c r="H15" s="480">
        <v>737.82606690900002</v>
      </c>
      <c r="I15" s="480">
        <v>855.84144440099999</v>
      </c>
      <c r="J15" s="480">
        <v>943.21416663000002</v>
      </c>
      <c r="K15" s="480">
        <v>1026.449450092</v>
      </c>
      <c r="L15" s="480">
        <v>1176.4530128619999</v>
      </c>
      <c r="M15" s="493">
        <v>537.03572541400001</v>
      </c>
      <c r="N15" s="493">
        <v>1011.150194076</v>
      </c>
      <c r="O15" s="493">
        <v>780.36679173899995</v>
      </c>
      <c r="P15" s="480">
        <v>765.66352429000005</v>
      </c>
    </row>
    <row r="16" spans="1:16" ht="16.5" customHeight="1" x14ac:dyDescent="0.2">
      <c r="A16" s="478" t="s">
        <v>184</v>
      </c>
      <c r="B16" s="480">
        <v>249.37318440799999</v>
      </c>
      <c r="C16" s="480">
        <v>247.04406756399999</v>
      </c>
      <c r="D16" s="480">
        <v>280.61240997499999</v>
      </c>
      <c r="E16" s="480">
        <v>382.22168337900001</v>
      </c>
      <c r="F16" s="480">
        <v>491.61096087200002</v>
      </c>
      <c r="G16" s="480">
        <v>576.43558347800001</v>
      </c>
      <c r="H16" s="480">
        <v>665.99010363699995</v>
      </c>
      <c r="I16" s="480">
        <v>777.46416370700001</v>
      </c>
      <c r="J16" s="480">
        <v>867.66220372400005</v>
      </c>
      <c r="K16" s="480">
        <v>929.15495863900003</v>
      </c>
      <c r="L16" s="480">
        <v>884.98762144299997</v>
      </c>
      <c r="M16" s="493">
        <v>484.31399593999998</v>
      </c>
      <c r="N16" s="493">
        <v>864.66383959300003</v>
      </c>
      <c r="O16" s="493">
        <v>679.52198715300005</v>
      </c>
      <c r="P16" s="480">
        <v>667.50700325800005</v>
      </c>
    </row>
    <row r="17" spans="1:16" ht="16.5" customHeight="1" x14ac:dyDescent="0.2">
      <c r="A17" s="478" t="s">
        <v>216</v>
      </c>
      <c r="B17" s="480">
        <v>33.845434040000001</v>
      </c>
      <c r="C17" s="480">
        <v>22.785343126000001</v>
      </c>
      <c r="D17" s="480">
        <v>30.510179320999999</v>
      </c>
      <c r="E17" s="480">
        <v>69.106180707999997</v>
      </c>
      <c r="F17" s="480">
        <v>103.84581856600001</v>
      </c>
      <c r="G17" s="480">
        <v>133.7719822</v>
      </c>
      <c r="H17" s="480">
        <v>161.744007786</v>
      </c>
      <c r="I17" s="480">
        <v>198.9365104</v>
      </c>
      <c r="J17" s="480">
        <v>206.80758506000001</v>
      </c>
      <c r="K17" s="480">
        <v>265.73949230699998</v>
      </c>
      <c r="L17" s="480">
        <v>179.00205372600001</v>
      </c>
      <c r="M17" s="493">
        <v>101.92814344</v>
      </c>
      <c r="N17" s="493">
        <v>206.92208484599999</v>
      </c>
      <c r="O17" s="493">
        <v>155.81447133899999</v>
      </c>
      <c r="P17" s="480">
        <v>152.91597299099999</v>
      </c>
    </row>
    <row r="18" spans="1:16" ht="16.5" customHeight="1" x14ac:dyDescent="0.2">
      <c r="A18" s="478" t="s">
        <v>185</v>
      </c>
      <c r="B18" s="480">
        <v>133.72055701799999</v>
      </c>
      <c r="C18" s="480">
        <v>79.107137340999998</v>
      </c>
      <c r="D18" s="480">
        <v>54.792304129999998</v>
      </c>
      <c r="E18" s="480">
        <v>39.241707795000004</v>
      </c>
      <c r="F18" s="480">
        <v>42.364147471999999</v>
      </c>
      <c r="G18" s="480">
        <v>55.064084643000001</v>
      </c>
      <c r="H18" s="480">
        <v>71.835963272000001</v>
      </c>
      <c r="I18" s="480">
        <v>78.377280694000007</v>
      </c>
      <c r="J18" s="480">
        <v>75.551962907000004</v>
      </c>
      <c r="K18" s="480">
        <v>97.294491453000006</v>
      </c>
      <c r="L18" s="480">
        <v>291.46539141800002</v>
      </c>
      <c r="M18" s="493">
        <v>52.721729474999997</v>
      </c>
      <c r="N18" s="493">
        <v>146.486354482</v>
      </c>
      <c r="O18" s="493">
        <v>100.844804586</v>
      </c>
      <c r="P18" s="480">
        <v>98.156521033000004</v>
      </c>
    </row>
    <row r="19" spans="1:16" ht="16.5" customHeight="1" x14ac:dyDescent="0.2">
      <c r="A19" s="478" t="s">
        <v>186</v>
      </c>
      <c r="B19" s="480">
        <v>289.894045038</v>
      </c>
      <c r="C19" s="480">
        <v>234.93731947200001</v>
      </c>
      <c r="D19" s="480">
        <v>185.77530034899999</v>
      </c>
      <c r="E19" s="480">
        <v>168.246983532</v>
      </c>
      <c r="F19" s="480">
        <v>168.48345012999999</v>
      </c>
      <c r="G19" s="480">
        <v>169.901880783</v>
      </c>
      <c r="H19" s="480">
        <v>178.104188155</v>
      </c>
      <c r="I19" s="480">
        <v>201.366272815</v>
      </c>
      <c r="J19" s="480">
        <v>238.10920192099999</v>
      </c>
      <c r="K19" s="480">
        <v>248.51589593099999</v>
      </c>
      <c r="L19" s="480">
        <v>205.02400340299999</v>
      </c>
      <c r="M19" s="493">
        <v>174.66837951400001</v>
      </c>
      <c r="N19" s="493">
        <v>221.94923513399999</v>
      </c>
      <c r="O19" s="493">
        <v>198.93446244399999</v>
      </c>
      <c r="P19" s="480">
        <v>199.53894252699999</v>
      </c>
    </row>
    <row r="20" spans="1:16" ht="16.5" customHeight="1" x14ac:dyDescent="0.2">
      <c r="A20" s="478" t="s">
        <v>187</v>
      </c>
      <c r="B20" s="480">
        <v>164.909158671</v>
      </c>
      <c r="C20" s="480">
        <v>152.68911638399999</v>
      </c>
      <c r="D20" s="480">
        <v>135.358381049</v>
      </c>
      <c r="E20" s="480">
        <v>137.991273745</v>
      </c>
      <c r="F20" s="480">
        <v>141.41994763599999</v>
      </c>
      <c r="G20" s="480">
        <v>141.29369667099999</v>
      </c>
      <c r="H20" s="480">
        <v>148.142778056</v>
      </c>
      <c r="I20" s="480">
        <v>167.47589993400001</v>
      </c>
      <c r="J20" s="480">
        <v>196.85862040699999</v>
      </c>
      <c r="K20" s="480">
        <v>200.42962659400001</v>
      </c>
      <c r="L20" s="480">
        <v>165.20756096400001</v>
      </c>
      <c r="M20" s="493">
        <v>141.78852325400001</v>
      </c>
      <c r="N20" s="493">
        <v>181.50139810499999</v>
      </c>
      <c r="O20" s="493">
        <v>162.170470701</v>
      </c>
      <c r="P20" s="480">
        <v>162.775936852</v>
      </c>
    </row>
    <row r="21" spans="1:16" ht="16.5" customHeight="1" x14ac:dyDescent="0.2">
      <c r="A21" s="478" t="s">
        <v>188</v>
      </c>
      <c r="B21" s="480">
        <v>71.881575957999999</v>
      </c>
      <c r="C21" s="480">
        <v>37.903281675000002</v>
      </c>
      <c r="D21" s="480">
        <v>14.842525097999999</v>
      </c>
      <c r="E21" s="480">
        <v>3.598935902</v>
      </c>
      <c r="F21" s="480">
        <v>1.790145385</v>
      </c>
      <c r="G21" s="480">
        <v>1.6765321070000001</v>
      </c>
      <c r="H21" s="480">
        <v>1.7336475650000001</v>
      </c>
      <c r="I21" s="480">
        <v>1.8420887239999999</v>
      </c>
      <c r="J21" s="480">
        <v>3.254875186</v>
      </c>
      <c r="K21" s="480">
        <v>5.4586331909999997</v>
      </c>
      <c r="L21" s="480">
        <v>7.7102263190000002</v>
      </c>
      <c r="M21" s="493">
        <v>4.7070068860000003</v>
      </c>
      <c r="N21" s="493">
        <v>4.7147552709999996</v>
      </c>
      <c r="O21" s="493">
        <v>4.7109836100000004</v>
      </c>
      <c r="P21" s="480">
        <v>4.8420907270000004</v>
      </c>
    </row>
    <row r="22" spans="1:16" ht="16.5" customHeight="1" x14ac:dyDescent="0.2">
      <c r="A22" s="703" t="s">
        <v>722</v>
      </c>
      <c r="B22" s="480">
        <v>53.103310409000002</v>
      </c>
      <c r="C22" s="480">
        <v>44.344921413000002</v>
      </c>
      <c r="D22" s="480">
        <v>35.574394200999997</v>
      </c>
      <c r="E22" s="480">
        <v>26.656773885</v>
      </c>
      <c r="F22" s="480">
        <v>25.273357108999999</v>
      </c>
      <c r="G22" s="480">
        <v>26.931652006</v>
      </c>
      <c r="H22" s="480">
        <v>28.227762534</v>
      </c>
      <c r="I22" s="480">
        <v>32.048284158000001</v>
      </c>
      <c r="J22" s="480">
        <v>37.995706327999997</v>
      </c>
      <c r="K22" s="480">
        <v>42.627636146</v>
      </c>
      <c r="L22" s="480">
        <v>32.106216119000003</v>
      </c>
      <c r="M22" s="493">
        <v>28.172849373999998</v>
      </c>
      <c r="N22" s="493">
        <v>35.733081759000001</v>
      </c>
      <c r="O22" s="493">
        <v>32.053008132000002</v>
      </c>
      <c r="P22" s="480">
        <v>31.920914948</v>
      </c>
    </row>
    <row r="23" spans="1:16" ht="16.5" customHeight="1" x14ac:dyDescent="0.2">
      <c r="A23" s="478" t="s">
        <v>189</v>
      </c>
      <c r="B23" s="480">
        <v>28.700404571</v>
      </c>
      <c r="C23" s="480">
        <v>20.316275941000001</v>
      </c>
      <c r="D23" s="480">
        <v>20.608329603000001</v>
      </c>
      <c r="E23" s="480">
        <v>24.140908580000001</v>
      </c>
      <c r="F23" s="480">
        <v>31.45738643</v>
      </c>
      <c r="G23" s="480">
        <v>42.406826084000002</v>
      </c>
      <c r="H23" s="480">
        <v>51.690901795000002</v>
      </c>
      <c r="I23" s="480">
        <v>63.247478907999998</v>
      </c>
      <c r="J23" s="480">
        <v>75.729664170000007</v>
      </c>
      <c r="K23" s="480">
        <v>75.910829902000003</v>
      </c>
      <c r="L23" s="480">
        <v>66.449590255000004</v>
      </c>
      <c r="M23" s="493">
        <v>34.255941817</v>
      </c>
      <c r="N23" s="493">
        <v>70.254418607000005</v>
      </c>
      <c r="O23" s="493">
        <v>52.731538581999999</v>
      </c>
      <c r="P23" s="480">
        <v>52.509679546000001</v>
      </c>
    </row>
    <row r="24" spans="1:16" ht="16.5" customHeight="1" x14ac:dyDescent="0.2">
      <c r="A24" s="478" t="s">
        <v>190</v>
      </c>
      <c r="B24" s="480">
        <v>90.450220913999999</v>
      </c>
      <c r="C24" s="480">
        <v>54.557954322999997</v>
      </c>
      <c r="D24" s="480">
        <v>41.396322810999997</v>
      </c>
      <c r="E24" s="480">
        <v>44.492160581</v>
      </c>
      <c r="F24" s="480">
        <v>51.333638448999999</v>
      </c>
      <c r="G24" s="480">
        <v>59.304033885000003</v>
      </c>
      <c r="H24" s="480">
        <v>65.064948407000003</v>
      </c>
      <c r="I24" s="480">
        <v>73.120080510999998</v>
      </c>
      <c r="J24" s="480">
        <v>85.290183779000003</v>
      </c>
      <c r="K24" s="480">
        <v>97.542747324000004</v>
      </c>
      <c r="L24" s="480">
        <v>107.17995850699999</v>
      </c>
      <c r="M24" s="493">
        <v>52.915666807999997</v>
      </c>
      <c r="N24" s="493">
        <v>91.603758850999995</v>
      </c>
      <c r="O24" s="493">
        <v>72.771662171000003</v>
      </c>
      <c r="P24" s="480">
        <v>73.042298759999994</v>
      </c>
    </row>
    <row r="25" spans="1:16" ht="16.5" customHeight="1" x14ac:dyDescent="0.2">
      <c r="A25" s="488" t="s">
        <v>191</v>
      </c>
      <c r="B25" s="481">
        <v>97.784507020999996</v>
      </c>
      <c r="C25" s="481">
        <v>78.321958037000002</v>
      </c>
      <c r="D25" s="481">
        <v>60.151761739999998</v>
      </c>
      <c r="E25" s="481">
        <v>44.942205475000002</v>
      </c>
      <c r="F25" s="481">
        <v>38.461040773000001</v>
      </c>
      <c r="G25" s="481">
        <v>39.529409139999999</v>
      </c>
      <c r="H25" s="481">
        <v>36.251286819999997</v>
      </c>
      <c r="I25" s="481">
        <v>32.306360636000001</v>
      </c>
      <c r="J25" s="481">
        <v>32.318804401999998</v>
      </c>
      <c r="K25" s="481">
        <v>33.366452553000002</v>
      </c>
      <c r="L25" s="481">
        <v>64.205427862999997</v>
      </c>
      <c r="M25" s="494">
        <v>43.323307991999997</v>
      </c>
      <c r="N25" s="494">
        <v>42.323452009</v>
      </c>
      <c r="O25" s="494">
        <v>42.810149168999999</v>
      </c>
      <c r="P25" s="481">
        <v>45.427826588000002</v>
      </c>
    </row>
    <row r="26" spans="1:16" ht="16.5" customHeight="1" x14ac:dyDescent="0.25">
      <c r="A26" s="487" t="s">
        <v>192</v>
      </c>
      <c r="B26" s="479">
        <v>248.86683226599999</v>
      </c>
      <c r="C26" s="479">
        <v>187.072306338</v>
      </c>
      <c r="D26" s="479">
        <v>149.254183055</v>
      </c>
      <c r="E26" s="479">
        <v>151.455217503</v>
      </c>
      <c r="F26" s="479">
        <v>173.06329273899999</v>
      </c>
      <c r="G26" s="479">
        <v>180.810693509</v>
      </c>
      <c r="H26" s="479">
        <v>189.792424399</v>
      </c>
      <c r="I26" s="479">
        <v>187.679184728</v>
      </c>
      <c r="J26" s="479">
        <v>185.50061475699999</v>
      </c>
      <c r="K26" s="479">
        <v>198.70743174</v>
      </c>
      <c r="L26" s="479">
        <v>110.908905584</v>
      </c>
      <c r="M26" s="492">
        <v>169.72217717000001</v>
      </c>
      <c r="N26" s="492">
        <v>165.30296298100001</v>
      </c>
      <c r="O26" s="492">
        <v>167.454091777</v>
      </c>
      <c r="P26" s="479">
        <v>170.86763720600001</v>
      </c>
    </row>
    <row r="27" spans="1:16" ht="16.5" customHeight="1" x14ac:dyDescent="0.25">
      <c r="A27" s="489" t="s">
        <v>193</v>
      </c>
      <c r="B27" s="482">
        <v>166.900016674</v>
      </c>
      <c r="C27" s="482">
        <v>117.141397954</v>
      </c>
      <c r="D27" s="482">
        <v>84.389025579000005</v>
      </c>
      <c r="E27" s="482">
        <v>85.759826756999999</v>
      </c>
      <c r="F27" s="482">
        <v>104.350298987</v>
      </c>
      <c r="G27" s="482">
        <v>107.570733429</v>
      </c>
      <c r="H27" s="482">
        <v>109.742270234</v>
      </c>
      <c r="I27" s="482">
        <v>105.206920368</v>
      </c>
      <c r="J27" s="482">
        <v>87.919649535999994</v>
      </c>
      <c r="K27" s="482">
        <v>71.292402254999999</v>
      </c>
      <c r="L27" s="482">
        <v>4.7884010520000002</v>
      </c>
      <c r="M27" s="495">
        <v>98.845511041999998</v>
      </c>
      <c r="N27" s="495">
        <v>63.056757122</v>
      </c>
      <c r="O27" s="495">
        <v>80.477550918999995</v>
      </c>
      <c r="P27" s="482">
        <v>82.797160844000004</v>
      </c>
    </row>
    <row r="28" spans="1:16" ht="16.5" customHeight="1" x14ac:dyDescent="0.25">
      <c r="A28" s="487" t="s">
        <v>194</v>
      </c>
      <c r="B28" s="479">
        <v>324.55009497399999</v>
      </c>
      <c r="C28" s="479">
        <v>261.37715894399997</v>
      </c>
      <c r="D28" s="479">
        <v>229.162492566</v>
      </c>
      <c r="E28" s="479">
        <v>241.41853893699999</v>
      </c>
      <c r="F28" s="479">
        <v>268.17910883899998</v>
      </c>
      <c r="G28" s="479">
        <v>279.30270322500002</v>
      </c>
      <c r="H28" s="479">
        <v>281.22133217499999</v>
      </c>
      <c r="I28" s="479">
        <v>294.72862641699999</v>
      </c>
      <c r="J28" s="479">
        <v>317.01861683200002</v>
      </c>
      <c r="K28" s="479">
        <v>347.808014824</v>
      </c>
      <c r="L28" s="479">
        <v>340.00489920199999</v>
      </c>
      <c r="M28" s="492">
        <v>260.72796212399999</v>
      </c>
      <c r="N28" s="492">
        <v>324.77869470600001</v>
      </c>
      <c r="O28" s="492">
        <v>293.60089490299998</v>
      </c>
      <c r="P28" s="479">
        <v>297.79236145900001</v>
      </c>
    </row>
    <row r="29" spans="1:16" ht="16.5" customHeight="1" x14ac:dyDescent="0.2">
      <c r="A29" s="478" t="s">
        <v>195</v>
      </c>
      <c r="B29" s="480">
        <v>298.29651252999997</v>
      </c>
      <c r="C29" s="480">
        <v>246.575174901</v>
      </c>
      <c r="D29" s="480">
        <v>214.633867541</v>
      </c>
      <c r="E29" s="480">
        <v>227.17783085299999</v>
      </c>
      <c r="F29" s="480">
        <v>252.663068557</v>
      </c>
      <c r="G29" s="480">
        <v>263.11635405099997</v>
      </c>
      <c r="H29" s="480">
        <v>261.45599312399997</v>
      </c>
      <c r="I29" s="480">
        <v>268.75358736800001</v>
      </c>
      <c r="J29" s="480">
        <v>287.64797346799998</v>
      </c>
      <c r="K29" s="480">
        <v>305.99201190399998</v>
      </c>
      <c r="L29" s="480">
        <v>247.44480493</v>
      </c>
      <c r="M29" s="493">
        <v>244.53316500899999</v>
      </c>
      <c r="N29" s="493">
        <v>274.47590299199999</v>
      </c>
      <c r="O29" s="493">
        <v>259.90075837199998</v>
      </c>
      <c r="P29" s="480">
        <v>264.54804171299998</v>
      </c>
    </row>
    <row r="30" spans="1:16" ht="16.5" customHeight="1" x14ac:dyDescent="0.2">
      <c r="A30" s="478" t="s">
        <v>196</v>
      </c>
      <c r="B30" s="480">
        <v>15.239216938</v>
      </c>
      <c r="C30" s="480">
        <v>11.321269365999999</v>
      </c>
      <c r="D30" s="480">
        <v>9.6189023480000007</v>
      </c>
      <c r="E30" s="480">
        <v>8.3340548769999998</v>
      </c>
      <c r="F30" s="480">
        <v>9.8417680619999999</v>
      </c>
      <c r="G30" s="480">
        <v>10.173837134999999</v>
      </c>
      <c r="H30" s="480">
        <v>11.661716392000001</v>
      </c>
      <c r="I30" s="480">
        <v>15.142253167</v>
      </c>
      <c r="J30" s="480">
        <v>15.139539190000001</v>
      </c>
      <c r="K30" s="480">
        <v>21.322729184</v>
      </c>
      <c r="L30" s="480">
        <v>69.479941259</v>
      </c>
      <c r="M30" s="493">
        <v>9.885753781</v>
      </c>
      <c r="N30" s="493">
        <v>32.966692516000002</v>
      </c>
      <c r="O30" s="493">
        <v>21.731647137</v>
      </c>
      <c r="P30" s="480">
        <v>21.222089416999999</v>
      </c>
    </row>
    <row r="31" spans="1:16" ht="16.5" customHeight="1" x14ac:dyDescent="0.2">
      <c r="A31" s="478" t="s">
        <v>197</v>
      </c>
      <c r="B31" s="480">
        <v>11.014365506000001</v>
      </c>
      <c r="C31" s="480">
        <v>3.4807146769999999</v>
      </c>
      <c r="D31" s="480">
        <v>4.9097226770000004</v>
      </c>
      <c r="E31" s="480">
        <v>5.9066532079999998</v>
      </c>
      <c r="F31" s="480">
        <v>5.6742722189999997</v>
      </c>
      <c r="G31" s="480">
        <v>6.0125120389999998</v>
      </c>
      <c r="H31" s="480">
        <v>8.1036226599999992</v>
      </c>
      <c r="I31" s="480">
        <v>10.832785882</v>
      </c>
      <c r="J31" s="480">
        <v>14.231104173</v>
      </c>
      <c r="K31" s="480">
        <v>20.493273735999999</v>
      </c>
      <c r="L31" s="480">
        <v>23.080153012</v>
      </c>
      <c r="M31" s="493">
        <v>6.3090433340000001</v>
      </c>
      <c r="N31" s="493">
        <v>17.336099197999999</v>
      </c>
      <c r="O31" s="493">
        <v>11.968489394000001</v>
      </c>
      <c r="P31" s="480">
        <v>12.022230327999999</v>
      </c>
    </row>
    <row r="32" spans="1:16" ht="16.5" customHeight="1" x14ac:dyDescent="0.25">
      <c r="A32" s="487" t="s">
        <v>198</v>
      </c>
      <c r="B32" s="479">
        <v>184.47041501499999</v>
      </c>
      <c r="C32" s="479">
        <v>148.776892293</v>
      </c>
      <c r="D32" s="479">
        <v>137.285389667</v>
      </c>
      <c r="E32" s="479">
        <v>142.90363059399999</v>
      </c>
      <c r="F32" s="479">
        <v>151.060907523</v>
      </c>
      <c r="G32" s="479">
        <v>149.63955062900001</v>
      </c>
      <c r="H32" s="479">
        <v>149.75197186899999</v>
      </c>
      <c r="I32" s="479">
        <v>149.71446177499999</v>
      </c>
      <c r="J32" s="479">
        <v>161.64440145500001</v>
      </c>
      <c r="K32" s="479">
        <v>185.88787647000001</v>
      </c>
      <c r="L32" s="479">
        <v>122.95960029299999</v>
      </c>
      <c r="M32" s="492">
        <v>146.77440314399999</v>
      </c>
      <c r="N32" s="492">
        <v>151.453774753</v>
      </c>
      <c r="O32" s="492">
        <v>149.17600984200001</v>
      </c>
      <c r="P32" s="479">
        <v>153.83808557500001</v>
      </c>
    </row>
    <row r="33" spans="1:16" ht="16.5" customHeight="1" x14ac:dyDescent="0.2">
      <c r="A33" s="478" t="s">
        <v>199</v>
      </c>
      <c r="B33" s="480">
        <v>47.063250736999997</v>
      </c>
      <c r="C33" s="480">
        <v>39.461604358000002</v>
      </c>
      <c r="D33" s="480">
        <v>34.408040071999999</v>
      </c>
      <c r="E33" s="480">
        <v>37.809313174000003</v>
      </c>
      <c r="F33" s="480">
        <v>42.746374119000002</v>
      </c>
      <c r="G33" s="480">
        <v>42.164542439999998</v>
      </c>
      <c r="H33" s="480">
        <v>41.906644628999999</v>
      </c>
      <c r="I33" s="480">
        <v>44.278532050000003</v>
      </c>
      <c r="J33" s="480">
        <v>45.202291324999997</v>
      </c>
      <c r="K33" s="480">
        <v>51.993229104999998</v>
      </c>
      <c r="L33" s="480">
        <v>36.097377752</v>
      </c>
      <c r="M33" s="493">
        <v>40.048229894000002</v>
      </c>
      <c r="N33" s="493">
        <v>43.394083901000002</v>
      </c>
      <c r="O33" s="493">
        <v>41.765431702999997</v>
      </c>
      <c r="P33" s="480">
        <v>42.435854665000001</v>
      </c>
    </row>
    <row r="34" spans="1:16" ht="16.5" customHeight="1" x14ac:dyDescent="0.2">
      <c r="A34" s="478" t="s">
        <v>200</v>
      </c>
      <c r="B34" s="480">
        <v>116.77304148899999</v>
      </c>
      <c r="C34" s="480">
        <v>95.223352770000005</v>
      </c>
      <c r="D34" s="480">
        <v>86.958319009999997</v>
      </c>
      <c r="E34" s="480">
        <v>88.031340162999996</v>
      </c>
      <c r="F34" s="480">
        <v>86.701548700000004</v>
      </c>
      <c r="G34" s="480">
        <v>81.521638049000003</v>
      </c>
      <c r="H34" s="480">
        <v>76.344260531000003</v>
      </c>
      <c r="I34" s="480">
        <v>72.883319767000003</v>
      </c>
      <c r="J34" s="480">
        <v>73.101432959999997</v>
      </c>
      <c r="K34" s="480">
        <v>79.139678869999997</v>
      </c>
      <c r="L34" s="480">
        <v>37.419178750999997</v>
      </c>
      <c r="M34" s="493">
        <v>84.272478590999995</v>
      </c>
      <c r="N34" s="493">
        <v>63.123074893999998</v>
      </c>
      <c r="O34" s="493">
        <v>73.417912248999997</v>
      </c>
      <c r="P34" s="480">
        <v>77.015610052</v>
      </c>
    </row>
    <row r="35" spans="1:16" ht="16.5" customHeight="1" x14ac:dyDescent="0.2">
      <c r="A35" s="488" t="s">
        <v>201</v>
      </c>
      <c r="B35" s="481">
        <v>20.634122787999999</v>
      </c>
      <c r="C35" s="481">
        <v>14.091935165000001</v>
      </c>
      <c r="D35" s="481">
        <v>15.919030585</v>
      </c>
      <c r="E35" s="481">
        <v>17.062977257</v>
      </c>
      <c r="F35" s="481">
        <v>21.612984703999999</v>
      </c>
      <c r="G35" s="481">
        <v>25.953370139</v>
      </c>
      <c r="H35" s="481">
        <v>31.501066709</v>
      </c>
      <c r="I35" s="481">
        <v>32.552609957999998</v>
      </c>
      <c r="J35" s="481">
        <v>43.340677169000003</v>
      </c>
      <c r="K35" s="481">
        <v>54.754968495</v>
      </c>
      <c r="L35" s="481">
        <v>49.443043789999997</v>
      </c>
      <c r="M35" s="494">
        <v>22.453694659</v>
      </c>
      <c r="N35" s="494">
        <v>44.936615957999997</v>
      </c>
      <c r="O35" s="494">
        <v>33.992665889000001</v>
      </c>
      <c r="P35" s="481">
        <v>34.386620858000001</v>
      </c>
    </row>
    <row r="36" spans="1:16" ht="16.5" customHeight="1" x14ac:dyDescent="0.25">
      <c r="A36" s="490" t="s">
        <v>202</v>
      </c>
      <c r="B36" s="479">
        <v>965.60618167799998</v>
      </c>
      <c r="C36" s="479">
        <v>788.58956528399995</v>
      </c>
      <c r="D36" s="479">
        <v>723.24473812099995</v>
      </c>
      <c r="E36" s="479">
        <v>793.24897077799994</v>
      </c>
      <c r="F36" s="479">
        <v>918.82644022500006</v>
      </c>
      <c r="G36" s="479">
        <v>1041.1338277289999</v>
      </c>
      <c r="H36" s="479">
        <v>1160.366299863</v>
      </c>
      <c r="I36" s="479">
        <v>1332.9310789599999</v>
      </c>
      <c r="J36" s="479">
        <v>1506.1800229779999</v>
      </c>
      <c r="K36" s="479">
        <v>1630.885958887</v>
      </c>
      <c r="L36" s="479">
        <v>1848.407986507</v>
      </c>
      <c r="M36" s="492">
        <v>933.20480650000002</v>
      </c>
      <c r="N36" s="492">
        <v>1596.756790401</v>
      </c>
      <c r="O36" s="492">
        <v>1273.761407231</v>
      </c>
      <c r="P36" s="479">
        <v>1263.1069959639999</v>
      </c>
    </row>
    <row r="37" spans="1:16" ht="16.5" customHeight="1" x14ac:dyDescent="0.25">
      <c r="A37" s="490" t="s">
        <v>203</v>
      </c>
      <c r="B37" s="479">
        <v>1074.393333985</v>
      </c>
      <c r="C37" s="479">
        <v>863.06160496999996</v>
      </c>
      <c r="D37" s="479">
        <v>780.621818276</v>
      </c>
      <c r="E37" s="479">
        <v>846.18927993700004</v>
      </c>
      <c r="F37" s="479">
        <v>974.77153164900005</v>
      </c>
      <c r="G37" s="479">
        <v>1092.281368642</v>
      </c>
      <c r="H37" s="479">
        <v>1218.6893639560001</v>
      </c>
      <c r="I37" s="479">
        <v>1375.5960990460001</v>
      </c>
      <c r="J37" s="479">
        <v>1536.306422357</v>
      </c>
      <c r="K37" s="479">
        <v>1667.6732522719999</v>
      </c>
      <c r="L37" s="479">
        <v>1742.271593183</v>
      </c>
      <c r="M37" s="492">
        <v>988.97342469</v>
      </c>
      <c r="N37" s="492">
        <v>1588.73483343</v>
      </c>
      <c r="O37" s="492">
        <v>1296.7906139470001</v>
      </c>
      <c r="P37" s="479">
        <v>1290.020357286</v>
      </c>
    </row>
    <row r="38" spans="1:16" ht="16.5" customHeight="1" x14ac:dyDescent="0.25">
      <c r="A38" s="489" t="s">
        <v>204</v>
      </c>
      <c r="B38" s="482">
        <v>108.787152307</v>
      </c>
      <c r="C38" s="482">
        <v>74.472039686000002</v>
      </c>
      <c r="D38" s="482">
        <v>57.377080155999998</v>
      </c>
      <c r="E38" s="482">
        <v>52.940309159000002</v>
      </c>
      <c r="F38" s="482">
        <v>55.945091423999997</v>
      </c>
      <c r="G38" s="482">
        <v>51.147540913</v>
      </c>
      <c r="H38" s="482">
        <v>58.323064092999999</v>
      </c>
      <c r="I38" s="482">
        <v>42.665020085000002</v>
      </c>
      <c r="J38" s="482">
        <v>30.126399379999999</v>
      </c>
      <c r="K38" s="482">
        <v>36.787293386000002</v>
      </c>
      <c r="L38" s="482">
        <v>-106.136393325</v>
      </c>
      <c r="M38" s="495">
        <v>55.768618189000001</v>
      </c>
      <c r="N38" s="495">
        <v>-8.0219569709999998</v>
      </c>
      <c r="O38" s="495">
        <v>23.029206715000001</v>
      </c>
      <c r="P38" s="482">
        <v>26.913361322</v>
      </c>
    </row>
    <row r="39" spans="1:16" ht="16.5" customHeight="1" x14ac:dyDescent="0.2">
      <c r="A39" s="478" t="s">
        <v>205</v>
      </c>
      <c r="B39" s="480">
        <v>81.966815592000003</v>
      </c>
      <c r="C39" s="480">
        <v>69.930908383000002</v>
      </c>
      <c r="D39" s="480">
        <v>64.865157475999993</v>
      </c>
      <c r="E39" s="480">
        <v>65.695390746000001</v>
      </c>
      <c r="F39" s="480">
        <v>68.712993752000003</v>
      </c>
      <c r="G39" s="480">
        <v>73.239960080000003</v>
      </c>
      <c r="H39" s="480">
        <v>80.050154165999999</v>
      </c>
      <c r="I39" s="480">
        <v>82.472264359999997</v>
      </c>
      <c r="J39" s="480">
        <v>97.580965219999996</v>
      </c>
      <c r="K39" s="480">
        <v>127.41502948500001</v>
      </c>
      <c r="L39" s="480">
        <v>106.120504532</v>
      </c>
      <c r="M39" s="493">
        <v>70.876666127999997</v>
      </c>
      <c r="N39" s="493">
        <v>102.24620586</v>
      </c>
      <c r="O39" s="493">
        <v>86.976540858000007</v>
      </c>
      <c r="P39" s="480">
        <v>88.070476361999994</v>
      </c>
    </row>
    <row r="40" spans="1:16" ht="16.5" customHeight="1" x14ac:dyDescent="0.2">
      <c r="A40" s="478" t="s">
        <v>206</v>
      </c>
      <c r="B40" s="480">
        <v>69.959183589999995</v>
      </c>
      <c r="C40" s="480">
        <v>60.076331977000002</v>
      </c>
      <c r="D40" s="480">
        <v>50.183323360999999</v>
      </c>
      <c r="E40" s="480">
        <v>46.207689027000001</v>
      </c>
      <c r="F40" s="480">
        <v>44.75403558</v>
      </c>
      <c r="G40" s="480">
        <v>46.443666090999997</v>
      </c>
      <c r="H40" s="480">
        <v>50.855969485000003</v>
      </c>
      <c r="I40" s="480">
        <v>63.765728025999998</v>
      </c>
      <c r="J40" s="480">
        <v>76.072753676999994</v>
      </c>
      <c r="K40" s="480">
        <v>106.39204335399999</v>
      </c>
      <c r="L40" s="480">
        <v>197.939007186</v>
      </c>
      <c r="M40" s="493">
        <v>47.928688809000001</v>
      </c>
      <c r="N40" s="493">
        <v>116.33007237699999</v>
      </c>
      <c r="O40" s="493">
        <v>83.034518101000003</v>
      </c>
      <c r="P40" s="480">
        <v>81.762707492999994</v>
      </c>
    </row>
    <row r="41" spans="1:16" ht="16.5" customHeight="1" x14ac:dyDescent="0.2">
      <c r="A41" s="488" t="s">
        <v>207</v>
      </c>
      <c r="B41" s="481">
        <v>-12.007632001999999</v>
      </c>
      <c r="C41" s="481">
        <v>-9.8545764069999997</v>
      </c>
      <c r="D41" s="481">
        <v>-14.681834114999999</v>
      </c>
      <c r="E41" s="481">
        <v>-19.487701719</v>
      </c>
      <c r="F41" s="481">
        <v>-23.958958172999999</v>
      </c>
      <c r="G41" s="481">
        <v>-26.796293987999999</v>
      </c>
      <c r="H41" s="481">
        <v>-29.194184680999999</v>
      </c>
      <c r="I41" s="481">
        <v>-18.706536333999999</v>
      </c>
      <c r="J41" s="481">
        <v>-21.508211543000002</v>
      </c>
      <c r="K41" s="481">
        <v>-21.022986131</v>
      </c>
      <c r="L41" s="481">
        <v>91.818502655000003</v>
      </c>
      <c r="M41" s="494">
        <v>-22.947977319</v>
      </c>
      <c r="N41" s="494">
        <v>14.083866517000001</v>
      </c>
      <c r="O41" s="494">
        <v>-3.9420227570000002</v>
      </c>
      <c r="P41" s="481">
        <v>-6.3077688700000003</v>
      </c>
    </row>
    <row r="42" spans="1:16" ht="16.5" customHeight="1" x14ac:dyDescent="0.25">
      <c r="A42" s="490" t="s">
        <v>208</v>
      </c>
      <c r="B42" s="479">
        <v>1047.5729972700001</v>
      </c>
      <c r="C42" s="479">
        <v>858.52047366700003</v>
      </c>
      <c r="D42" s="479">
        <v>788.10989559699999</v>
      </c>
      <c r="E42" s="479">
        <v>858.94436152399999</v>
      </c>
      <c r="F42" s="479">
        <v>987.53943397700004</v>
      </c>
      <c r="G42" s="479">
        <v>1114.3737878090001</v>
      </c>
      <c r="H42" s="479">
        <v>1240.4164540280001</v>
      </c>
      <c r="I42" s="479">
        <v>1415.403343321</v>
      </c>
      <c r="J42" s="479">
        <v>1603.7609881979999</v>
      </c>
      <c r="K42" s="479">
        <v>1758.3009883709999</v>
      </c>
      <c r="L42" s="479">
        <v>1954.5284910390001</v>
      </c>
      <c r="M42" s="492">
        <v>1004.081472628</v>
      </c>
      <c r="N42" s="492">
        <v>1699.0029962609999</v>
      </c>
      <c r="O42" s="492">
        <v>1360.7379480889999</v>
      </c>
      <c r="P42" s="479">
        <v>1351.177472327</v>
      </c>
    </row>
    <row r="43" spans="1:16" ht="16.5" customHeight="1" x14ac:dyDescent="0.25">
      <c r="A43" s="490" t="s">
        <v>209</v>
      </c>
      <c r="B43" s="479">
        <v>1144.3525175750001</v>
      </c>
      <c r="C43" s="479">
        <v>923.13793694599997</v>
      </c>
      <c r="D43" s="479">
        <v>830.80514163800001</v>
      </c>
      <c r="E43" s="479">
        <v>892.39696896500004</v>
      </c>
      <c r="F43" s="479">
        <v>1019.525567229</v>
      </c>
      <c r="G43" s="479">
        <v>1138.725034734</v>
      </c>
      <c r="H43" s="479">
        <v>1269.5453334399999</v>
      </c>
      <c r="I43" s="479">
        <v>1439.3618270720001</v>
      </c>
      <c r="J43" s="479">
        <v>1612.379176035</v>
      </c>
      <c r="K43" s="479">
        <v>1774.0652956260001</v>
      </c>
      <c r="L43" s="479">
        <v>1940.2106003690001</v>
      </c>
      <c r="M43" s="492">
        <v>1036.9021134990001</v>
      </c>
      <c r="N43" s="492">
        <v>1705.0649058060001</v>
      </c>
      <c r="O43" s="492">
        <v>1379.8251320469999</v>
      </c>
      <c r="P43" s="479">
        <v>1371.7830647789999</v>
      </c>
    </row>
    <row r="44" spans="1:16" ht="16.5" customHeight="1" x14ac:dyDescent="0.2">
      <c r="A44" s="488" t="s">
        <v>210</v>
      </c>
      <c r="B44" s="481">
        <v>96.779520305000005</v>
      </c>
      <c r="C44" s="481">
        <v>64.617463279000006</v>
      </c>
      <c r="D44" s="481">
        <v>42.695246040999997</v>
      </c>
      <c r="E44" s="481">
        <v>33.452607440999998</v>
      </c>
      <c r="F44" s="481">
        <v>31.986133251999998</v>
      </c>
      <c r="G44" s="481">
        <v>24.351246925000002</v>
      </c>
      <c r="H44" s="481">
        <v>29.128879412</v>
      </c>
      <c r="I44" s="481">
        <v>23.958483750999999</v>
      </c>
      <c r="J44" s="481">
        <v>8.6181878360000006</v>
      </c>
      <c r="K44" s="481">
        <v>15.764307255</v>
      </c>
      <c r="L44" s="481">
        <v>-14.317890670000001</v>
      </c>
      <c r="M44" s="494">
        <v>32.820640869999998</v>
      </c>
      <c r="N44" s="494">
        <v>6.0619095449999998</v>
      </c>
      <c r="O44" s="494">
        <v>19.087183958000001</v>
      </c>
      <c r="P44" s="481">
        <v>20.605592452</v>
      </c>
    </row>
    <row r="45" spans="1:16" s="8" customFormat="1" ht="16.5" customHeight="1" x14ac:dyDescent="0.25">
      <c r="A45" s="491" t="s">
        <v>301</v>
      </c>
      <c r="B45" s="482">
        <v>427.38155952800003</v>
      </c>
      <c r="C45" s="482">
        <v>427.85953507900001</v>
      </c>
      <c r="D45" s="482">
        <v>421.14601837200001</v>
      </c>
      <c r="E45" s="482">
        <v>516.44512249800005</v>
      </c>
      <c r="F45" s="482">
        <v>626.39467223500003</v>
      </c>
      <c r="G45" s="482">
        <v>675.53260812600001</v>
      </c>
      <c r="H45" s="482">
        <v>759.37185006100003</v>
      </c>
      <c r="I45" s="482">
        <v>807.662971857</v>
      </c>
      <c r="J45" s="482">
        <v>998.26773472000002</v>
      </c>
      <c r="K45" s="482">
        <v>1327.456015749</v>
      </c>
      <c r="L45" s="482">
        <v>1584.5179165740001</v>
      </c>
      <c r="M45" s="495">
        <v>605.84233078199998</v>
      </c>
      <c r="N45" s="495">
        <v>1196.252042153</v>
      </c>
      <c r="O45" s="495">
        <v>908.85992280400001</v>
      </c>
      <c r="P45" s="482">
        <v>906.10763368699997</v>
      </c>
    </row>
    <row r="46" spans="1:16" ht="16.5" customHeight="1" x14ac:dyDescent="0.25">
      <c r="A46" s="487" t="s">
        <v>466</v>
      </c>
      <c r="B46" s="480"/>
      <c r="C46" s="480"/>
      <c r="D46" s="480"/>
      <c r="E46" s="480"/>
      <c r="F46" s="480"/>
      <c r="G46" s="480"/>
      <c r="H46" s="480"/>
      <c r="I46" s="480"/>
      <c r="J46" s="480"/>
      <c r="K46" s="480"/>
      <c r="L46" s="480"/>
      <c r="M46" s="496"/>
      <c r="N46" s="496"/>
      <c r="O46" s="496"/>
      <c r="P46" s="483"/>
    </row>
    <row r="47" spans="1:16" ht="16.5" customHeight="1" x14ac:dyDescent="0.25">
      <c r="A47" s="478" t="s">
        <v>489</v>
      </c>
      <c r="B47" s="480">
        <v>640.84504883099999</v>
      </c>
      <c r="C47" s="480">
        <v>526.83200727999997</v>
      </c>
      <c r="D47" s="480">
        <v>493.48511538700001</v>
      </c>
      <c r="E47" s="480">
        <v>550.44900186999996</v>
      </c>
      <c r="F47" s="480">
        <v>647.74531246499998</v>
      </c>
      <c r="G47" s="480">
        <v>757.35247583800003</v>
      </c>
      <c r="H47" s="480">
        <v>874.33596052799999</v>
      </c>
      <c r="I47" s="480">
        <v>1033.7423571500001</v>
      </c>
      <c r="J47" s="480">
        <v>1185.652990202</v>
      </c>
      <c r="K47" s="480">
        <v>1280.4226496900001</v>
      </c>
      <c r="L47" s="480">
        <v>1506.613130769</v>
      </c>
      <c r="M47" s="493">
        <v>669.67479356399997</v>
      </c>
      <c r="N47" s="493">
        <v>1268.9470171339999</v>
      </c>
      <c r="O47" s="493">
        <v>977.24091697699998</v>
      </c>
      <c r="P47" s="480">
        <v>962.32494585100005</v>
      </c>
    </row>
    <row r="48" spans="1:16" ht="16.5" customHeight="1" x14ac:dyDescent="0.25">
      <c r="A48" s="478" t="s">
        <v>432</v>
      </c>
      <c r="B48" s="480">
        <v>249.01727201700001</v>
      </c>
      <c r="C48" s="480">
        <v>245.911811927</v>
      </c>
      <c r="D48" s="480">
        <v>266.876317207</v>
      </c>
      <c r="E48" s="480">
        <v>319.19705791299998</v>
      </c>
      <c r="F48" s="480">
        <v>385.17769743700001</v>
      </c>
      <c r="G48" s="480">
        <v>440.827429612</v>
      </c>
      <c r="H48" s="480">
        <v>502.64669633699998</v>
      </c>
      <c r="I48" s="480">
        <v>575.87966036900002</v>
      </c>
      <c r="J48" s="480">
        <v>654.72205953399998</v>
      </c>
      <c r="K48" s="480">
        <v>687.35928845299998</v>
      </c>
      <c r="L48" s="480">
        <v>789.22923442700005</v>
      </c>
      <c r="M48" s="493">
        <v>385.45026073299999</v>
      </c>
      <c r="N48" s="493">
        <v>685.16494298800001</v>
      </c>
      <c r="O48" s="493">
        <v>539.27364737599999</v>
      </c>
      <c r="P48" s="480">
        <v>529.43182126399995</v>
      </c>
    </row>
    <row r="49" spans="1:25" ht="16.5" customHeight="1" x14ac:dyDescent="0.25">
      <c r="A49" s="478" t="s">
        <v>433</v>
      </c>
      <c r="B49" s="480">
        <v>249.37318440799999</v>
      </c>
      <c r="C49" s="480">
        <v>247.04406756399999</v>
      </c>
      <c r="D49" s="480">
        <v>280.61240997499999</v>
      </c>
      <c r="E49" s="480">
        <v>382.22168337900001</v>
      </c>
      <c r="F49" s="480">
        <v>491.61096087200002</v>
      </c>
      <c r="G49" s="480">
        <v>576.43558347800001</v>
      </c>
      <c r="H49" s="480">
        <v>665.99010363699995</v>
      </c>
      <c r="I49" s="480">
        <v>777.46416370700001</v>
      </c>
      <c r="J49" s="480">
        <v>867.66220372400005</v>
      </c>
      <c r="K49" s="480">
        <v>929.15495863900003</v>
      </c>
      <c r="L49" s="480">
        <v>884.98762144299997</v>
      </c>
      <c r="M49" s="493">
        <v>484.31399593999998</v>
      </c>
      <c r="N49" s="493">
        <v>864.66383959300003</v>
      </c>
      <c r="O49" s="493">
        <v>679.52198715300005</v>
      </c>
      <c r="P49" s="480">
        <v>667.50700325800005</v>
      </c>
    </row>
    <row r="50" spans="1:25" ht="16.5" customHeight="1" x14ac:dyDescent="0.25">
      <c r="A50" s="478" t="s">
        <v>434</v>
      </c>
      <c r="B50" s="480">
        <v>889.92291896999996</v>
      </c>
      <c r="C50" s="480">
        <v>714.28471267700002</v>
      </c>
      <c r="D50" s="480">
        <v>643.336428609</v>
      </c>
      <c r="E50" s="480">
        <v>703.28564934300005</v>
      </c>
      <c r="F50" s="480">
        <v>823.71062412599997</v>
      </c>
      <c r="G50" s="480">
        <v>942.64181801300003</v>
      </c>
      <c r="H50" s="480">
        <v>1068.937392087</v>
      </c>
      <c r="I50" s="480">
        <v>1225.881637271</v>
      </c>
      <c r="J50" s="480">
        <v>1374.662020902</v>
      </c>
      <c r="K50" s="480">
        <v>1481.7853758020001</v>
      </c>
      <c r="L50" s="480">
        <v>1619.3119928890001</v>
      </c>
      <c r="M50" s="493">
        <v>842.19902154600004</v>
      </c>
      <c r="N50" s="493">
        <v>1437.2810586769999</v>
      </c>
      <c r="O50" s="493">
        <v>1147.6146041049999</v>
      </c>
      <c r="P50" s="480">
        <v>1136.1822717110001</v>
      </c>
    </row>
    <row r="51" spans="1:25" ht="16.5" customHeight="1" x14ac:dyDescent="0.25">
      <c r="A51" s="478" t="s">
        <v>490</v>
      </c>
      <c r="B51" s="480">
        <v>308.54540105900003</v>
      </c>
      <c r="C51" s="480">
        <v>248.77120038499999</v>
      </c>
      <c r="D51" s="480">
        <v>217.56206101000001</v>
      </c>
      <c r="E51" s="480">
        <v>230.37064017899999</v>
      </c>
      <c r="F51" s="480">
        <v>257.36649345199999</v>
      </c>
      <c r="G51" s="480">
        <v>270.06341592199999</v>
      </c>
      <c r="H51" s="480">
        <v>269.320263356</v>
      </c>
      <c r="I51" s="480">
        <v>276.95802604599999</v>
      </c>
      <c r="J51" s="480">
        <v>294.48050064199998</v>
      </c>
      <c r="K51" s="480">
        <v>311.34459172800001</v>
      </c>
      <c r="L51" s="480">
        <v>256.33333242499998</v>
      </c>
      <c r="M51" s="493">
        <v>249.62877991400001</v>
      </c>
      <c r="N51" s="493">
        <v>281.97295024800002</v>
      </c>
      <c r="O51" s="493">
        <v>266.22886697500002</v>
      </c>
      <c r="P51" s="480">
        <v>270.91492067199999</v>
      </c>
    </row>
    <row r="52" spans="1:25" ht="16.5" customHeight="1" x14ac:dyDescent="0.25">
      <c r="A52" s="478" t="s">
        <v>435</v>
      </c>
      <c r="B52" s="480">
        <v>427.38155952800003</v>
      </c>
      <c r="C52" s="480">
        <v>427.85953507900001</v>
      </c>
      <c r="D52" s="480">
        <v>421.14601837200001</v>
      </c>
      <c r="E52" s="480">
        <v>516.44512249800005</v>
      </c>
      <c r="F52" s="480">
        <v>626.39467223500003</v>
      </c>
      <c r="G52" s="480">
        <v>675.53260812600001</v>
      </c>
      <c r="H52" s="480">
        <v>759.37185006100003</v>
      </c>
      <c r="I52" s="480">
        <v>807.662971857</v>
      </c>
      <c r="J52" s="480">
        <v>998.26773472000002</v>
      </c>
      <c r="K52" s="480">
        <v>1327.456015749</v>
      </c>
      <c r="L52" s="480">
        <v>1584.5179165740001</v>
      </c>
      <c r="M52" s="493">
        <v>605.84233078199998</v>
      </c>
      <c r="N52" s="493">
        <v>1196.252042153</v>
      </c>
      <c r="O52" s="493">
        <v>908.85992280400001</v>
      </c>
      <c r="P52" s="480">
        <v>906.10763368699997</v>
      </c>
    </row>
    <row r="53" spans="1:25" ht="16.5" customHeight="1" x14ac:dyDescent="0.25">
      <c r="A53" s="478" t="s">
        <v>436</v>
      </c>
      <c r="B53" s="480">
        <v>164.909158671</v>
      </c>
      <c r="C53" s="480">
        <v>152.68911638399999</v>
      </c>
      <c r="D53" s="480">
        <v>135.358381049</v>
      </c>
      <c r="E53" s="480">
        <v>137.991273745</v>
      </c>
      <c r="F53" s="480">
        <v>141.41994763599999</v>
      </c>
      <c r="G53" s="480">
        <v>141.29369667099999</v>
      </c>
      <c r="H53" s="480">
        <v>148.142778056</v>
      </c>
      <c r="I53" s="480">
        <v>167.47589993400001</v>
      </c>
      <c r="J53" s="480">
        <v>196.85862040699999</v>
      </c>
      <c r="K53" s="480">
        <v>200.42962659400001</v>
      </c>
      <c r="L53" s="480">
        <v>165.20756096400001</v>
      </c>
      <c r="M53" s="493">
        <v>141.78852325400001</v>
      </c>
      <c r="N53" s="493">
        <v>181.50139810499999</v>
      </c>
      <c r="O53" s="493">
        <v>162.170470701</v>
      </c>
      <c r="P53" s="480">
        <v>162.775936852</v>
      </c>
    </row>
    <row r="54" spans="1:25" ht="12.75" customHeight="1" x14ac:dyDescent="0.2">
      <c r="A54" s="236" t="s">
        <v>857</v>
      </c>
      <c r="B54" s="486"/>
      <c r="C54" s="486"/>
      <c r="D54" s="486"/>
      <c r="E54" s="486"/>
      <c r="F54" s="486"/>
      <c r="G54" s="486"/>
      <c r="H54" s="486"/>
      <c r="I54" s="486"/>
      <c r="J54" s="499"/>
      <c r="K54" s="499"/>
      <c r="L54" s="499"/>
      <c r="M54" s="582"/>
      <c r="N54" s="499"/>
      <c r="O54" s="736"/>
      <c r="P54" s="737"/>
      <c r="Q54" s="13"/>
      <c r="R54" s="13"/>
      <c r="S54" s="13"/>
      <c r="T54" s="13"/>
      <c r="U54" s="13"/>
      <c r="V54" s="216"/>
      <c r="W54" s="216"/>
      <c r="X54" s="216"/>
      <c r="Y54" s="40"/>
    </row>
    <row r="55" spans="1:25" ht="15" customHeight="1" x14ac:dyDescent="0.2">
      <c r="A55" s="258" t="s">
        <v>534</v>
      </c>
      <c r="B55" s="13"/>
      <c r="C55" s="13"/>
      <c r="D55" s="13"/>
      <c r="E55" s="13"/>
      <c r="F55" s="13"/>
      <c r="G55" s="13"/>
      <c r="H55" s="13"/>
      <c r="I55" s="13"/>
      <c r="J55" s="13"/>
      <c r="K55" s="13"/>
      <c r="L55" s="13"/>
      <c r="M55" s="216"/>
      <c r="N55" s="216"/>
      <c r="O55" s="216"/>
      <c r="P55" s="40"/>
    </row>
    <row r="56" spans="1:25" ht="15" customHeight="1" x14ac:dyDescent="0.2">
      <c r="A56" s="38" t="s">
        <v>491</v>
      </c>
      <c r="B56" s="13"/>
      <c r="C56" s="13"/>
      <c r="D56" s="13"/>
      <c r="E56" s="13"/>
      <c r="F56" s="13"/>
      <c r="G56" s="13"/>
      <c r="H56" s="13"/>
      <c r="I56" s="13"/>
      <c r="J56" s="13"/>
      <c r="K56" s="13"/>
      <c r="L56" s="13"/>
      <c r="M56" s="216"/>
      <c r="N56" s="216"/>
      <c r="O56" s="216"/>
      <c r="P56" s="40"/>
    </row>
    <row r="57" spans="1:25" ht="15" customHeight="1" x14ac:dyDescent="0.2">
      <c r="A57" s="169" t="s">
        <v>650</v>
      </c>
      <c r="B57" s="13"/>
      <c r="C57" s="13"/>
      <c r="D57" s="13"/>
      <c r="E57" s="13"/>
      <c r="F57" s="13"/>
      <c r="G57" s="13"/>
      <c r="H57" s="13"/>
      <c r="I57" s="13"/>
      <c r="J57" s="13"/>
      <c r="K57" s="13"/>
      <c r="L57" s="13"/>
      <c r="M57" s="216"/>
      <c r="N57" s="216"/>
      <c r="O57" s="216"/>
      <c r="P57" s="40"/>
    </row>
    <row r="58" spans="1:25" ht="15" customHeight="1" x14ac:dyDescent="0.2">
      <c r="A58" s="258" t="s">
        <v>924</v>
      </c>
      <c r="B58" s="13"/>
      <c r="C58" s="13"/>
      <c r="D58" s="13"/>
      <c r="E58" s="13"/>
      <c r="F58" s="13"/>
      <c r="G58" s="13"/>
      <c r="H58" s="13"/>
      <c r="I58" s="13"/>
      <c r="J58" s="13"/>
      <c r="K58" s="13"/>
      <c r="L58" s="13"/>
      <c r="M58" s="216"/>
      <c r="N58" s="216"/>
      <c r="O58" s="216"/>
      <c r="P58" s="40"/>
    </row>
    <row r="59" spans="1:25" x14ac:dyDescent="0.2">
      <c r="A59" s="289" t="s">
        <v>884</v>
      </c>
      <c r="B59" s="3"/>
      <c r="C59" s="3"/>
      <c r="D59" s="3"/>
      <c r="G59" s="186"/>
      <c r="J59" s="186"/>
    </row>
    <row r="60" spans="1:25" ht="18" x14ac:dyDescent="0.2">
      <c r="A60" s="47"/>
    </row>
    <row r="61" spans="1:25" s="692" customFormat="1" ht="23.25" customHeight="1" x14ac:dyDescent="0.2">
      <c r="A61" s="47" t="s">
        <v>921</v>
      </c>
    </row>
    <row r="62" spans="1:25" ht="15" customHeight="1" thickBot="1" x14ac:dyDescent="0.25">
      <c r="P62" s="262" t="s">
        <v>23</v>
      </c>
    </row>
    <row r="63" spans="1:25" ht="18" customHeight="1" x14ac:dyDescent="0.2">
      <c r="A63" s="42"/>
      <c r="B63" s="43" t="s">
        <v>35</v>
      </c>
      <c r="C63" s="43" t="s">
        <v>124</v>
      </c>
      <c r="D63" s="43" t="s">
        <v>126</v>
      </c>
      <c r="E63" s="43" t="s">
        <v>36</v>
      </c>
      <c r="F63" s="43" t="s">
        <v>37</v>
      </c>
      <c r="G63" s="43" t="s">
        <v>38</v>
      </c>
      <c r="H63" s="43" t="s">
        <v>39</v>
      </c>
      <c r="I63" s="43" t="s">
        <v>128</v>
      </c>
      <c r="J63" s="43" t="s">
        <v>129</v>
      </c>
      <c r="K63" s="43" t="s">
        <v>130</v>
      </c>
      <c r="L63" s="255">
        <v>100000</v>
      </c>
      <c r="M63" s="253" t="s">
        <v>249</v>
      </c>
      <c r="N63" s="253" t="s">
        <v>247</v>
      </c>
      <c r="O63" s="260" t="s">
        <v>77</v>
      </c>
      <c r="P63" s="284" t="s">
        <v>238</v>
      </c>
    </row>
    <row r="64" spans="1:25" ht="18" customHeight="1" x14ac:dyDescent="0.2">
      <c r="A64" s="579" t="s">
        <v>81</v>
      </c>
      <c r="B64" s="44" t="s">
        <v>123</v>
      </c>
      <c r="C64" s="44" t="s">
        <v>40</v>
      </c>
      <c r="D64" s="44" t="s">
        <v>40</v>
      </c>
      <c r="E64" s="44" t="s">
        <v>40</v>
      </c>
      <c r="F64" s="44" t="s">
        <v>40</v>
      </c>
      <c r="G64" s="44" t="s">
        <v>40</v>
      </c>
      <c r="H64" s="44" t="s">
        <v>40</v>
      </c>
      <c r="I64" s="44" t="s">
        <v>40</v>
      </c>
      <c r="J64" s="44" t="s">
        <v>40</v>
      </c>
      <c r="K64" s="44" t="s">
        <v>40</v>
      </c>
      <c r="L64" s="44" t="s">
        <v>43</v>
      </c>
      <c r="M64" s="240" t="s">
        <v>248</v>
      </c>
      <c r="N64" s="240" t="s">
        <v>146</v>
      </c>
      <c r="O64" s="259" t="s">
        <v>145</v>
      </c>
      <c r="P64" s="285" t="s">
        <v>302</v>
      </c>
    </row>
    <row r="65" spans="1:16" ht="18" customHeight="1" thickBot="1" x14ac:dyDescent="0.25">
      <c r="A65" s="436" t="s">
        <v>99</v>
      </c>
      <c r="B65" s="45" t="s">
        <v>43</v>
      </c>
      <c r="C65" s="45" t="s">
        <v>125</v>
      </c>
      <c r="D65" s="45" t="s">
        <v>127</v>
      </c>
      <c r="E65" s="45" t="s">
        <v>44</v>
      </c>
      <c r="F65" s="45" t="s">
        <v>45</v>
      </c>
      <c r="G65" s="45" t="s">
        <v>46</v>
      </c>
      <c r="H65" s="45" t="s">
        <v>42</v>
      </c>
      <c r="I65" s="45" t="s">
        <v>131</v>
      </c>
      <c r="J65" s="45" t="s">
        <v>132</v>
      </c>
      <c r="K65" s="45" t="s">
        <v>133</v>
      </c>
      <c r="L65" s="45" t="s">
        <v>134</v>
      </c>
      <c r="M65" s="254" t="s">
        <v>146</v>
      </c>
      <c r="N65" s="254" t="s">
        <v>134</v>
      </c>
      <c r="O65" s="261" t="s">
        <v>41</v>
      </c>
      <c r="P65" s="286" t="s">
        <v>257</v>
      </c>
    </row>
    <row r="66" spans="1:16" ht="15" customHeight="1" x14ac:dyDescent="0.25">
      <c r="A66" s="557" t="s">
        <v>217</v>
      </c>
      <c r="B66" s="193"/>
      <c r="C66" s="193"/>
      <c r="D66" s="193"/>
      <c r="E66" s="193"/>
      <c r="F66" s="193"/>
      <c r="G66" s="193"/>
      <c r="H66" s="193"/>
      <c r="I66" s="193"/>
      <c r="J66" s="193"/>
      <c r="K66" s="193"/>
      <c r="L66" s="193"/>
      <c r="M66" s="193"/>
      <c r="N66" s="193"/>
      <c r="O66" s="193"/>
    </row>
    <row r="67" spans="1:16" s="478" customFormat="1" ht="16.5" customHeight="1" x14ac:dyDescent="0.25">
      <c r="A67" s="500" t="s">
        <v>304</v>
      </c>
      <c r="B67" s="741">
        <f t="shared" ref="B67:O72" si="0">B8/B$8</f>
        <v>1</v>
      </c>
      <c r="C67" s="741">
        <f t="shared" si="0"/>
        <v>1</v>
      </c>
      <c r="D67" s="741">
        <f t="shared" si="0"/>
        <v>1</v>
      </c>
      <c r="E67" s="741">
        <f t="shared" si="0"/>
        <v>1</v>
      </c>
      <c r="F67" s="741">
        <f t="shared" si="0"/>
        <v>1</v>
      </c>
      <c r="G67" s="741">
        <f t="shared" si="0"/>
        <v>1</v>
      </c>
      <c r="H67" s="741">
        <f t="shared" si="0"/>
        <v>1</v>
      </c>
      <c r="I67" s="741">
        <f t="shared" si="0"/>
        <v>1</v>
      </c>
      <c r="J67" s="741">
        <f t="shared" si="0"/>
        <v>1</v>
      </c>
      <c r="K67" s="741">
        <f t="shared" si="0"/>
        <v>1</v>
      </c>
      <c r="L67" s="741">
        <f t="shared" si="0"/>
        <v>1</v>
      </c>
      <c r="M67" s="742">
        <f t="shared" si="0"/>
        <v>1</v>
      </c>
      <c r="N67" s="742">
        <f t="shared" si="0"/>
        <v>1</v>
      </c>
      <c r="O67" s="742">
        <f t="shared" si="0"/>
        <v>1</v>
      </c>
      <c r="P67" s="741">
        <f t="shared" ref="P67:P72" si="1">P8/P$8</f>
        <v>1</v>
      </c>
    </row>
    <row r="68" spans="1:16" s="478" customFormat="1" ht="16.5" customHeight="1" x14ac:dyDescent="0.2">
      <c r="A68" s="503" t="s">
        <v>178</v>
      </c>
      <c r="B68" s="743">
        <f t="shared" si="0"/>
        <v>0.36626787368671421</v>
      </c>
      <c r="C68" s="743">
        <f t="shared" si="0"/>
        <v>0.3504007236226041</v>
      </c>
      <c r="D68" s="743">
        <f t="shared" si="0"/>
        <v>0.32987298509567065</v>
      </c>
      <c r="E68" s="743">
        <f t="shared" si="0"/>
        <v>0.31164968299512696</v>
      </c>
      <c r="F68" s="743">
        <f t="shared" si="0"/>
        <v>0.29804541475934293</v>
      </c>
      <c r="G68" s="743">
        <f t="shared" si="0"/>
        <v>0.28027358676732383</v>
      </c>
      <c r="H68" s="743">
        <f t="shared" si="0"/>
        <v>0.25866548173993792</v>
      </c>
      <c r="I68" s="743">
        <f t="shared" si="0"/>
        <v>0.23543691680007492</v>
      </c>
      <c r="J68" s="743">
        <f t="shared" si="0"/>
        <v>0.22118646816453005</v>
      </c>
      <c r="K68" s="743">
        <f t="shared" si="0"/>
        <v>0.20604537915353577</v>
      </c>
      <c r="L68" s="743">
        <f t="shared" si="0"/>
        <v>0.16775577519993945</v>
      </c>
      <c r="M68" s="744">
        <f t="shared" si="0"/>
        <v>0.28968260270844259</v>
      </c>
      <c r="N68" s="744">
        <f t="shared" si="0"/>
        <v>0.20145176984890573</v>
      </c>
      <c r="O68" s="744">
        <f t="shared" si="0"/>
        <v>0.23091781663334235</v>
      </c>
      <c r="P68" s="743">
        <f t="shared" si="1"/>
        <v>0.23512391647660699</v>
      </c>
    </row>
    <row r="69" spans="1:16" s="478" customFormat="1" ht="16.5" customHeight="1" x14ac:dyDescent="0.2">
      <c r="A69" s="505" t="s">
        <v>179</v>
      </c>
      <c r="B69" s="745">
        <f t="shared" si="0"/>
        <v>0.2134708574542985</v>
      </c>
      <c r="C69" s="745">
        <f t="shared" si="0"/>
        <v>0.27217001836586974</v>
      </c>
      <c r="D69" s="745">
        <f t="shared" si="0"/>
        <v>0.35108876674600142</v>
      </c>
      <c r="E69" s="745">
        <f t="shared" si="0"/>
        <v>0.45956644990091933</v>
      </c>
      <c r="F69" s="745">
        <f t="shared" si="0"/>
        <v>0.52562211060404673</v>
      </c>
      <c r="G69" s="745">
        <f t="shared" si="0"/>
        <v>0.54924648799151787</v>
      </c>
      <c r="H69" s="745">
        <f t="shared" si="0"/>
        <v>0.57944884362958382</v>
      </c>
      <c r="I69" s="745">
        <f t="shared" si="0"/>
        <v>0.60760863079147165</v>
      </c>
      <c r="J69" s="745">
        <f t="shared" si="0"/>
        <v>0.62366314248256494</v>
      </c>
      <c r="K69" s="745">
        <f t="shared" si="0"/>
        <v>0.61714857770255593</v>
      </c>
      <c r="L69" s="745">
        <f t="shared" si="0"/>
        <v>0.49858637582026677</v>
      </c>
      <c r="M69" s="746">
        <f t="shared" si="0"/>
        <v>0.51126413548265559</v>
      </c>
      <c r="N69" s="746">
        <f t="shared" si="0"/>
        <v>0.57403456286051213</v>
      </c>
      <c r="O69" s="746">
        <f t="shared" si="0"/>
        <v>0.55307141097987078</v>
      </c>
      <c r="P69" s="745">
        <f t="shared" si="1"/>
        <v>0.54747857658140853</v>
      </c>
    </row>
    <row r="70" spans="1:16" s="478" customFormat="1" ht="16.5" customHeight="1" x14ac:dyDescent="0.2">
      <c r="A70" s="503" t="s">
        <v>180</v>
      </c>
      <c r="B70" s="743">
        <f t="shared" si="0"/>
        <v>1.4548035261548369E-2</v>
      </c>
      <c r="C70" s="743">
        <f t="shared" si="0"/>
        <v>1.7412268202765396E-2</v>
      </c>
      <c r="D70" s="743">
        <f t="shared" si="0"/>
        <v>1.9182007225040005E-2</v>
      </c>
      <c r="E70" s="743">
        <f t="shared" si="0"/>
        <v>2.3760873470279616E-2</v>
      </c>
      <c r="F70" s="743">
        <f t="shared" si="0"/>
        <v>2.5401379682590396E-2</v>
      </c>
      <c r="G70" s="743">
        <f t="shared" si="0"/>
        <v>2.3381034907931347E-2</v>
      </c>
      <c r="H70" s="743">
        <f t="shared" si="0"/>
        <v>2.3198520046879386E-2</v>
      </c>
      <c r="I70" s="743">
        <f t="shared" si="0"/>
        <v>1.9470841657603148E-2</v>
      </c>
      <c r="J70" s="743">
        <f t="shared" si="0"/>
        <v>2.0670458599614285E-2</v>
      </c>
      <c r="K70" s="743">
        <f t="shared" si="0"/>
        <v>2.4534486993297057E-2</v>
      </c>
      <c r="L70" s="743">
        <f t="shared" si="0"/>
        <v>2.0605589439962931E-2</v>
      </c>
      <c r="M70" s="744">
        <f t="shared" si="0"/>
        <v>2.3346985156891934E-2</v>
      </c>
      <c r="N70" s="744">
        <f t="shared" si="0"/>
        <v>2.1123605186218218E-2</v>
      </c>
      <c r="O70" s="744">
        <f t="shared" si="0"/>
        <v>2.1866137202462516E-2</v>
      </c>
      <c r="P70" s="743">
        <f t="shared" si="1"/>
        <v>2.2416798503315259E-2</v>
      </c>
    </row>
    <row r="71" spans="1:16" s="478" customFormat="1" ht="16.5" customHeight="1" x14ac:dyDescent="0.2">
      <c r="A71" s="505" t="s">
        <v>181</v>
      </c>
      <c r="B71" s="745">
        <f t="shared" si="0"/>
        <v>0.14475027701257298</v>
      </c>
      <c r="C71" s="745">
        <f t="shared" si="0"/>
        <v>0.16098536245071962</v>
      </c>
      <c r="D71" s="745">
        <f t="shared" si="0"/>
        <v>0.16887398656933109</v>
      </c>
      <c r="E71" s="745">
        <f t="shared" si="0"/>
        <v>0.10928131809426019</v>
      </c>
      <c r="F71" s="745">
        <f t="shared" si="0"/>
        <v>8.7805454579059958E-2</v>
      </c>
      <c r="G71" s="745">
        <f t="shared" si="0"/>
        <v>9.0660371594658701E-2</v>
      </c>
      <c r="H71" s="745">
        <f t="shared" si="0"/>
        <v>9.7832128306763466E-2</v>
      </c>
      <c r="I71" s="745">
        <f t="shared" si="0"/>
        <v>0.10088224103252354</v>
      </c>
      <c r="J71" s="745">
        <f t="shared" si="0"/>
        <v>0.1021963637693766</v>
      </c>
      <c r="K71" s="745">
        <f t="shared" si="0"/>
        <v>0.11949798954105602</v>
      </c>
      <c r="L71" s="745">
        <f t="shared" si="0"/>
        <v>0.28682308282907409</v>
      </c>
      <c r="M71" s="746">
        <f t="shared" si="0"/>
        <v>0.10417134631007691</v>
      </c>
      <c r="N71" s="746">
        <f t="shared" si="0"/>
        <v>0.17248385247385195</v>
      </c>
      <c r="O71" s="746">
        <f t="shared" si="0"/>
        <v>0.1496698379468161</v>
      </c>
      <c r="P71" s="745">
        <f t="shared" si="1"/>
        <v>0.14818461867031715</v>
      </c>
    </row>
    <row r="72" spans="1:16" s="478" customFormat="1" ht="16.5" customHeight="1" x14ac:dyDescent="0.2">
      <c r="A72" s="508" t="s">
        <v>182</v>
      </c>
      <c r="B72" s="747">
        <f t="shared" si="0"/>
        <v>0.26096295658642588</v>
      </c>
      <c r="C72" s="747">
        <f t="shared" si="0"/>
        <v>0.19903162735804109</v>
      </c>
      <c r="D72" s="747">
        <f t="shared" si="0"/>
        <v>0.13098225436193292</v>
      </c>
      <c r="E72" s="747">
        <f t="shared" si="0"/>
        <v>9.5741675543038321E-2</v>
      </c>
      <c r="F72" s="747">
        <f t="shared" si="0"/>
        <v>6.3125640374959907E-2</v>
      </c>
      <c r="G72" s="747">
        <f t="shared" si="0"/>
        <v>5.643851873988092E-2</v>
      </c>
      <c r="H72" s="747">
        <f t="shared" si="0"/>
        <v>4.0855026276835411E-2</v>
      </c>
      <c r="I72" s="747">
        <f t="shared" si="0"/>
        <v>3.6601369718326823E-2</v>
      </c>
      <c r="J72" s="747">
        <f t="shared" si="0"/>
        <v>3.2283566983073282E-2</v>
      </c>
      <c r="K72" s="747">
        <f t="shared" si="0"/>
        <v>3.2773566609555299E-2</v>
      </c>
      <c r="L72" s="747">
        <f t="shared" si="0"/>
        <v>2.6229176711419624E-2</v>
      </c>
      <c r="M72" s="748">
        <f t="shared" si="0"/>
        <v>7.1534930341932881E-2</v>
      </c>
      <c r="N72" s="748">
        <f t="shared" si="0"/>
        <v>3.0906209631298153E-2</v>
      </c>
      <c r="O72" s="748">
        <f t="shared" si="0"/>
        <v>4.4474797237508246E-2</v>
      </c>
      <c r="P72" s="747">
        <f t="shared" si="1"/>
        <v>4.6796089767316196E-2</v>
      </c>
    </row>
    <row r="73" spans="1:16" s="478" customFormat="1" ht="16.5" customHeight="1" x14ac:dyDescent="0.25">
      <c r="A73" s="511" t="s">
        <v>305</v>
      </c>
      <c r="B73" s="749">
        <f t="shared" ref="B73:O84" si="2">B14/B$14</f>
        <v>1</v>
      </c>
      <c r="C73" s="749">
        <f t="shared" si="2"/>
        <v>1</v>
      </c>
      <c r="D73" s="749">
        <f t="shared" si="2"/>
        <v>1</v>
      </c>
      <c r="E73" s="749">
        <f t="shared" si="2"/>
        <v>1</v>
      </c>
      <c r="F73" s="749">
        <f t="shared" si="2"/>
        <v>1</v>
      </c>
      <c r="G73" s="749">
        <f t="shared" si="2"/>
        <v>1</v>
      </c>
      <c r="H73" s="749">
        <f t="shared" si="2"/>
        <v>1</v>
      </c>
      <c r="I73" s="749">
        <f t="shared" si="2"/>
        <v>1</v>
      </c>
      <c r="J73" s="749">
        <f t="shared" si="2"/>
        <v>1</v>
      </c>
      <c r="K73" s="749">
        <f t="shared" si="2"/>
        <v>1</v>
      </c>
      <c r="L73" s="749">
        <f t="shared" si="2"/>
        <v>1</v>
      </c>
      <c r="M73" s="750">
        <f t="shared" si="2"/>
        <v>1</v>
      </c>
      <c r="N73" s="750">
        <f t="shared" si="2"/>
        <v>1</v>
      </c>
      <c r="O73" s="750">
        <f t="shared" si="2"/>
        <v>1</v>
      </c>
      <c r="P73" s="749">
        <f t="shared" ref="P73:P84" si="3">P14/P$14</f>
        <v>1</v>
      </c>
    </row>
    <row r="74" spans="1:16" s="478" customFormat="1" ht="16.5" customHeight="1" x14ac:dyDescent="0.2">
      <c r="A74" s="503" t="s">
        <v>79</v>
      </c>
      <c r="B74" s="743">
        <f t="shared" si="2"/>
        <v>0.43047968903800582</v>
      </c>
      <c r="C74" s="743">
        <f t="shared" si="2"/>
        <v>0.45661232715124028</v>
      </c>
      <c r="D74" s="743">
        <f t="shared" si="2"/>
        <v>0.5213519694993809</v>
      </c>
      <c r="E74" s="743">
        <f t="shared" si="2"/>
        <v>0.59927767837680945</v>
      </c>
      <c r="F74" s="743">
        <f t="shared" si="2"/>
        <v>0.64825570133998878</v>
      </c>
      <c r="G74" s="743">
        <f t="shared" si="2"/>
        <v>0.66992536937427805</v>
      </c>
      <c r="H74" s="743">
        <f t="shared" si="2"/>
        <v>0.6902425458879905</v>
      </c>
      <c r="I74" s="743">
        <f t="shared" si="2"/>
        <v>0.69814362037939803</v>
      </c>
      <c r="J74" s="743">
        <f t="shared" si="2"/>
        <v>0.68614259526214261</v>
      </c>
      <c r="K74" s="743">
        <f t="shared" si="2"/>
        <v>0.69271128387027403</v>
      </c>
      <c r="L74" s="743">
        <f t="shared" si="2"/>
        <v>0.7265141109485026</v>
      </c>
      <c r="M74" s="744">
        <f t="shared" si="2"/>
        <v>0.63765892820461756</v>
      </c>
      <c r="N74" s="744">
        <f t="shared" si="2"/>
        <v>0.70351598107523361</v>
      </c>
      <c r="O74" s="744">
        <f t="shared" si="2"/>
        <v>0.67999029373418551</v>
      </c>
      <c r="P74" s="743">
        <f t="shared" si="3"/>
        <v>0.6738914550541012</v>
      </c>
    </row>
    <row r="75" spans="1:16" s="478" customFormat="1" ht="16.5" customHeight="1" x14ac:dyDescent="0.2">
      <c r="A75" s="505" t="s">
        <v>184</v>
      </c>
      <c r="B75" s="745">
        <f t="shared" si="2"/>
        <v>0.28021885838902255</v>
      </c>
      <c r="C75" s="745">
        <f t="shared" si="2"/>
        <v>0.34586217957560217</v>
      </c>
      <c r="D75" s="745">
        <f t="shared" si="2"/>
        <v>0.43618299461407856</v>
      </c>
      <c r="E75" s="745">
        <f t="shared" si="2"/>
        <v>0.54347999811465841</v>
      </c>
      <c r="F75" s="745">
        <f t="shared" si="2"/>
        <v>0.59682483929793295</v>
      </c>
      <c r="G75" s="745">
        <f t="shared" si="2"/>
        <v>0.6115107270469623</v>
      </c>
      <c r="H75" s="745">
        <f t="shared" si="2"/>
        <v>0.62303939273442077</v>
      </c>
      <c r="I75" s="745">
        <f t="shared" si="2"/>
        <v>0.63420818133613133</v>
      </c>
      <c r="J75" s="745">
        <f t="shared" si="2"/>
        <v>0.63118220372064526</v>
      </c>
      <c r="K75" s="745">
        <f t="shared" si="2"/>
        <v>0.62705097095192019</v>
      </c>
      <c r="L75" s="745">
        <f t="shared" si="2"/>
        <v>0.54652076025454577</v>
      </c>
      <c r="M75" s="746">
        <f t="shared" si="2"/>
        <v>0.5750588442277681</v>
      </c>
      <c r="N75" s="746">
        <f t="shared" si="2"/>
        <v>0.60159690714139991</v>
      </c>
      <c r="O75" s="746">
        <f t="shared" si="2"/>
        <v>0.59211688725671519</v>
      </c>
      <c r="P75" s="745">
        <f t="shared" si="3"/>
        <v>0.5874999283810225</v>
      </c>
    </row>
    <row r="76" spans="1:16" s="478" customFormat="1" ht="16.5" customHeight="1" x14ac:dyDescent="0.2">
      <c r="A76" s="503" t="s">
        <v>341</v>
      </c>
      <c r="B76" s="743">
        <f t="shared" si="2"/>
        <v>3.8031871433508904E-2</v>
      </c>
      <c r="C76" s="743">
        <f t="shared" si="2"/>
        <v>3.1899525107579263E-2</v>
      </c>
      <c r="D76" s="743">
        <f t="shared" si="2"/>
        <v>4.7424921027662097E-2</v>
      </c>
      <c r="E76" s="743">
        <f t="shared" si="2"/>
        <v>9.8261895109843428E-2</v>
      </c>
      <c r="F76" s="743">
        <f t="shared" si="2"/>
        <v>0.12607075291299763</v>
      </c>
      <c r="G76" s="743">
        <f t="shared" si="2"/>
        <v>0.14191178414085076</v>
      </c>
      <c r="H76" s="743">
        <f t="shared" si="2"/>
        <v>0.15131289164673151</v>
      </c>
      <c r="I76" s="743">
        <f t="shared" si="2"/>
        <v>0.16228035754158379</v>
      </c>
      <c r="J76" s="743">
        <f t="shared" si="2"/>
        <v>0.15044249562106973</v>
      </c>
      <c r="K76" s="743">
        <f t="shared" si="2"/>
        <v>0.17933737007167547</v>
      </c>
      <c r="L76" s="743">
        <f t="shared" si="2"/>
        <v>0.11054204162759522</v>
      </c>
      <c r="M76" s="744">
        <f t="shared" si="2"/>
        <v>0.12102619551005117</v>
      </c>
      <c r="N76" s="744">
        <f t="shared" si="2"/>
        <v>0.14396772544715039</v>
      </c>
      <c r="O76" s="744">
        <f t="shared" si="2"/>
        <v>0.1357724716831365</v>
      </c>
      <c r="P76" s="743">
        <f t="shared" si="3"/>
        <v>0.1345875365232734</v>
      </c>
    </row>
    <row r="77" spans="1:16" s="478" customFormat="1" ht="16.5" customHeight="1" x14ac:dyDescent="0.2">
      <c r="A77" s="505" t="s">
        <v>185</v>
      </c>
      <c r="B77" s="745">
        <f t="shared" si="2"/>
        <v>0.15026083064898324</v>
      </c>
      <c r="C77" s="745">
        <f t="shared" si="2"/>
        <v>0.11075014757703809</v>
      </c>
      <c r="D77" s="745">
        <f t="shared" si="2"/>
        <v>8.5168974883747903E-2</v>
      </c>
      <c r="E77" s="745">
        <f t="shared" si="2"/>
        <v>5.579768026215106E-2</v>
      </c>
      <c r="F77" s="745">
        <f t="shared" si="2"/>
        <v>5.1430862042055818E-2</v>
      </c>
      <c r="G77" s="745">
        <f t="shared" si="2"/>
        <v>5.8414642328376537E-2</v>
      </c>
      <c r="H77" s="745">
        <f t="shared" si="2"/>
        <v>6.7203153153569659E-2</v>
      </c>
      <c r="I77" s="745">
        <f t="shared" si="2"/>
        <v>6.3935439043266706E-2</v>
      </c>
      <c r="J77" s="745">
        <f t="shared" si="2"/>
        <v>5.4960391542224853E-2</v>
      </c>
      <c r="K77" s="745">
        <f t="shared" si="2"/>
        <v>6.5660312918353933E-2</v>
      </c>
      <c r="L77" s="745">
        <f t="shared" si="2"/>
        <v>0.17999335069333935</v>
      </c>
      <c r="M77" s="746">
        <f t="shared" si="2"/>
        <v>6.2600083978036763E-2</v>
      </c>
      <c r="N77" s="746">
        <f t="shared" si="2"/>
        <v>0.101919073933138</v>
      </c>
      <c r="O77" s="746">
        <f t="shared" si="2"/>
        <v>8.7873406477470453E-2</v>
      </c>
      <c r="P77" s="745">
        <f t="shared" si="3"/>
        <v>8.6391526673958829E-2</v>
      </c>
    </row>
    <row r="78" spans="1:16" s="478" customFormat="1" ht="16.5" customHeight="1" x14ac:dyDescent="0.2">
      <c r="A78" s="503" t="s">
        <v>186</v>
      </c>
      <c r="B78" s="743">
        <f t="shared" si="2"/>
        <v>0.32575185879415763</v>
      </c>
      <c r="C78" s="743">
        <f t="shared" si="2"/>
        <v>0.3289127084793691</v>
      </c>
      <c r="D78" s="743">
        <f t="shared" si="2"/>
        <v>0.28876850756093042</v>
      </c>
      <c r="E78" s="743">
        <f t="shared" si="2"/>
        <v>0.23922993976796492</v>
      </c>
      <c r="F78" s="743">
        <f t="shared" si="2"/>
        <v>0.20454203842371191</v>
      </c>
      <c r="G78" s="743">
        <f t="shared" si="2"/>
        <v>0.18024012677597639</v>
      </c>
      <c r="H78" s="743">
        <f t="shared" si="2"/>
        <v>0.16661797919452351</v>
      </c>
      <c r="I78" s="743">
        <f t="shared" si="2"/>
        <v>0.16426241057274674</v>
      </c>
      <c r="J78" s="743">
        <f t="shared" si="2"/>
        <v>0.1732129049180845</v>
      </c>
      <c r="K78" s="743">
        <f t="shared" si="2"/>
        <v>0.16771382683979688</v>
      </c>
      <c r="L78" s="743">
        <f t="shared" si="2"/>
        <v>0.12661179828429386</v>
      </c>
      <c r="M78" s="744">
        <f t="shared" si="2"/>
        <v>0.2073956096426785</v>
      </c>
      <c r="N78" s="744">
        <f t="shared" si="2"/>
        <v>0.15442298762240811</v>
      </c>
      <c r="O78" s="744">
        <f t="shared" si="2"/>
        <v>0.17334605339842701</v>
      </c>
      <c r="P78" s="743">
        <f t="shared" si="3"/>
        <v>0.17562229889972691</v>
      </c>
    </row>
    <row r="79" spans="1:16" s="478" customFormat="1" ht="16.5" customHeight="1" x14ac:dyDescent="0.2">
      <c r="A79" s="505" t="s">
        <v>187</v>
      </c>
      <c r="B79" s="745">
        <f t="shared" si="2"/>
        <v>0.18530723858855827</v>
      </c>
      <c r="C79" s="745">
        <f t="shared" si="2"/>
        <v>0.21376506269012943</v>
      </c>
      <c r="D79" s="745">
        <f t="shared" si="2"/>
        <v>0.21040061627112777</v>
      </c>
      <c r="E79" s="745">
        <f t="shared" si="2"/>
        <v>0.19620942624651816</v>
      </c>
      <c r="F79" s="745">
        <f t="shared" si="2"/>
        <v>0.17168644362946509</v>
      </c>
      <c r="G79" s="745">
        <f t="shared" si="2"/>
        <v>0.1498911823886975</v>
      </c>
      <c r="H79" s="745">
        <f t="shared" si="2"/>
        <v>0.13858882583082355</v>
      </c>
      <c r="I79" s="745">
        <f t="shared" si="2"/>
        <v>0.13661669678552896</v>
      </c>
      <c r="J79" s="745">
        <f t="shared" si="2"/>
        <v>0.14320510599240166</v>
      </c>
      <c r="K79" s="745">
        <f t="shared" si="2"/>
        <v>0.13526225178563372</v>
      </c>
      <c r="L79" s="745">
        <f t="shared" si="2"/>
        <v>0.10202330476738745</v>
      </c>
      <c r="M79" s="746">
        <f t="shared" si="2"/>
        <v>0.16835512702653463</v>
      </c>
      <c r="N79" s="746">
        <f t="shared" si="2"/>
        <v>0.12628107565271185</v>
      </c>
      <c r="O79" s="746">
        <f t="shared" si="2"/>
        <v>0.14131091580825017</v>
      </c>
      <c r="P79" s="745">
        <f t="shared" si="3"/>
        <v>0.14326568976197138</v>
      </c>
    </row>
    <row r="80" spans="1:16" s="478" customFormat="1" ht="16.5" customHeight="1" x14ac:dyDescent="0.2">
      <c r="A80" s="503" t="s">
        <v>188</v>
      </c>
      <c r="B80" s="743">
        <f t="shared" si="2"/>
        <v>8.0772811246614479E-2</v>
      </c>
      <c r="C80" s="743">
        <f t="shared" si="2"/>
        <v>5.3064668755048505E-2</v>
      </c>
      <c r="D80" s="743">
        <f t="shared" si="2"/>
        <v>2.3071171533208524E-2</v>
      </c>
      <c r="E80" s="743">
        <f t="shared" si="2"/>
        <v>5.1173174162761279E-3</v>
      </c>
      <c r="F80" s="743">
        <f t="shared" si="2"/>
        <v>2.1732697534397323E-3</v>
      </c>
      <c r="G80" s="743">
        <f t="shared" si="2"/>
        <v>1.7785462886995313E-3</v>
      </c>
      <c r="H80" s="743">
        <f t="shared" si="2"/>
        <v>1.6218420066821835E-3</v>
      </c>
      <c r="I80" s="743">
        <f t="shared" si="2"/>
        <v>1.5026644237046988E-3</v>
      </c>
      <c r="J80" s="743">
        <f t="shared" si="2"/>
        <v>2.3677639568919469E-3</v>
      </c>
      <c r="K80" s="743">
        <f t="shared" si="2"/>
        <v>3.6838217464830723E-3</v>
      </c>
      <c r="L80" s="743">
        <f t="shared" si="2"/>
        <v>4.7614211176465471E-3</v>
      </c>
      <c r="M80" s="744">
        <f t="shared" si="2"/>
        <v>5.5889484143064969E-3</v>
      </c>
      <c r="N80" s="744">
        <f t="shared" si="2"/>
        <v>3.2803293708885831E-3</v>
      </c>
      <c r="O80" s="744">
        <f t="shared" si="2"/>
        <v>4.1050223595524874E-3</v>
      </c>
      <c r="P80" s="743">
        <f t="shared" si="3"/>
        <v>4.2617200140855896E-3</v>
      </c>
    </row>
    <row r="81" spans="1:23" s="478" customFormat="1" ht="16.5" customHeight="1" x14ac:dyDescent="0.2">
      <c r="A81" s="709" t="s">
        <v>722</v>
      </c>
      <c r="B81" s="745">
        <f t="shared" si="2"/>
        <v>5.9671808958984864E-2</v>
      </c>
      <c r="C81" s="745">
        <f t="shared" si="2"/>
        <v>6.2082977034191127E-2</v>
      </c>
      <c r="D81" s="745">
        <f t="shared" si="2"/>
        <v>5.5296719755039733E-2</v>
      </c>
      <c r="E81" s="745">
        <f t="shared" si="2"/>
        <v>3.7903196105170636E-2</v>
      </c>
      <c r="F81" s="745">
        <f t="shared" si="2"/>
        <v>3.0682325040807083E-2</v>
      </c>
      <c r="G81" s="745">
        <f t="shared" si="2"/>
        <v>2.8570398099640199E-2</v>
      </c>
      <c r="H81" s="745">
        <f t="shared" si="2"/>
        <v>2.6407311357017776E-2</v>
      </c>
      <c r="I81" s="745">
        <f t="shared" si="2"/>
        <v>2.6143049364328829E-2</v>
      </c>
      <c r="J81" s="745">
        <f t="shared" si="2"/>
        <v>2.7640034968790864E-2</v>
      </c>
      <c r="K81" s="745">
        <f t="shared" si="2"/>
        <v>2.8767753307680107E-2</v>
      </c>
      <c r="L81" s="745">
        <f t="shared" si="2"/>
        <v>1.9827072398642332E-2</v>
      </c>
      <c r="M81" s="746">
        <f t="shared" si="2"/>
        <v>3.3451534201837385E-2</v>
      </c>
      <c r="N81" s="746">
        <f t="shared" si="2"/>
        <v>2.486158259950345E-2</v>
      </c>
      <c r="O81" s="746">
        <f t="shared" si="2"/>
        <v>2.7930115229752986E-2</v>
      </c>
      <c r="P81" s="745">
        <f t="shared" si="3"/>
        <v>2.8094889123669958E-2</v>
      </c>
    </row>
    <row r="82" spans="1:23" s="478" customFormat="1" ht="16.5" customHeight="1" x14ac:dyDescent="0.2">
      <c r="A82" s="503" t="s">
        <v>189</v>
      </c>
      <c r="B82" s="743">
        <f t="shared" si="2"/>
        <v>3.2250438728129348E-2</v>
      </c>
      <c r="C82" s="743">
        <f t="shared" si="2"/>
        <v>2.8442826201415614E-2</v>
      </c>
      <c r="D82" s="743">
        <f t="shared" si="2"/>
        <v>3.2033518834863162E-2</v>
      </c>
      <c r="E82" s="743">
        <f t="shared" si="2"/>
        <v>3.4325893898947198E-2</v>
      </c>
      <c r="F82" s="743">
        <f t="shared" si="2"/>
        <v>3.8189851519006363E-2</v>
      </c>
      <c r="G82" s="743">
        <f t="shared" si="2"/>
        <v>4.4987210702565256E-2</v>
      </c>
      <c r="H82" s="743">
        <f t="shared" si="2"/>
        <v>4.8357277215345947E-2</v>
      </c>
      <c r="I82" s="743">
        <f t="shared" si="2"/>
        <v>5.1593463010669249E-2</v>
      </c>
      <c r="J82" s="743">
        <f t="shared" si="2"/>
        <v>5.5089660599126129E-2</v>
      </c>
      <c r="K82" s="743">
        <f t="shared" si="2"/>
        <v>5.1229301585537713E-2</v>
      </c>
      <c r="L82" s="743">
        <f t="shared" si="2"/>
        <v>4.1035693273936594E-2</v>
      </c>
      <c r="M82" s="744">
        <f t="shared" si="2"/>
        <v>4.0674402297591575E-2</v>
      </c>
      <c r="N82" s="744">
        <f t="shared" si="2"/>
        <v>4.8880083810238451E-2</v>
      </c>
      <c r="O82" s="744">
        <f t="shared" si="2"/>
        <v>4.5948821488834397E-2</v>
      </c>
      <c r="P82" s="743">
        <f t="shared" si="3"/>
        <v>4.6215894098509916E-2</v>
      </c>
    </row>
    <row r="83" spans="1:23" s="478" customFormat="1" ht="16.5" customHeight="1" x14ac:dyDescent="0.2">
      <c r="A83" s="505" t="s">
        <v>190</v>
      </c>
      <c r="B83" s="745">
        <f t="shared" si="2"/>
        <v>0.10163826437764679</v>
      </c>
      <c r="C83" s="745">
        <f t="shared" si="2"/>
        <v>7.6381243157966253E-2</v>
      </c>
      <c r="D83" s="745">
        <f t="shared" si="2"/>
        <v>6.4346306178410737E-2</v>
      </c>
      <c r="E83" s="745">
        <f t="shared" si="2"/>
        <v>6.3263285156698379E-2</v>
      </c>
      <c r="F83" s="745">
        <f t="shared" si="2"/>
        <v>6.2319990716967713E-2</v>
      </c>
      <c r="G83" s="745">
        <f t="shared" si="2"/>
        <v>6.2912585408111121E-2</v>
      </c>
      <c r="H83" s="745">
        <f t="shared" si="2"/>
        <v>6.0868811296765281E-2</v>
      </c>
      <c r="I83" s="745">
        <f t="shared" si="2"/>
        <v>5.9646933511278033E-2</v>
      </c>
      <c r="J83" s="745">
        <f t="shared" si="2"/>
        <v>6.2044475283485237E-2</v>
      </c>
      <c r="K83" s="745">
        <f t="shared" si="2"/>
        <v>6.5827851264361456E-2</v>
      </c>
      <c r="L83" s="745">
        <f t="shared" si="2"/>
        <v>6.618857822190348E-2</v>
      </c>
      <c r="M83" s="746">
        <f t="shared" si="2"/>
        <v>6.2830358922602705E-2</v>
      </c>
      <c r="N83" s="746">
        <f t="shared" si="2"/>
        <v>6.3734061127418015E-2</v>
      </c>
      <c r="O83" s="746">
        <f t="shared" si="2"/>
        <v>6.3411237457851169E-2</v>
      </c>
      <c r="P83" s="745">
        <f t="shared" si="3"/>
        <v>6.4287483248620048E-2</v>
      </c>
    </row>
    <row r="84" spans="1:23" s="478" customFormat="1" ht="16.5" customHeight="1" x14ac:dyDescent="0.2">
      <c r="A84" s="508" t="s">
        <v>191</v>
      </c>
      <c r="B84" s="747">
        <f t="shared" si="2"/>
        <v>0.10987974906206049</v>
      </c>
      <c r="C84" s="747">
        <f t="shared" si="2"/>
        <v>0.10965089501000876</v>
      </c>
      <c r="D84" s="747">
        <f t="shared" si="2"/>
        <v>9.3499697926414771E-2</v>
      </c>
      <c r="E84" s="747">
        <f t="shared" si="2"/>
        <v>6.3903202798158046E-2</v>
      </c>
      <c r="F84" s="747">
        <f t="shared" si="2"/>
        <v>4.6692418000325267E-2</v>
      </c>
      <c r="G84" s="747">
        <f t="shared" si="2"/>
        <v>4.1934707738008337E-2</v>
      </c>
      <c r="H84" s="747">
        <f t="shared" si="2"/>
        <v>3.3913386404439236E-2</v>
      </c>
      <c r="I84" s="747">
        <f t="shared" si="2"/>
        <v>2.6353572525907885E-2</v>
      </c>
      <c r="J84" s="747">
        <f t="shared" si="2"/>
        <v>2.3510363937161549E-2</v>
      </c>
      <c r="K84" s="747">
        <f t="shared" si="2"/>
        <v>2.2517736440029835E-2</v>
      </c>
      <c r="L84" s="747">
        <f t="shared" si="2"/>
        <v>3.964981927198085E-2</v>
      </c>
      <c r="M84" s="748">
        <f t="shared" si="2"/>
        <v>5.1440700931322234E-2</v>
      </c>
      <c r="N84" s="748">
        <f t="shared" si="2"/>
        <v>2.9446886364701857E-2</v>
      </c>
      <c r="O84" s="748">
        <f t="shared" si="2"/>
        <v>3.7303593920701907E-2</v>
      </c>
      <c r="P84" s="747">
        <f t="shared" si="3"/>
        <v>3.9982868699041843E-2</v>
      </c>
    </row>
    <row r="85" spans="1:23" s="478" customFormat="1" ht="16.5" customHeight="1" x14ac:dyDescent="0.25">
      <c r="A85" s="514" t="s">
        <v>218</v>
      </c>
      <c r="B85" s="751"/>
      <c r="C85" s="751"/>
      <c r="D85" s="751"/>
      <c r="E85" s="751"/>
      <c r="F85" s="751"/>
      <c r="G85" s="751"/>
      <c r="H85" s="751"/>
      <c r="I85" s="751"/>
      <c r="J85" s="751"/>
      <c r="K85" s="751"/>
      <c r="L85" s="751"/>
      <c r="M85" s="752"/>
      <c r="N85" s="752"/>
      <c r="O85" s="752"/>
      <c r="P85" s="753"/>
    </row>
    <row r="86" spans="1:23" s="478" customFormat="1" ht="16.5" customHeight="1" x14ac:dyDescent="0.25">
      <c r="A86" s="511" t="s">
        <v>306</v>
      </c>
      <c r="B86" s="749">
        <f t="shared" ref="B86:O89" si="4">B28/B$28</f>
        <v>1</v>
      </c>
      <c r="C86" s="749">
        <f t="shared" si="4"/>
        <v>1</v>
      </c>
      <c r="D86" s="749">
        <f t="shared" si="4"/>
        <v>1</v>
      </c>
      <c r="E86" s="749">
        <f t="shared" si="4"/>
        <v>1</v>
      </c>
      <c r="F86" s="749">
        <f t="shared" si="4"/>
        <v>1</v>
      </c>
      <c r="G86" s="749">
        <f t="shared" si="4"/>
        <v>1</v>
      </c>
      <c r="H86" s="749">
        <f t="shared" si="4"/>
        <v>1</v>
      </c>
      <c r="I86" s="749">
        <f t="shared" si="4"/>
        <v>1</v>
      </c>
      <c r="J86" s="749">
        <f t="shared" si="4"/>
        <v>1</v>
      </c>
      <c r="K86" s="749">
        <f t="shared" si="4"/>
        <v>1</v>
      </c>
      <c r="L86" s="749">
        <f t="shared" si="4"/>
        <v>1</v>
      </c>
      <c r="M86" s="750">
        <f t="shared" si="4"/>
        <v>1</v>
      </c>
      <c r="N86" s="750">
        <f t="shared" si="4"/>
        <v>1</v>
      </c>
      <c r="O86" s="750">
        <f t="shared" si="4"/>
        <v>1</v>
      </c>
      <c r="P86" s="749">
        <f t="shared" ref="P86:P89" si="5">P28/P$28</f>
        <v>1</v>
      </c>
    </row>
    <row r="87" spans="1:23" s="478" customFormat="1" ht="16.5" customHeight="1" x14ac:dyDescent="0.2">
      <c r="A87" s="503" t="s">
        <v>195</v>
      </c>
      <c r="B87" s="743">
        <f t="shared" si="4"/>
        <v>0.91910776533248828</v>
      </c>
      <c r="C87" s="743">
        <f t="shared" si="4"/>
        <v>0.94336925191626519</v>
      </c>
      <c r="D87" s="743">
        <f t="shared" si="4"/>
        <v>0.9366012087653669</v>
      </c>
      <c r="E87" s="743">
        <f t="shared" si="4"/>
        <v>0.94101236737367455</v>
      </c>
      <c r="F87" s="743">
        <f t="shared" si="4"/>
        <v>0.94214299410132296</v>
      </c>
      <c r="G87" s="743">
        <f t="shared" si="4"/>
        <v>0.94204728780959679</v>
      </c>
      <c r="H87" s="743">
        <f t="shared" si="4"/>
        <v>0.92971607488616714</v>
      </c>
      <c r="I87" s="743">
        <f t="shared" si="4"/>
        <v>0.91186794657588199</v>
      </c>
      <c r="J87" s="743">
        <f t="shared" si="4"/>
        <v>0.90735356914523213</v>
      </c>
      <c r="K87" s="743">
        <f t="shared" si="4"/>
        <v>0.87977274491170077</v>
      </c>
      <c r="L87" s="743">
        <f t="shared" si="4"/>
        <v>0.72776835131128748</v>
      </c>
      <c r="M87" s="744">
        <f t="shared" si="4"/>
        <v>0.93788622830067647</v>
      </c>
      <c r="N87" s="744">
        <f t="shared" si="4"/>
        <v>0.84511671321440685</v>
      </c>
      <c r="O87" s="744">
        <f t="shared" si="4"/>
        <v>0.88521786848730866</v>
      </c>
      <c r="P87" s="743">
        <f t="shared" si="5"/>
        <v>0.88836409509255632</v>
      </c>
    </row>
    <row r="88" spans="1:23" s="478" customFormat="1" ht="16.5" customHeight="1" x14ac:dyDescent="0.2">
      <c r="A88" s="505" t="s">
        <v>196</v>
      </c>
      <c r="B88" s="745">
        <f t="shared" si="4"/>
        <v>4.6954899024820279E-2</v>
      </c>
      <c r="C88" s="745">
        <f t="shared" si="4"/>
        <v>4.3313920052308705E-2</v>
      </c>
      <c r="D88" s="745">
        <f t="shared" si="4"/>
        <v>4.1974156592094608E-2</v>
      </c>
      <c r="E88" s="745">
        <f t="shared" si="4"/>
        <v>3.452118844599103E-2</v>
      </c>
      <c r="F88" s="745">
        <f t="shared" si="4"/>
        <v>3.6698488948699044E-2</v>
      </c>
      <c r="G88" s="745">
        <f t="shared" si="4"/>
        <v>3.6425845570152549E-2</v>
      </c>
      <c r="H88" s="745">
        <f t="shared" si="4"/>
        <v>4.1468107350914198E-2</v>
      </c>
      <c r="I88" s="745">
        <f t="shared" si="4"/>
        <v>5.1376933930998001E-2</v>
      </c>
      <c r="J88" s="745">
        <f t="shared" si="4"/>
        <v>4.7755994084167641E-2</v>
      </c>
      <c r="K88" s="745">
        <f t="shared" si="4"/>
        <v>6.1306031704846886E-2</v>
      </c>
      <c r="L88" s="745">
        <f t="shared" si="4"/>
        <v>0.20434982384686562</v>
      </c>
      <c r="M88" s="746">
        <f t="shared" si="4"/>
        <v>3.7915970732354441E-2</v>
      </c>
      <c r="N88" s="746">
        <f t="shared" si="4"/>
        <v>0.10150509578789489</v>
      </c>
      <c r="O88" s="746">
        <f t="shared" si="4"/>
        <v>7.4017646111670443E-2</v>
      </c>
      <c r="P88" s="745">
        <f t="shared" si="5"/>
        <v>7.1264720535559642E-2</v>
      </c>
    </row>
    <row r="89" spans="1:23" s="478" customFormat="1" ht="16.5" customHeight="1" x14ac:dyDescent="0.2">
      <c r="A89" s="508" t="s">
        <v>197</v>
      </c>
      <c r="B89" s="747">
        <f t="shared" si="4"/>
        <v>3.3937335642691378E-2</v>
      </c>
      <c r="C89" s="747">
        <f t="shared" si="4"/>
        <v>1.3316828031426199E-2</v>
      </c>
      <c r="D89" s="747">
        <f t="shared" si="4"/>
        <v>2.1424634642538524E-2</v>
      </c>
      <c r="E89" s="747">
        <f t="shared" si="4"/>
        <v>2.4466444184476594E-2</v>
      </c>
      <c r="F89" s="747">
        <f t="shared" si="4"/>
        <v>2.1158516946249237E-2</v>
      </c>
      <c r="G89" s="747">
        <f t="shared" si="4"/>
        <v>2.1526866620250554E-2</v>
      </c>
      <c r="H89" s="747">
        <f t="shared" si="4"/>
        <v>2.8815817766474527E-2</v>
      </c>
      <c r="I89" s="747">
        <f t="shared" si="4"/>
        <v>3.6755119493120138E-2</v>
      </c>
      <c r="J89" s="747">
        <f t="shared" si="4"/>
        <v>4.4890436767445717E-2</v>
      </c>
      <c r="K89" s="747">
        <f t="shared" si="4"/>
        <v>5.892122338345232E-2</v>
      </c>
      <c r="L89" s="747">
        <f t="shared" si="4"/>
        <v>6.7881824838905841E-2</v>
      </c>
      <c r="M89" s="748">
        <f t="shared" si="4"/>
        <v>2.4197800966969062E-2</v>
      </c>
      <c r="N89" s="748">
        <f t="shared" si="4"/>
        <v>5.3378190997698256E-2</v>
      </c>
      <c r="O89" s="748">
        <f t="shared" si="4"/>
        <v>4.0764485401020852E-2</v>
      </c>
      <c r="P89" s="747">
        <f t="shared" si="5"/>
        <v>4.0371184368525909E-2</v>
      </c>
    </row>
    <row r="90" spans="1:23" s="478" customFormat="1" ht="16.5" customHeight="1" x14ac:dyDescent="0.25">
      <c r="A90" s="511" t="s">
        <v>307</v>
      </c>
      <c r="B90" s="749">
        <f t="shared" ref="B90:O93" si="6">B32/B$32</f>
        <v>1</v>
      </c>
      <c r="C90" s="749">
        <f t="shared" si="6"/>
        <v>1</v>
      </c>
      <c r="D90" s="749">
        <f t="shared" si="6"/>
        <v>1</v>
      </c>
      <c r="E90" s="749">
        <f t="shared" si="6"/>
        <v>1</v>
      </c>
      <c r="F90" s="749">
        <f t="shared" si="6"/>
        <v>1</v>
      </c>
      <c r="G90" s="749">
        <f t="shared" si="6"/>
        <v>1</v>
      </c>
      <c r="H90" s="749">
        <f t="shared" si="6"/>
        <v>1</v>
      </c>
      <c r="I90" s="749">
        <f t="shared" si="6"/>
        <v>1</v>
      </c>
      <c r="J90" s="749">
        <f t="shared" si="6"/>
        <v>1</v>
      </c>
      <c r="K90" s="749">
        <f t="shared" si="6"/>
        <v>1</v>
      </c>
      <c r="L90" s="749">
        <f t="shared" si="6"/>
        <v>1</v>
      </c>
      <c r="M90" s="750">
        <f t="shared" si="6"/>
        <v>1</v>
      </c>
      <c r="N90" s="750">
        <f t="shared" si="6"/>
        <v>1</v>
      </c>
      <c r="O90" s="750">
        <f t="shared" si="6"/>
        <v>1</v>
      </c>
      <c r="P90" s="749">
        <f t="shared" ref="P90:P93" si="7">P32/P$32</f>
        <v>1</v>
      </c>
    </row>
    <row r="91" spans="1:23" s="478" customFormat="1" ht="16.5" customHeight="1" x14ac:dyDescent="0.2">
      <c r="A91" s="503" t="s">
        <v>199</v>
      </c>
      <c r="B91" s="743">
        <f t="shared" si="6"/>
        <v>0.25512627991417003</v>
      </c>
      <c r="C91" s="743">
        <f t="shared" si="6"/>
        <v>0.26524014415010522</v>
      </c>
      <c r="D91" s="743">
        <f t="shared" si="6"/>
        <v>0.2506314776500273</v>
      </c>
      <c r="E91" s="743">
        <f t="shared" si="6"/>
        <v>0.26457909443476013</v>
      </c>
      <c r="F91" s="743">
        <f t="shared" si="6"/>
        <v>0.28297442945317663</v>
      </c>
      <c r="G91" s="743">
        <f t="shared" si="6"/>
        <v>0.28177405146409568</v>
      </c>
      <c r="H91" s="743">
        <f t="shared" si="6"/>
        <v>0.27984035272443081</v>
      </c>
      <c r="I91" s="743">
        <f t="shared" si="6"/>
        <v>0.29575320596980453</v>
      </c>
      <c r="J91" s="743">
        <f t="shared" si="6"/>
        <v>0.27964031490186692</v>
      </c>
      <c r="K91" s="743">
        <f t="shared" si="6"/>
        <v>0.27970209834201348</v>
      </c>
      <c r="L91" s="743">
        <f t="shared" si="6"/>
        <v>0.29357104013012147</v>
      </c>
      <c r="M91" s="744">
        <f t="shared" si="6"/>
        <v>0.27285568216352268</v>
      </c>
      <c r="N91" s="744">
        <f t="shared" si="6"/>
        <v>0.28651701795990031</v>
      </c>
      <c r="O91" s="744">
        <f t="shared" si="6"/>
        <v>0.2799741845034997</v>
      </c>
      <c r="P91" s="743">
        <f t="shared" si="7"/>
        <v>0.27584752180441974</v>
      </c>
    </row>
    <row r="92" spans="1:23" s="478" customFormat="1" ht="16.5" customHeight="1" x14ac:dyDescent="0.2">
      <c r="A92" s="505" t="s">
        <v>200</v>
      </c>
      <c r="B92" s="745">
        <f t="shared" si="6"/>
        <v>0.63301771983060118</v>
      </c>
      <c r="C92" s="745">
        <f t="shared" si="6"/>
        <v>0.6400412812929841</v>
      </c>
      <c r="D92" s="745">
        <f t="shared" si="6"/>
        <v>0.6334127704406598</v>
      </c>
      <c r="E92" s="745">
        <f t="shared" si="6"/>
        <v>0.61601891986288071</v>
      </c>
      <c r="F92" s="745">
        <f t="shared" si="6"/>
        <v>0.57395093225425731</v>
      </c>
      <c r="G92" s="745">
        <f t="shared" si="6"/>
        <v>0.54478670716618138</v>
      </c>
      <c r="H92" s="745">
        <f t="shared" si="6"/>
        <v>0.50980470960198387</v>
      </c>
      <c r="I92" s="745">
        <f t="shared" si="6"/>
        <v>0.48681549466165464</v>
      </c>
      <c r="J92" s="745">
        <f t="shared" si="6"/>
        <v>0.45223609541683146</v>
      </c>
      <c r="K92" s="745">
        <f t="shared" si="6"/>
        <v>0.42573878605134402</v>
      </c>
      <c r="L92" s="745">
        <f t="shared" si="6"/>
        <v>0.30432092054491044</v>
      </c>
      <c r="M92" s="746">
        <f t="shared" si="6"/>
        <v>0.57416331993747227</v>
      </c>
      <c r="N92" s="746">
        <f t="shared" si="6"/>
        <v>0.41678112676257117</v>
      </c>
      <c r="O92" s="746">
        <f t="shared" si="6"/>
        <v>0.49215629461305932</v>
      </c>
      <c r="P92" s="745">
        <f t="shared" si="7"/>
        <v>0.50062772013925583</v>
      </c>
    </row>
    <row r="93" spans="1:23" s="478" customFormat="1" ht="16.5" customHeight="1" x14ac:dyDescent="0.2">
      <c r="A93" s="503" t="s">
        <v>201</v>
      </c>
      <c r="B93" s="747">
        <f t="shared" si="6"/>
        <v>0.11185600024980787</v>
      </c>
      <c r="C93" s="747">
        <f t="shared" si="6"/>
        <v>9.4718574556910753E-2</v>
      </c>
      <c r="D93" s="747">
        <f t="shared" si="6"/>
        <v>0.11595575190931288</v>
      </c>
      <c r="E93" s="747">
        <f t="shared" si="6"/>
        <v>0.11940198570235915</v>
      </c>
      <c r="F93" s="747">
        <f t="shared" si="6"/>
        <v>0.14307463829256609</v>
      </c>
      <c r="G93" s="747">
        <f t="shared" si="6"/>
        <v>0.17343924136304015</v>
      </c>
      <c r="H93" s="747">
        <f t="shared" si="6"/>
        <v>0.21035493767358535</v>
      </c>
      <c r="I93" s="747">
        <f t="shared" si="6"/>
        <v>0.21743129936854091</v>
      </c>
      <c r="J93" s="747">
        <f t="shared" si="6"/>
        <v>0.26812358967511513</v>
      </c>
      <c r="K93" s="747">
        <f t="shared" si="6"/>
        <v>0.29455911560664244</v>
      </c>
      <c r="L93" s="747">
        <f t="shared" si="6"/>
        <v>0.40210803932496808</v>
      </c>
      <c r="M93" s="748">
        <f t="shared" si="6"/>
        <v>0.15298099789900516</v>
      </c>
      <c r="N93" s="748">
        <f t="shared" si="6"/>
        <v>0.29670185527752846</v>
      </c>
      <c r="O93" s="748">
        <f t="shared" si="6"/>
        <v>0.22786952087673737</v>
      </c>
      <c r="P93" s="747">
        <f t="shared" si="7"/>
        <v>0.22352475805632438</v>
      </c>
    </row>
    <row r="94" spans="1:23" s="478" customFormat="1" ht="16.5" customHeight="1" x14ac:dyDescent="0.25">
      <c r="A94" s="557" t="s">
        <v>244</v>
      </c>
      <c r="B94" s="754"/>
      <c r="C94" s="754"/>
      <c r="D94" s="754"/>
      <c r="E94" s="754"/>
      <c r="F94" s="754"/>
      <c r="G94" s="754"/>
      <c r="H94" s="754"/>
      <c r="I94" s="754"/>
      <c r="J94" s="754"/>
      <c r="K94" s="754"/>
      <c r="L94" s="754"/>
      <c r="M94" s="755"/>
      <c r="N94" s="755"/>
      <c r="O94" s="755"/>
      <c r="P94" s="756"/>
      <c r="V94" s="532"/>
      <c r="W94" s="532"/>
    </row>
    <row r="95" spans="1:23" s="478" customFormat="1" ht="16.5" customHeight="1" x14ac:dyDescent="0.2">
      <c r="A95" s="563" t="s">
        <v>443</v>
      </c>
      <c r="B95" s="757">
        <v>0.27964987400000002</v>
      </c>
      <c r="C95" s="757">
        <v>0.26190159600000001</v>
      </c>
      <c r="D95" s="757">
        <v>0.23200020499999999</v>
      </c>
      <c r="E95" s="757">
        <v>0.215353772</v>
      </c>
      <c r="F95" s="757">
        <v>0.21010205200000001</v>
      </c>
      <c r="G95" s="757">
        <v>0.19181272299999999</v>
      </c>
      <c r="H95" s="757">
        <v>0.17755242299999999</v>
      </c>
      <c r="I95" s="757">
        <v>0.15309731300000001</v>
      </c>
      <c r="J95" s="757">
        <v>0.134942707</v>
      </c>
      <c r="K95" s="757">
        <v>0.13410000899999999</v>
      </c>
      <c r="L95" s="757">
        <v>6.8491374999999993E-2</v>
      </c>
      <c r="M95" s="758">
        <v>0.201522648</v>
      </c>
      <c r="N95" s="758">
        <v>0.11501088299999999</v>
      </c>
      <c r="O95" s="758">
        <v>0.145914919</v>
      </c>
      <c r="P95" s="757">
        <v>0.150387523</v>
      </c>
    </row>
    <row r="96" spans="1:23" s="584" customFormat="1" ht="16.5" customHeight="1" x14ac:dyDescent="0.2">
      <c r="A96" s="575" t="s">
        <v>429</v>
      </c>
      <c r="B96" s="763">
        <v>0.21347085700000001</v>
      </c>
      <c r="C96" s="763">
        <v>0.27217001800000001</v>
      </c>
      <c r="D96" s="763">
        <v>0.35108876700000002</v>
      </c>
      <c r="E96" s="763">
        <v>0.45956645000000002</v>
      </c>
      <c r="F96" s="763">
        <v>0.525622111</v>
      </c>
      <c r="G96" s="763">
        <v>0.54924648799999998</v>
      </c>
      <c r="H96" s="763">
        <v>0.57944884399999996</v>
      </c>
      <c r="I96" s="763">
        <v>0.60760863099999995</v>
      </c>
      <c r="J96" s="763">
        <v>0.62366314199999995</v>
      </c>
      <c r="K96" s="763">
        <v>0.617148578</v>
      </c>
      <c r="L96" s="763">
        <v>0.498586376</v>
      </c>
      <c r="M96" s="764">
        <v>0.51126413500000001</v>
      </c>
      <c r="N96" s="764">
        <v>0.574034563</v>
      </c>
      <c r="O96" s="764">
        <v>0.55307141100000001</v>
      </c>
      <c r="P96" s="743">
        <v>0.54747857700000002</v>
      </c>
    </row>
    <row r="97" spans="1:16" s="478" customFormat="1" ht="16.5" customHeight="1" x14ac:dyDescent="0.25">
      <c r="A97" s="559" t="s">
        <v>442</v>
      </c>
      <c r="B97" s="759">
        <v>0.81221850699999998</v>
      </c>
      <c r="C97" s="759">
        <v>0.83546925299999997</v>
      </c>
      <c r="D97" s="759">
        <v>0.86789780299999997</v>
      </c>
      <c r="E97" s="759">
        <v>0.87609407800000005</v>
      </c>
      <c r="F97" s="759">
        <v>0.86979369399999995</v>
      </c>
      <c r="G97" s="759">
        <v>0.88113260000000004</v>
      </c>
      <c r="H97" s="759">
        <v>0.89283630800000002</v>
      </c>
      <c r="I97" s="759">
        <v>0.91054029000000003</v>
      </c>
      <c r="J97" s="759">
        <v>0.93349051299999997</v>
      </c>
      <c r="K97" s="759">
        <v>0.95009554200000002</v>
      </c>
      <c r="L97" s="759">
        <v>0.99593756</v>
      </c>
      <c r="M97" s="760">
        <v>0.87930695800000003</v>
      </c>
      <c r="N97" s="760">
        <v>0.95401884999999997</v>
      </c>
      <c r="O97" s="760">
        <v>0.92733000600000004</v>
      </c>
      <c r="P97" s="745">
        <v>0.92449552199999996</v>
      </c>
    </row>
    <row r="98" spans="1:16" s="478" customFormat="1" ht="16.5" customHeight="1" x14ac:dyDescent="0.2">
      <c r="A98" s="575" t="s">
        <v>492</v>
      </c>
      <c r="B98" s="743">
        <v>0.346710254</v>
      </c>
      <c r="C98" s="743">
        <v>0.34828016899999997</v>
      </c>
      <c r="D98" s="743">
        <v>0.338177742</v>
      </c>
      <c r="E98" s="743">
        <v>0.327563402</v>
      </c>
      <c r="F98" s="743">
        <v>0.31244770399999999</v>
      </c>
      <c r="G98" s="743">
        <v>0.28649632400000002</v>
      </c>
      <c r="H98" s="743">
        <v>0.25195139100000002</v>
      </c>
      <c r="I98" s="743">
        <v>0.22592558500000001</v>
      </c>
      <c r="J98" s="743">
        <v>0.21422029300000001</v>
      </c>
      <c r="K98" s="743">
        <v>0.21011449900000001</v>
      </c>
      <c r="L98" s="743">
        <v>0.15829768</v>
      </c>
      <c r="M98" s="744">
        <v>0.29640117500000002</v>
      </c>
      <c r="N98" s="744">
        <v>0.19618497600000001</v>
      </c>
      <c r="O98" s="744">
        <v>0.23198455800000001</v>
      </c>
      <c r="P98" s="743">
        <v>0.238443186</v>
      </c>
    </row>
    <row r="99" spans="1:16" s="478" customFormat="1" ht="16.5" customHeight="1" x14ac:dyDescent="0.25">
      <c r="A99" s="505" t="s">
        <v>431</v>
      </c>
      <c r="B99" s="745">
        <v>0.48024559300000003</v>
      </c>
      <c r="C99" s="745">
        <v>0.59900418899999996</v>
      </c>
      <c r="D99" s="745">
        <v>0.65462796700000003</v>
      </c>
      <c r="E99" s="745">
        <v>0.73433194999999996</v>
      </c>
      <c r="F99" s="745">
        <v>0.76045476899999997</v>
      </c>
      <c r="G99" s="745">
        <v>0.71663763999999996</v>
      </c>
      <c r="H99" s="745">
        <v>0.71039880899999996</v>
      </c>
      <c r="I99" s="745">
        <v>0.65884253999999998</v>
      </c>
      <c r="J99" s="745">
        <v>0.72619139799999999</v>
      </c>
      <c r="K99" s="745">
        <v>0.89584904600000004</v>
      </c>
      <c r="L99" s="745">
        <v>0.97851305</v>
      </c>
      <c r="M99" s="746">
        <v>0.719357676</v>
      </c>
      <c r="N99" s="746">
        <v>0.83230209899999996</v>
      </c>
      <c r="O99" s="746">
        <v>0.79195569600000004</v>
      </c>
      <c r="P99" s="759">
        <v>0.79750200000000004</v>
      </c>
    </row>
    <row r="100" spans="1:16" s="478" customFormat="1" ht="16.5" customHeight="1" x14ac:dyDescent="0.2">
      <c r="A100" s="508" t="s">
        <v>736</v>
      </c>
      <c r="B100" s="761">
        <v>1.71731024</v>
      </c>
      <c r="C100" s="761">
        <v>2.2871345490000001</v>
      </c>
      <c r="D100" s="761">
        <v>2.8216697829999999</v>
      </c>
      <c r="E100" s="761">
        <v>3.4098866390000002</v>
      </c>
      <c r="F100" s="761">
        <v>3.6194542599999999</v>
      </c>
      <c r="G100" s="761">
        <v>3.736131946</v>
      </c>
      <c r="H100" s="761">
        <v>4.0010651240000001</v>
      </c>
      <c r="I100" s="761">
        <v>4.3034232750000001</v>
      </c>
      <c r="J100" s="761">
        <v>5.3814793879999998</v>
      </c>
      <c r="K100" s="761">
        <v>6.6804547980000004</v>
      </c>
      <c r="L100" s="761">
        <v>14.286660825</v>
      </c>
      <c r="M100" s="762">
        <v>3.569612062</v>
      </c>
      <c r="N100" s="762">
        <v>7.2367247419999998</v>
      </c>
      <c r="O100" s="762">
        <v>5.427516958</v>
      </c>
      <c r="P100" s="761">
        <v>5.30297983</v>
      </c>
    </row>
    <row r="101" spans="1:16" x14ac:dyDescent="0.2">
      <c r="A101" s="258" t="s">
        <v>535</v>
      </c>
      <c r="B101" s="13"/>
      <c r="C101" s="13"/>
      <c r="D101" s="13"/>
      <c r="E101" s="13"/>
      <c r="F101" s="13"/>
      <c r="G101" s="13"/>
      <c r="H101" s="13"/>
      <c r="I101" s="13"/>
      <c r="J101" s="13"/>
      <c r="K101" s="13"/>
      <c r="L101" s="13"/>
      <c r="M101" s="216"/>
      <c r="N101" s="216"/>
      <c r="O101" s="216"/>
      <c r="P101" s="40"/>
    </row>
    <row r="102" spans="1:16" x14ac:dyDescent="0.2">
      <c r="A102" s="169" t="s">
        <v>731</v>
      </c>
      <c r="B102" s="13"/>
      <c r="C102" s="13"/>
      <c r="D102" s="13"/>
      <c r="E102" s="13"/>
      <c r="F102" s="13"/>
      <c r="G102" s="13"/>
      <c r="H102" s="13"/>
      <c r="I102" s="13"/>
      <c r="J102" s="13"/>
      <c r="K102" s="13"/>
      <c r="L102" s="13"/>
      <c r="M102" s="216"/>
      <c r="N102" s="216"/>
      <c r="O102" s="216"/>
      <c r="P102" s="40"/>
    </row>
    <row r="103" spans="1:16" x14ac:dyDescent="0.2">
      <c r="A103" s="258" t="s">
        <v>925</v>
      </c>
      <c r="B103" s="13"/>
      <c r="C103" s="13"/>
      <c r="D103" s="13"/>
      <c r="E103" s="13"/>
      <c r="F103" s="13"/>
      <c r="G103" s="13"/>
      <c r="H103" s="13"/>
      <c r="I103" s="13"/>
      <c r="J103" s="13"/>
      <c r="K103" s="13"/>
      <c r="L103" s="13"/>
      <c r="M103" s="216"/>
      <c r="N103" s="216"/>
      <c r="O103" s="216"/>
      <c r="P103" s="40"/>
    </row>
    <row r="104" spans="1:16" x14ac:dyDescent="0.2">
      <c r="A104" s="289" t="s">
        <v>884</v>
      </c>
      <c r="B104" s="3"/>
      <c r="C104" s="3"/>
      <c r="D104" s="3"/>
      <c r="G104" s="186"/>
      <c r="J104" s="186"/>
      <c r="M104" s="216"/>
      <c r="N104" s="216"/>
      <c r="O104" s="216"/>
    </row>
    <row r="105" spans="1:16" x14ac:dyDescent="0.2">
      <c r="A105" s="13"/>
      <c r="B105" s="13"/>
      <c r="C105" s="13"/>
      <c r="D105" s="13"/>
      <c r="E105" s="13"/>
      <c r="F105" s="13"/>
      <c r="G105" s="13"/>
      <c r="H105" s="13"/>
      <c r="I105" s="13"/>
      <c r="J105" s="13"/>
      <c r="K105" s="13"/>
      <c r="L105" s="13"/>
      <c r="M105" s="216"/>
      <c r="N105" s="216"/>
      <c r="O105" s="216"/>
      <c r="P105" s="40"/>
    </row>
    <row r="106" spans="1:16" s="692" customFormat="1" ht="23.25" customHeight="1" x14ac:dyDescent="0.2">
      <c r="A106" s="693" t="s">
        <v>922</v>
      </c>
      <c r="B106" s="694"/>
      <c r="C106" s="694"/>
      <c r="D106" s="694"/>
      <c r="E106" s="694"/>
      <c r="F106" s="694"/>
      <c r="G106" s="694"/>
      <c r="H106" s="694"/>
      <c r="I106" s="694"/>
      <c r="J106" s="694"/>
      <c r="K106" s="694"/>
      <c r="L106" s="694"/>
      <c r="M106" s="695"/>
      <c r="N106" s="695"/>
      <c r="O106" s="695"/>
      <c r="P106" s="696"/>
    </row>
    <row r="107" spans="1:16" ht="13.5" thickBot="1" x14ac:dyDescent="0.25">
      <c r="A107" s="13"/>
      <c r="B107" s="13"/>
      <c r="C107" s="13"/>
      <c r="D107" s="13"/>
      <c r="E107" s="13"/>
      <c r="F107" s="13"/>
      <c r="G107" s="13"/>
      <c r="H107" s="13"/>
      <c r="I107" s="13"/>
      <c r="J107" s="13"/>
      <c r="K107" s="13"/>
      <c r="L107" s="13"/>
      <c r="M107" s="216"/>
      <c r="N107" s="216"/>
      <c r="O107" s="216"/>
      <c r="P107" s="40"/>
    </row>
    <row r="108" spans="1:16" ht="15" customHeight="1" x14ac:dyDescent="0.2">
      <c r="A108" s="578" t="s">
        <v>81</v>
      </c>
      <c r="B108" s="43" t="s">
        <v>35</v>
      </c>
      <c r="C108" s="43" t="s">
        <v>124</v>
      </c>
      <c r="D108" s="43" t="s">
        <v>126</v>
      </c>
      <c r="E108" s="43" t="s">
        <v>36</v>
      </c>
      <c r="F108" s="43" t="s">
        <v>37</v>
      </c>
      <c r="G108" s="43" t="s">
        <v>38</v>
      </c>
      <c r="H108" s="43" t="s">
        <v>39</v>
      </c>
      <c r="I108" s="43" t="s">
        <v>128</v>
      </c>
      <c r="J108" s="43" t="s">
        <v>129</v>
      </c>
      <c r="K108" s="43" t="s">
        <v>130</v>
      </c>
      <c r="L108" s="255">
        <v>100000</v>
      </c>
      <c r="M108" s="253" t="s">
        <v>249</v>
      </c>
      <c r="N108" s="253" t="s">
        <v>247</v>
      </c>
      <c r="O108" s="260" t="s">
        <v>77</v>
      </c>
      <c r="P108" s="284" t="s">
        <v>238</v>
      </c>
    </row>
    <row r="109" spans="1:16" ht="15" customHeight="1" x14ac:dyDescent="0.2">
      <c r="A109" s="230" t="s">
        <v>243</v>
      </c>
      <c r="B109" s="44" t="s">
        <v>123</v>
      </c>
      <c r="C109" s="44" t="s">
        <v>40</v>
      </c>
      <c r="D109" s="44" t="s">
        <v>40</v>
      </c>
      <c r="E109" s="44" t="s">
        <v>40</v>
      </c>
      <c r="F109" s="44" t="s">
        <v>40</v>
      </c>
      <c r="G109" s="44" t="s">
        <v>40</v>
      </c>
      <c r="H109" s="44" t="s">
        <v>40</v>
      </c>
      <c r="I109" s="44" t="s">
        <v>40</v>
      </c>
      <c r="J109" s="44" t="s">
        <v>40</v>
      </c>
      <c r="K109" s="44" t="s">
        <v>40</v>
      </c>
      <c r="L109" s="44" t="s">
        <v>43</v>
      </c>
      <c r="M109" s="240" t="s">
        <v>248</v>
      </c>
      <c r="N109" s="240" t="s">
        <v>146</v>
      </c>
      <c r="O109" s="259" t="s">
        <v>145</v>
      </c>
      <c r="P109" s="285" t="s">
        <v>302</v>
      </c>
    </row>
    <row r="110" spans="1:16" ht="15" customHeight="1" thickBot="1" x14ac:dyDescent="0.25">
      <c r="A110" s="436" t="s">
        <v>82</v>
      </c>
      <c r="B110" s="45" t="s">
        <v>43</v>
      </c>
      <c r="C110" s="45" t="s">
        <v>125</v>
      </c>
      <c r="D110" s="45" t="s">
        <v>127</v>
      </c>
      <c r="E110" s="45" t="s">
        <v>44</v>
      </c>
      <c r="F110" s="45" t="s">
        <v>45</v>
      </c>
      <c r="G110" s="45" t="s">
        <v>46</v>
      </c>
      <c r="H110" s="45" t="s">
        <v>42</v>
      </c>
      <c r="I110" s="45" t="s">
        <v>131</v>
      </c>
      <c r="J110" s="45" t="s">
        <v>132</v>
      </c>
      <c r="K110" s="45" t="s">
        <v>133</v>
      </c>
      <c r="L110" s="45" t="s">
        <v>134</v>
      </c>
      <c r="M110" s="254" t="s">
        <v>146</v>
      </c>
      <c r="N110" s="254" t="s">
        <v>134</v>
      </c>
      <c r="O110" s="261" t="s">
        <v>41</v>
      </c>
      <c r="P110" s="286" t="s">
        <v>257</v>
      </c>
    </row>
    <row r="111" spans="1:16" ht="15" customHeight="1" x14ac:dyDescent="0.25">
      <c r="A111" s="557" t="s">
        <v>241</v>
      </c>
      <c r="B111" s="193"/>
      <c r="C111" s="193"/>
      <c r="D111" s="193"/>
      <c r="E111" s="193"/>
      <c r="F111" s="193"/>
      <c r="G111" s="193"/>
      <c r="H111" s="193"/>
      <c r="I111" s="193"/>
      <c r="J111" s="193"/>
      <c r="K111" s="193"/>
      <c r="L111" s="193"/>
      <c r="M111" s="256"/>
      <c r="N111" s="256"/>
      <c r="O111" s="256"/>
    </row>
    <row r="112" spans="1:16" s="478" customFormat="1" ht="16.5" customHeight="1" x14ac:dyDescent="0.25">
      <c r="A112" s="500" t="s">
        <v>304</v>
      </c>
      <c r="B112" s="585">
        <v>0.30783216000000002</v>
      </c>
      <c r="C112" s="585">
        <v>0.56276402999999997</v>
      </c>
      <c r="D112" s="585">
        <v>0.22677876599999999</v>
      </c>
      <c r="E112" s="585">
        <v>-1.7806869439999999</v>
      </c>
      <c r="F112" s="585">
        <v>-2.3925683289999999</v>
      </c>
      <c r="G112" s="585">
        <v>-2.388905184</v>
      </c>
      <c r="H112" s="585">
        <v>-2.058548982</v>
      </c>
      <c r="I112" s="585">
        <v>-1.690325547</v>
      </c>
      <c r="J112" s="585">
        <v>-1.1654107490000001</v>
      </c>
      <c r="K112" s="585">
        <v>-0.18033945800000001</v>
      </c>
      <c r="L112" s="585">
        <v>1.2325190269999999</v>
      </c>
      <c r="M112" s="586">
        <v>-1.88567744</v>
      </c>
      <c r="N112" s="586">
        <v>-0.21974447699999999</v>
      </c>
      <c r="O112" s="586">
        <v>-0.78228418399999999</v>
      </c>
      <c r="P112" s="585">
        <v>-0.84481614199999999</v>
      </c>
    </row>
    <row r="113" spans="1:16" s="478" customFormat="1" ht="15.75" customHeight="1" x14ac:dyDescent="0.2">
      <c r="A113" s="503" t="s">
        <v>178</v>
      </c>
      <c r="B113" s="587">
        <v>-4.959909723</v>
      </c>
      <c r="C113" s="587">
        <v>-4.5175236959999996</v>
      </c>
      <c r="D113" s="587">
        <v>-3.3665428780000002</v>
      </c>
      <c r="E113" s="587">
        <v>-7.109612673</v>
      </c>
      <c r="F113" s="587">
        <v>-8.4430989969999999</v>
      </c>
      <c r="G113" s="587">
        <v>-8.1498167810000002</v>
      </c>
      <c r="H113" s="587">
        <v>-8.2988727430000004</v>
      </c>
      <c r="I113" s="587">
        <v>-8.8556604629999995</v>
      </c>
      <c r="J113" s="587">
        <v>-7.3620404539999997</v>
      </c>
      <c r="K113" s="587">
        <v>-5.8481340829999997</v>
      </c>
      <c r="L113" s="587">
        <v>-0.16419673200000001</v>
      </c>
      <c r="M113" s="588">
        <v>-7.5083469840000001</v>
      </c>
      <c r="N113" s="588">
        <v>-5.3235823079999998</v>
      </c>
      <c r="O113" s="588">
        <v>-6.2512372230000004</v>
      </c>
      <c r="P113" s="587">
        <v>-6.2420338590000002</v>
      </c>
    </row>
    <row r="114" spans="1:16" s="478" customFormat="1" ht="15.75" customHeight="1" x14ac:dyDescent="0.2">
      <c r="A114" s="505" t="s">
        <v>179</v>
      </c>
      <c r="B114" s="589">
        <v>-1.973205812</v>
      </c>
      <c r="C114" s="590">
        <v>-1.143865006</v>
      </c>
      <c r="D114" s="589">
        <v>-0.18719361300000001</v>
      </c>
      <c r="E114" s="589">
        <v>0.30572351199999998</v>
      </c>
      <c r="F114" s="589">
        <v>0.374960564</v>
      </c>
      <c r="G114" s="589">
        <v>0.267639507</v>
      </c>
      <c r="H114" s="589">
        <v>0.50075621000000003</v>
      </c>
      <c r="I114" s="589">
        <v>0.43207260800000002</v>
      </c>
      <c r="J114" s="589">
        <v>0.41420600000000002</v>
      </c>
      <c r="K114" s="589">
        <v>0.68408095499999999</v>
      </c>
      <c r="L114" s="589">
        <v>0.598448176</v>
      </c>
      <c r="M114" s="591">
        <v>0.34288448700000002</v>
      </c>
      <c r="N114" s="591">
        <v>0.52722870399999999</v>
      </c>
      <c r="O114" s="591">
        <v>0.47025488999999998</v>
      </c>
      <c r="P114" s="589">
        <v>0.45443727699999997</v>
      </c>
    </row>
    <row r="115" spans="1:16" s="478" customFormat="1" ht="15.75" customHeight="1" x14ac:dyDescent="0.2">
      <c r="A115" s="503" t="s">
        <v>180</v>
      </c>
      <c r="B115" s="587">
        <v>-7.2862073919999997</v>
      </c>
      <c r="C115" s="587">
        <v>-7.8242339019999996</v>
      </c>
      <c r="D115" s="587">
        <v>-9.4727624800000001</v>
      </c>
      <c r="E115" s="587">
        <v>-7.0730994090000001</v>
      </c>
      <c r="F115" s="587">
        <v>-7.8402981589999996</v>
      </c>
      <c r="G115" s="587">
        <v>-9.08102008</v>
      </c>
      <c r="H115" s="587">
        <v>-8.7721275460000001</v>
      </c>
      <c r="I115" s="587">
        <v>-9.7644232019999997</v>
      </c>
      <c r="J115" s="587">
        <v>-11.517542930999999</v>
      </c>
      <c r="K115" s="587">
        <v>-5.9775183460000001</v>
      </c>
      <c r="L115" s="587">
        <v>-6.2547060090000004</v>
      </c>
      <c r="M115" s="588">
        <v>-8.2050783860000003</v>
      </c>
      <c r="N115" s="588">
        <v>-8.2862566070000003</v>
      </c>
      <c r="O115" s="588">
        <v>-8.2573279270000004</v>
      </c>
      <c r="P115" s="587">
        <v>-8.1149088500000008</v>
      </c>
    </row>
    <row r="116" spans="1:16" s="478" customFormat="1" ht="15.75" customHeight="1" x14ac:dyDescent="0.2">
      <c r="A116" s="505" t="s">
        <v>181</v>
      </c>
      <c r="B116" s="589">
        <v>-5.9854708639999998</v>
      </c>
      <c r="C116" s="589">
        <v>-2.7413766609999999</v>
      </c>
      <c r="D116" s="589">
        <v>-3.4432523829999999</v>
      </c>
      <c r="E116" s="589">
        <v>-5.0561442870000004</v>
      </c>
      <c r="F116" s="589">
        <v>-5.4965832170000004</v>
      </c>
      <c r="G116" s="589">
        <v>-4.0009328799999997</v>
      </c>
      <c r="H116" s="589">
        <v>-2.2956538289999999</v>
      </c>
      <c r="I116" s="589">
        <v>6.8792383999999998E-2</v>
      </c>
      <c r="J116" s="589">
        <v>0.67503366300000001</v>
      </c>
      <c r="K116" s="589">
        <v>0.985743798</v>
      </c>
      <c r="L116" s="589">
        <v>3.4261327709999998</v>
      </c>
      <c r="M116" s="591">
        <v>-3.9322193589999999</v>
      </c>
      <c r="N116" s="591">
        <v>2.3040788769999998</v>
      </c>
      <c r="O116" s="591">
        <v>0.78360440200000003</v>
      </c>
      <c r="P116" s="589">
        <v>0.52345023199999996</v>
      </c>
    </row>
    <row r="117" spans="1:16" s="478" customFormat="1" ht="15.75" customHeight="1" x14ac:dyDescent="0.2">
      <c r="A117" s="508" t="s">
        <v>182</v>
      </c>
      <c r="B117" s="592">
        <v>16.437089921999998</v>
      </c>
      <c r="C117" s="592">
        <v>18.688659077000001</v>
      </c>
      <c r="D117" s="592">
        <v>20.676898191999999</v>
      </c>
      <c r="E117" s="592">
        <v>14.264564584</v>
      </c>
      <c r="F117" s="592">
        <v>15.090949008999999</v>
      </c>
      <c r="G117" s="592">
        <v>9.817891049</v>
      </c>
      <c r="H117" s="592">
        <v>10.952723881000001</v>
      </c>
      <c r="I117" s="592">
        <v>16.207992388000001</v>
      </c>
      <c r="J117" s="592">
        <v>19.284390177999999</v>
      </c>
      <c r="K117" s="592">
        <v>28.113242895999999</v>
      </c>
      <c r="L117" s="592">
        <v>5.4618388849999997</v>
      </c>
      <c r="M117" s="593">
        <v>14.212119647</v>
      </c>
      <c r="N117" s="593">
        <v>15.460502805999999</v>
      </c>
      <c r="O117" s="593">
        <v>14.786613999</v>
      </c>
      <c r="P117" s="592">
        <v>14.329291853999999</v>
      </c>
    </row>
    <row r="118" spans="1:16" s="478" customFormat="1" ht="16.5" customHeight="1" x14ac:dyDescent="0.25">
      <c r="A118" s="511" t="s">
        <v>308</v>
      </c>
      <c r="B118" s="594">
        <v>4.2528945040000004</v>
      </c>
      <c r="C118" s="594">
        <v>2.4002741969999999</v>
      </c>
      <c r="D118" s="594">
        <v>0.278835108</v>
      </c>
      <c r="E118" s="594">
        <v>-1.185006402</v>
      </c>
      <c r="F118" s="594">
        <v>-1.013315491</v>
      </c>
      <c r="G118" s="594">
        <v>-1.3425206590000001</v>
      </c>
      <c r="H118" s="594">
        <v>-1.144283363</v>
      </c>
      <c r="I118" s="594">
        <v>-1.485644491</v>
      </c>
      <c r="J118" s="594">
        <v>-1.5854780610000001</v>
      </c>
      <c r="K118" s="594">
        <v>-1.842410938</v>
      </c>
      <c r="L118" s="594">
        <v>-4.0227842450000004</v>
      </c>
      <c r="M118" s="595">
        <v>-0.97041123799999995</v>
      </c>
      <c r="N118" s="595">
        <v>-2.4734294540000001</v>
      </c>
      <c r="O118" s="595">
        <v>-1.9418471289999999</v>
      </c>
      <c r="P118" s="594">
        <v>-1.8669980180000001</v>
      </c>
    </row>
    <row r="119" spans="1:16" s="478" customFormat="1" ht="16.5" customHeight="1" x14ac:dyDescent="0.2">
      <c r="A119" s="503" t="s">
        <v>547</v>
      </c>
      <c r="B119" s="587">
        <v>2.9824229189999998</v>
      </c>
      <c r="C119" s="587">
        <v>2.6998453549999999</v>
      </c>
      <c r="D119" s="587">
        <v>2.6827155459999998</v>
      </c>
      <c r="E119" s="587">
        <v>1.7014259410000001</v>
      </c>
      <c r="F119" s="587">
        <v>1.309047874</v>
      </c>
      <c r="G119" s="587">
        <v>0.77786116400000005</v>
      </c>
      <c r="H119" s="587">
        <v>0.61282540100000005</v>
      </c>
      <c r="I119" s="587">
        <v>0.17460731800000001</v>
      </c>
      <c r="J119" s="587">
        <v>0.40912506399999998</v>
      </c>
      <c r="K119" s="587">
        <v>-0.48155227699999997</v>
      </c>
      <c r="L119" s="587">
        <v>-1.5290348250000001</v>
      </c>
      <c r="M119" s="588">
        <v>1.1908372270000001</v>
      </c>
      <c r="N119" s="588">
        <v>-0.49349153499999998</v>
      </c>
      <c r="O119" s="588">
        <v>6.4391983999999999E-2</v>
      </c>
      <c r="P119" s="587">
        <v>0.105243236</v>
      </c>
    </row>
    <row r="120" spans="1:16" s="478" customFormat="1" ht="16.5" customHeight="1" x14ac:dyDescent="0.2">
      <c r="A120" s="709" t="s">
        <v>548</v>
      </c>
      <c r="B120" s="589">
        <v>0.76971107900000002</v>
      </c>
      <c r="C120" s="589">
        <v>1.882507919</v>
      </c>
      <c r="D120" s="589">
        <v>1.907957844</v>
      </c>
      <c r="E120" s="589">
        <v>1.5534569</v>
      </c>
      <c r="F120" s="589">
        <v>1.3822278809999999</v>
      </c>
      <c r="G120" s="589">
        <v>1.3390118449999999</v>
      </c>
      <c r="H120" s="589">
        <v>1.412078645</v>
      </c>
      <c r="I120" s="589">
        <v>1.0496110219999999</v>
      </c>
      <c r="J120" s="589">
        <v>1.3256176129999999</v>
      </c>
      <c r="K120" s="589">
        <v>1.0136079149999999</v>
      </c>
      <c r="L120" s="589">
        <v>1.0947020249999999</v>
      </c>
      <c r="M120" s="591">
        <v>1.461333284</v>
      </c>
      <c r="N120" s="591">
        <v>1.141114618</v>
      </c>
      <c r="O120" s="591">
        <v>1.2519671109999999</v>
      </c>
      <c r="P120" s="589">
        <v>1.2528793220000001</v>
      </c>
    </row>
    <row r="121" spans="1:16" s="478" customFormat="1" ht="16.5" customHeight="1" x14ac:dyDescent="0.2">
      <c r="A121" s="503" t="s">
        <v>778</v>
      </c>
      <c r="B121" s="587">
        <v>-2.6320895530000001</v>
      </c>
      <c r="C121" s="587">
        <v>-2.7677145520000002</v>
      </c>
      <c r="D121" s="587">
        <v>-1.1470329699999999</v>
      </c>
      <c r="E121" s="587">
        <v>-0.59808958899999998</v>
      </c>
      <c r="F121" s="587">
        <v>-1.293691607</v>
      </c>
      <c r="G121" s="587">
        <v>-0.99840715599999996</v>
      </c>
      <c r="H121" s="587">
        <v>-0.52595899499999998</v>
      </c>
      <c r="I121" s="587">
        <v>-1.4340744489999999</v>
      </c>
      <c r="J121" s="587">
        <v>-0.83851727499999995</v>
      </c>
      <c r="K121" s="587">
        <v>-0.410003122</v>
      </c>
      <c r="L121" s="587">
        <v>-0.34543078700000002</v>
      </c>
      <c r="M121" s="588">
        <v>-0.79374359100000003</v>
      </c>
      <c r="N121" s="588">
        <v>-0.73361822300000001</v>
      </c>
      <c r="O121" s="588">
        <v>-0.75277391999999999</v>
      </c>
      <c r="P121" s="587">
        <v>-0.791041141</v>
      </c>
    </row>
    <row r="122" spans="1:16" s="478" customFormat="1" ht="16.5" customHeight="1" x14ac:dyDescent="0.2">
      <c r="A122" s="505" t="s">
        <v>185</v>
      </c>
      <c r="B122" s="589">
        <v>7.3795392580000003</v>
      </c>
      <c r="C122" s="589">
        <v>5.3389057400000004</v>
      </c>
      <c r="D122" s="589">
        <v>6.8426826590000003</v>
      </c>
      <c r="E122" s="589">
        <v>3.1653975270000001</v>
      </c>
      <c r="F122" s="589">
        <v>0.467499096</v>
      </c>
      <c r="G122" s="589">
        <v>-4.7423085980000002</v>
      </c>
      <c r="H122" s="589">
        <v>-6.2380667680000004</v>
      </c>
      <c r="I122" s="589">
        <v>-7.749228038</v>
      </c>
      <c r="J122" s="589">
        <v>-9.0394769359999998</v>
      </c>
      <c r="K122" s="589">
        <v>-12.806668184999999</v>
      </c>
      <c r="L122" s="589">
        <v>-8.7220036610000005</v>
      </c>
      <c r="M122" s="591">
        <v>-1.2279374080000001</v>
      </c>
      <c r="N122" s="591">
        <v>-9.1594258029999995</v>
      </c>
      <c r="O122" s="591">
        <v>-7.2644858990000003</v>
      </c>
      <c r="P122" s="589">
        <v>-7.0583193550000001</v>
      </c>
    </row>
    <row r="123" spans="1:16" s="478" customFormat="1" ht="16.5" customHeight="1" x14ac:dyDescent="0.2">
      <c r="A123" s="503" t="s">
        <v>549</v>
      </c>
      <c r="B123" s="587">
        <v>13.18958009</v>
      </c>
      <c r="C123" s="587">
        <v>8.4001744429999992</v>
      </c>
      <c r="D123" s="587">
        <v>2.4966492759999999</v>
      </c>
      <c r="E123" s="587">
        <v>0.78514502799999997</v>
      </c>
      <c r="F123" s="587">
        <v>1.5119330929999999</v>
      </c>
      <c r="G123" s="587">
        <v>1.39480311</v>
      </c>
      <c r="H123" s="587">
        <v>0.96424926899999996</v>
      </c>
      <c r="I123" s="587">
        <v>0.643612136</v>
      </c>
      <c r="J123" s="587">
        <v>0.62094897900000001</v>
      </c>
      <c r="K123" s="587">
        <v>0.74068279599999998</v>
      </c>
      <c r="L123" s="587">
        <v>0.49819570099999999</v>
      </c>
      <c r="M123" s="588">
        <v>1.5067064859999999</v>
      </c>
      <c r="N123" s="588">
        <v>0.61385374500000001</v>
      </c>
      <c r="O123" s="588">
        <v>0.99346875599999995</v>
      </c>
      <c r="P123" s="587">
        <v>1.036403389</v>
      </c>
    </row>
    <row r="124" spans="1:16" s="478" customFormat="1" ht="16.5" customHeight="1" x14ac:dyDescent="0.2">
      <c r="A124" s="709" t="s">
        <v>779</v>
      </c>
      <c r="B124" s="589">
        <v>-0.89667370300000004</v>
      </c>
      <c r="C124" s="589">
        <v>-0.25178850899999999</v>
      </c>
      <c r="D124" s="589">
        <v>-0.57507176699999996</v>
      </c>
      <c r="E124" s="589">
        <v>0.36235441000000002</v>
      </c>
      <c r="F124" s="589">
        <v>1.0096675959999999</v>
      </c>
      <c r="G124" s="589">
        <v>0.72125020399999995</v>
      </c>
      <c r="H124" s="589">
        <v>0.42137725300000001</v>
      </c>
      <c r="I124" s="589">
        <v>-0.18330216699999999</v>
      </c>
      <c r="J124" s="589">
        <v>0.19530460199999999</v>
      </c>
      <c r="K124" s="589">
        <v>0.50223363799999998</v>
      </c>
      <c r="L124" s="589">
        <v>-0.33883328800000001</v>
      </c>
      <c r="M124" s="591">
        <v>0.43394354000000002</v>
      </c>
      <c r="N124" s="591">
        <v>2.9945485000000001E-2</v>
      </c>
      <c r="O124" s="591">
        <v>0.201456723</v>
      </c>
      <c r="P124" s="589">
        <v>0.21089216299999999</v>
      </c>
    </row>
    <row r="125" spans="1:16" s="478" customFormat="1" ht="15.75" customHeight="1" x14ac:dyDescent="0.2">
      <c r="A125" s="503" t="s">
        <v>188</v>
      </c>
      <c r="B125" s="587">
        <v>90.743859524000001</v>
      </c>
      <c r="C125" s="587">
        <v>85.305262228999993</v>
      </c>
      <c r="D125" s="587">
        <v>42.859428287999997</v>
      </c>
      <c r="E125" s="587">
        <v>8.0175125769999998</v>
      </c>
      <c r="F125" s="587">
        <v>6.9556557740000002</v>
      </c>
      <c r="G125" s="587">
        <v>0.23374310200000001</v>
      </c>
      <c r="H125" s="587">
        <v>3.5185160629999999</v>
      </c>
      <c r="I125" s="587">
        <v>8.7711406069999995</v>
      </c>
      <c r="J125" s="587">
        <v>-0.11358301899999999</v>
      </c>
      <c r="K125" s="587">
        <v>-3.4844445679999998</v>
      </c>
      <c r="L125" s="587">
        <v>0.269224827</v>
      </c>
      <c r="M125" s="588">
        <v>30.343154777999999</v>
      </c>
      <c r="N125" s="588">
        <v>4.5710368000000001E-2</v>
      </c>
      <c r="O125" s="588">
        <v>12.797523395000001</v>
      </c>
      <c r="P125" s="587">
        <v>14.563564443000001</v>
      </c>
    </row>
    <row r="126" spans="1:16" s="478" customFormat="1" ht="15.75" customHeight="1" x14ac:dyDescent="0.2">
      <c r="A126" s="709" t="s">
        <v>722</v>
      </c>
      <c r="B126" s="589">
        <v>2.0675456689999998</v>
      </c>
      <c r="C126" s="589">
        <v>2.644468818</v>
      </c>
      <c r="D126" s="589">
        <v>2.4630910770000001</v>
      </c>
      <c r="E126" s="589">
        <v>2.0879420689999999</v>
      </c>
      <c r="F126" s="589">
        <v>4.031450661</v>
      </c>
      <c r="G126" s="589">
        <v>5.1567502019999996</v>
      </c>
      <c r="H126" s="589">
        <v>3.7505347339999999</v>
      </c>
      <c r="I126" s="589">
        <v>4.727660449</v>
      </c>
      <c r="J126" s="589">
        <v>2.9517684580000001</v>
      </c>
      <c r="K126" s="589">
        <v>2.4580135510000001</v>
      </c>
      <c r="L126" s="589">
        <v>5.0978517490000002</v>
      </c>
      <c r="M126" s="591">
        <v>3.23904631</v>
      </c>
      <c r="N126" s="591">
        <v>3.768332751</v>
      </c>
      <c r="O126" s="591">
        <v>3.5412296400000001</v>
      </c>
      <c r="P126" s="589">
        <v>3.5307036620000001</v>
      </c>
    </row>
    <row r="127" spans="1:16" s="478" customFormat="1" ht="15.75" customHeight="1" x14ac:dyDescent="0.2">
      <c r="A127" s="503" t="s">
        <v>189</v>
      </c>
      <c r="B127" s="587">
        <v>19.628018505</v>
      </c>
      <c r="C127" s="587">
        <v>11.688719119</v>
      </c>
      <c r="D127" s="587">
        <v>3.8020433269999998</v>
      </c>
      <c r="E127" s="587">
        <v>3.6375208890000001</v>
      </c>
      <c r="F127" s="587">
        <v>3.615503656</v>
      </c>
      <c r="G127" s="587">
        <v>6.9120824809999997</v>
      </c>
      <c r="H127" s="587">
        <v>9.0601327380000001</v>
      </c>
      <c r="I127" s="587">
        <v>12.671349543</v>
      </c>
      <c r="J127" s="587">
        <v>9.0543742280000004</v>
      </c>
      <c r="K127" s="587">
        <v>13.835145108000001</v>
      </c>
      <c r="L127" s="587">
        <v>3.5335459779999998</v>
      </c>
      <c r="M127" s="588">
        <v>6.3066522310000002</v>
      </c>
      <c r="N127" s="588">
        <v>8.8979455680000008</v>
      </c>
      <c r="O127" s="588">
        <v>8.0650714360000002</v>
      </c>
      <c r="P127" s="587">
        <v>7.9024185390000001</v>
      </c>
    </row>
    <row r="128" spans="1:16" s="478" customFormat="1" ht="15.75" customHeight="1" x14ac:dyDescent="0.2">
      <c r="A128" s="505" t="s">
        <v>190</v>
      </c>
      <c r="B128" s="589">
        <v>-5.6168712530000002</v>
      </c>
      <c r="C128" s="589">
        <v>-11.248892879</v>
      </c>
      <c r="D128" s="589">
        <v>-13.091107012</v>
      </c>
      <c r="E128" s="589">
        <v>-19.492751255999998</v>
      </c>
      <c r="F128" s="589">
        <v>-21.924643208999999</v>
      </c>
      <c r="G128" s="589">
        <v>-23.421457831000001</v>
      </c>
      <c r="H128" s="589">
        <v>-22.890429407999999</v>
      </c>
      <c r="I128" s="589">
        <v>-24.336415983999999</v>
      </c>
      <c r="J128" s="589">
        <v>-25.360048406000001</v>
      </c>
      <c r="K128" s="589">
        <v>-23.747626683</v>
      </c>
      <c r="L128" s="589">
        <v>-24.658417615000001</v>
      </c>
      <c r="M128" s="591">
        <v>-20.881463223000001</v>
      </c>
      <c r="N128" s="591">
        <v>-24.636366845000001</v>
      </c>
      <c r="O128" s="591">
        <v>-23.348930313</v>
      </c>
      <c r="P128" s="589">
        <v>-22.679175375</v>
      </c>
    </row>
    <row r="129" spans="1:20" s="478" customFormat="1" ht="15.75" customHeight="1" x14ac:dyDescent="0.2">
      <c r="A129" s="508" t="s">
        <v>191</v>
      </c>
      <c r="B129" s="592">
        <v>-7.4729713799999997</v>
      </c>
      <c r="C129" s="592">
        <v>-6.2799446809999999</v>
      </c>
      <c r="D129" s="592">
        <v>-9.0954645220000003</v>
      </c>
      <c r="E129" s="592">
        <v>-13.261434124000001</v>
      </c>
      <c r="F129" s="592">
        <v>-10.524129534</v>
      </c>
      <c r="G129" s="592">
        <v>-10.515935577</v>
      </c>
      <c r="H129" s="592">
        <v>-8.9137274620000007</v>
      </c>
      <c r="I129" s="592">
        <v>-13.078800451999999</v>
      </c>
      <c r="J129" s="592">
        <v>-12.855441674</v>
      </c>
      <c r="K129" s="592">
        <v>-9.545600404</v>
      </c>
      <c r="L129" s="592">
        <v>-21.715014725</v>
      </c>
      <c r="M129" s="593">
        <v>-10.776286934</v>
      </c>
      <c r="N129" s="593">
        <v>-16.865796533000001</v>
      </c>
      <c r="O129" s="593">
        <v>-13.973977333000001</v>
      </c>
      <c r="P129" s="592">
        <v>-13.16890263</v>
      </c>
    </row>
    <row r="130" spans="1:20" s="478" customFormat="1" ht="16.5" customHeight="1" x14ac:dyDescent="0.25">
      <c r="A130" s="557" t="s">
        <v>242</v>
      </c>
      <c r="B130" s="596"/>
      <c r="C130" s="596"/>
      <c r="D130" s="596"/>
      <c r="E130" s="596"/>
      <c r="F130" s="596"/>
      <c r="G130" s="596"/>
      <c r="H130" s="596"/>
      <c r="I130" s="596"/>
      <c r="J130" s="596"/>
      <c r="K130" s="596"/>
      <c r="L130" s="596"/>
      <c r="M130" s="597"/>
      <c r="N130" s="597"/>
      <c r="O130" s="597"/>
      <c r="P130" s="596"/>
    </row>
    <row r="131" spans="1:20" s="478" customFormat="1" ht="16.5" customHeight="1" x14ac:dyDescent="0.25">
      <c r="A131" s="500" t="s">
        <v>306</v>
      </c>
      <c r="B131" s="585">
        <v>-16.188326273000001</v>
      </c>
      <c r="C131" s="585">
        <v>-17.346721457000001</v>
      </c>
      <c r="D131" s="585">
        <v>-17.806466911000001</v>
      </c>
      <c r="E131" s="585">
        <v>-19.280661671000001</v>
      </c>
      <c r="F131" s="585">
        <v>-20.504790275000001</v>
      </c>
      <c r="G131" s="585">
        <v>-18.187414423</v>
      </c>
      <c r="H131" s="585">
        <v>-18.202508258000002</v>
      </c>
      <c r="I131" s="585">
        <v>-18.006451040000002</v>
      </c>
      <c r="J131" s="585">
        <v>-15.936852956999999</v>
      </c>
      <c r="K131" s="585">
        <v>-14.490490141</v>
      </c>
      <c r="L131" s="585">
        <v>-11.265958186000001</v>
      </c>
      <c r="M131" s="586">
        <v>-18.898738688000002</v>
      </c>
      <c r="N131" s="586">
        <v>-14.630816381000001</v>
      </c>
      <c r="O131" s="586">
        <v>-16.529566044999999</v>
      </c>
      <c r="P131" s="585">
        <v>-16.476194222</v>
      </c>
    </row>
    <row r="132" spans="1:20" s="478" customFormat="1" ht="15.75" customHeight="1" x14ac:dyDescent="0.2">
      <c r="A132" s="558" t="s">
        <v>195</v>
      </c>
      <c r="B132" s="598">
        <v>-14.631647487</v>
      </c>
      <c r="C132" s="598">
        <v>-16.542555345</v>
      </c>
      <c r="D132" s="598">
        <v>-18.449001764999998</v>
      </c>
      <c r="E132" s="598">
        <v>-19.659295152999999</v>
      </c>
      <c r="F132" s="598">
        <v>-20.613026649999998</v>
      </c>
      <c r="G132" s="598">
        <v>-17.671845826999999</v>
      </c>
      <c r="H132" s="598">
        <v>-18.365783326999999</v>
      </c>
      <c r="I132" s="598">
        <v>-19.086897790999998</v>
      </c>
      <c r="J132" s="598">
        <v>-15.860407552</v>
      </c>
      <c r="K132" s="598">
        <v>-15.076546495000001</v>
      </c>
      <c r="L132" s="598">
        <v>-14.306872279</v>
      </c>
      <c r="M132" s="599">
        <v>-19.036433309</v>
      </c>
      <c r="N132" s="599">
        <v>-15.98150089</v>
      </c>
      <c r="O132" s="599">
        <v>-17.408725012000001</v>
      </c>
      <c r="P132" s="598">
        <v>-17.378949343999999</v>
      </c>
    </row>
    <row r="133" spans="1:20" s="478" customFormat="1" ht="15.75" customHeight="1" x14ac:dyDescent="0.2">
      <c r="A133" s="559" t="s">
        <v>196</v>
      </c>
      <c r="B133" s="600">
        <v>-30.910240126000001</v>
      </c>
      <c r="C133" s="600">
        <v>-17.628557276999999</v>
      </c>
      <c r="D133" s="600">
        <v>-1.222876181</v>
      </c>
      <c r="E133" s="600">
        <v>-11.791173482</v>
      </c>
      <c r="F133" s="600">
        <v>-12.33166737</v>
      </c>
      <c r="G133" s="600">
        <v>-18.337817219000002</v>
      </c>
      <c r="H133" s="600">
        <v>-2.9358308559999999</v>
      </c>
      <c r="I133" s="600">
        <v>2.0064034569999998</v>
      </c>
      <c r="J133" s="600">
        <v>-31.351997867000001</v>
      </c>
      <c r="K133" s="600">
        <v>-8.5385327780000004</v>
      </c>
      <c r="L133" s="600">
        <v>-3.8603039809999999</v>
      </c>
      <c r="M133" s="601">
        <v>-9.9465874939999992</v>
      </c>
      <c r="N133" s="601">
        <v>-8.9708260689999992</v>
      </c>
      <c r="O133" s="601">
        <v>-9.1887083090000008</v>
      </c>
      <c r="P133" s="600">
        <v>-8.6054065049999995</v>
      </c>
    </row>
    <row r="134" spans="1:20" s="478" customFormat="1" ht="15.75" customHeight="1" x14ac:dyDescent="0.2">
      <c r="A134" s="558" t="s">
        <v>197</v>
      </c>
      <c r="B134" s="598">
        <v>-30.100280111</v>
      </c>
      <c r="C134" s="598">
        <v>-50.550365972999998</v>
      </c>
      <c r="D134" s="598">
        <v>-16.511071521000002</v>
      </c>
      <c r="E134" s="598">
        <v>-13.995224292</v>
      </c>
      <c r="F134" s="598">
        <v>-27.796609694000001</v>
      </c>
      <c r="G134" s="598">
        <v>-35.626896604000002</v>
      </c>
      <c r="H134" s="598">
        <v>-29.594967134000001</v>
      </c>
      <c r="I134" s="598">
        <v>-13.046457784999999</v>
      </c>
      <c r="J134" s="598">
        <v>7.8456349579999998</v>
      </c>
      <c r="K134" s="598">
        <v>-11.358699532999999</v>
      </c>
      <c r="L134" s="598">
        <v>4.2164972790000004</v>
      </c>
      <c r="M134" s="599">
        <v>-25.584947917000001</v>
      </c>
      <c r="N134" s="599">
        <v>-1.1602113780000001</v>
      </c>
      <c r="O134" s="599">
        <v>-8.8378748530000006</v>
      </c>
      <c r="P134" s="598">
        <v>-8.375362763</v>
      </c>
    </row>
    <row r="135" spans="1:20" s="478" customFormat="1" ht="16.5" customHeight="1" x14ac:dyDescent="0.25">
      <c r="A135" s="560" t="s">
        <v>307</v>
      </c>
      <c r="B135" s="602">
        <v>-13.237920194999999</v>
      </c>
      <c r="C135" s="602">
        <v>-6.2103933160000002</v>
      </c>
      <c r="D135" s="602">
        <v>-5.3175680999999999</v>
      </c>
      <c r="E135" s="602">
        <v>-2.821579077</v>
      </c>
      <c r="F135" s="602">
        <v>-3.5183889009999998</v>
      </c>
      <c r="G135" s="602">
        <v>-7.7394245880000003</v>
      </c>
      <c r="H135" s="602">
        <v>-3.6086481830000001</v>
      </c>
      <c r="I135" s="602">
        <v>-8.1136305560000004</v>
      </c>
      <c r="J135" s="602">
        <v>-8.1110464209999993</v>
      </c>
      <c r="K135" s="602">
        <v>-4.8898576760000001</v>
      </c>
      <c r="L135" s="602">
        <v>-16.355935520999999</v>
      </c>
      <c r="M135" s="603">
        <v>-4.1778190970000004</v>
      </c>
      <c r="N135" s="603">
        <v>-9.6789069209999994</v>
      </c>
      <c r="O135" s="603">
        <v>-7.1253305109999996</v>
      </c>
      <c r="P135" s="602">
        <v>-6.9650008479999999</v>
      </c>
    </row>
    <row r="136" spans="1:20" s="478" customFormat="1" ht="15.75" customHeight="1" x14ac:dyDescent="0.2">
      <c r="A136" s="558" t="s">
        <v>199</v>
      </c>
      <c r="B136" s="598">
        <v>-7.9851581339999997</v>
      </c>
      <c r="C136" s="598">
        <v>5.3086878679999998</v>
      </c>
      <c r="D136" s="598">
        <v>1.421734206</v>
      </c>
      <c r="E136" s="598">
        <v>5.9013585629999996</v>
      </c>
      <c r="F136" s="598">
        <v>8.7845263629999994</v>
      </c>
      <c r="G136" s="598">
        <v>4.6679247730000002</v>
      </c>
      <c r="H136" s="598">
        <v>11.885837374999999</v>
      </c>
      <c r="I136" s="598">
        <v>13.321439411</v>
      </c>
      <c r="J136" s="598">
        <v>13.037840017000001</v>
      </c>
      <c r="K136" s="598">
        <v>22.195941125000001</v>
      </c>
      <c r="L136" s="598">
        <v>3.3705274200000002</v>
      </c>
      <c r="M136" s="599">
        <v>7.2905167219999996</v>
      </c>
      <c r="N136" s="599">
        <v>12.179315675</v>
      </c>
      <c r="O136" s="599">
        <v>9.8431610920000008</v>
      </c>
      <c r="P136" s="598">
        <v>8.9534822579999993</v>
      </c>
    </row>
    <row r="137" spans="1:20" s="478" customFormat="1" ht="15.75" customHeight="1" x14ac:dyDescent="0.2">
      <c r="A137" s="561" t="s">
        <v>200</v>
      </c>
      <c r="B137" s="600">
        <v>-14.622843827000001</v>
      </c>
      <c r="C137" s="600">
        <v>-8.4254794480000008</v>
      </c>
      <c r="D137" s="600">
        <v>-7.5236504000000002</v>
      </c>
      <c r="E137" s="600">
        <v>-2.889041669</v>
      </c>
      <c r="F137" s="600">
        <v>-4.0199410750000002</v>
      </c>
      <c r="G137" s="600">
        <v>-3.3107884279999999</v>
      </c>
      <c r="H137" s="600">
        <v>-2.2118786140000002</v>
      </c>
      <c r="I137" s="600">
        <v>-3.7516288549999999</v>
      </c>
      <c r="J137" s="600">
        <v>-7.0986048930000001</v>
      </c>
      <c r="K137" s="600">
        <v>1.966680905</v>
      </c>
      <c r="L137" s="600">
        <v>-20.027017183000002</v>
      </c>
      <c r="M137" s="601">
        <v>-3.6918001440000001</v>
      </c>
      <c r="N137" s="601">
        <v>-7.231064333</v>
      </c>
      <c r="O137" s="601">
        <v>-5.2863213910000004</v>
      </c>
      <c r="P137" s="600">
        <v>-4.7914616759999999</v>
      </c>
      <c r="S137" s="530"/>
      <c r="T137" s="530"/>
    </row>
    <row r="138" spans="1:20" s="478" customFormat="1" ht="15.75" customHeight="1" x14ac:dyDescent="0.2">
      <c r="A138" s="558" t="s">
        <v>201</v>
      </c>
      <c r="B138" s="598">
        <v>-16.446768867999999</v>
      </c>
      <c r="C138" s="598">
        <v>-17.934020650000001</v>
      </c>
      <c r="D138" s="598">
        <v>-6.5613971749999997</v>
      </c>
      <c r="E138" s="598">
        <v>-17.570924095999999</v>
      </c>
      <c r="F138" s="598">
        <v>-19.780249495</v>
      </c>
      <c r="G138" s="598">
        <v>-30.964887801</v>
      </c>
      <c r="H138" s="598">
        <v>-20.915937549999999</v>
      </c>
      <c r="I138" s="598">
        <v>-32.374722112999997</v>
      </c>
      <c r="J138" s="598">
        <v>-24.278579390000001</v>
      </c>
      <c r="K138" s="598">
        <v>-27.267348740999999</v>
      </c>
      <c r="L138" s="598">
        <v>-24.275385454999999</v>
      </c>
      <c r="M138" s="599">
        <v>-20.781214271</v>
      </c>
      <c r="N138" s="599">
        <v>-26.282187661999998</v>
      </c>
      <c r="O138" s="599">
        <v>-24.598684845000001</v>
      </c>
      <c r="P138" s="598">
        <v>-24.449835073999999</v>
      </c>
    </row>
    <row r="139" spans="1:20" s="478" customFormat="1" ht="16.5" customHeight="1" x14ac:dyDescent="0.25">
      <c r="A139" s="562" t="s">
        <v>244</v>
      </c>
      <c r="B139" s="604"/>
      <c r="C139" s="604"/>
      <c r="D139" s="604"/>
      <c r="E139" s="604"/>
      <c r="F139" s="604"/>
      <c r="G139" s="604"/>
      <c r="H139" s="604"/>
      <c r="I139" s="604"/>
      <c r="J139" s="604"/>
      <c r="K139" s="604"/>
      <c r="L139" s="604"/>
      <c r="M139" s="605"/>
      <c r="N139" s="605"/>
      <c r="O139" s="605"/>
      <c r="P139" s="604"/>
    </row>
    <row r="140" spans="1:20" s="478" customFormat="1" ht="16.5" customHeight="1" x14ac:dyDescent="0.25">
      <c r="A140" s="563" t="s">
        <v>488</v>
      </c>
      <c r="B140" s="606">
        <v>0.992142682</v>
      </c>
      <c r="C140" s="606">
        <v>1.040451856</v>
      </c>
      <c r="D140" s="606">
        <v>0.472077629</v>
      </c>
      <c r="E140" s="606">
        <v>-1.768940621</v>
      </c>
      <c r="F140" s="606">
        <v>-2.583626051</v>
      </c>
      <c r="G140" s="606">
        <v>-2.583705191</v>
      </c>
      <c r="H140" s="606">
        <v>-2.2955528589999998</v>
      </c>
      <c r="I140" s="606">
        <v>-1.6571478230000001</v>
      </c>
      <c r="J140" s="606">
        <v>-1.1763988999999999</v>
      </c>
      <c r="K140" s="606">
        <v>-0.42402411099999998</v>
      </c>
      <c r="L140" s="606">
        <v>1.1968757210000001</v>
      </c>
      <c r="M140" s="607">
        <v>-1.962723666</v>
      </c>
      <c r="N140" s="607">
        <v>-0.27077765999999998</v>
      </c>
      <c r="O140" s="607">
        <v>-0.85234490299999999</v>
      </c>
      <c r="P140" s="606">
        <v>-0.91328710999999996</v>
      </c>
    </row>
    <row r="141" spans="1:20" s="478" customFormat="1" ht="16.5" customHeight="1" x14ac:dyDescent="0.2">
      <c r="A141" s="564" t="s">
        <v>424</v>
      </c>
      <c r="B141" s="608">
        <v>2.1742125200000002</v>
      </c>
      <c r="C141" s="608">
        <v>2.2212653910000002</v>
      </c>
      <c r="D141" s="608">
        <v>2.280769732</v>
      </c>
      <c r="E141" s="608">
        <v>1.880233987</v>
      </c>
      <c r="F141" s="608">
        <v>1.8735139249999999</v>
      </c>
      <c r="G141" s="608">
        <v>1.684700847</v>
      </c>
      <c r="H141" s="608">
        <v>1.6450304600000001</v>
      </c>
      <c r="I141" s="608">
        <v>1.8972355679999999</v>
      </c>
      <c r="J141" s="608">
        <v>1.8291419179999999</v>
      </c>
      <c r="K141" s="608">
        <v>1.4948364679999999</v>
      </c>
      <c r="L141" s="608">
        <v>1.3961160450000001</v>
      </c>
      <c r="M141" s="609">
        <v>1.8415369610000001</v>
      </c>
      <c r="N141" s="609">
        <v>1.6288598620000001</v>
      </c>
      <c r="O141" s="609">
        <v>1.692393619</v>
      </c>
      <c r="P141" s="608">
        <v>1.70067532</v>
      </c>
    </row>
    <row r="142" spans="1:20" s="478" customFormat="1" ht="16.5" customHeight="1" x14ac:dyDescent="0.25">
      <c r="A142" s="565" t="s">
        <v>425</v>
      </c>
      <c r="B142" s="610">
        <v>1.4030260859999999</v>
      </c>
      <c r="C142" s="610">
        <v>2.331630504</v>
      </c>
      <c r="D142" s="610">
        <v>2.1216785269999998</v>
      </c>
      <c r="E142" s="610">
        <v>1.4853760970000001</v>
      </c>
      <c r="F142" s="610">
        <v>1.120062415</v>
      </c>
      <c r="G142" s="610">
        <v>1.0486599009999999</v>
      </c>
      <c r="H142" s="610">
        <v>1.0928484000000001</v>
      </c>
      <c r="I142" s="610">
        <v>1.019058134</v>
      </c>
      <c r="J142" s="610">
        <v>1.2853975369999999</v>
      </c>
      <c r="K142" s="610">
        <v>0.74462840900000005</v>
      </c>
      <c r="L142" s="610">
        <v>1.0526831780000001</v>
      </c>
      <c r="M142" s="611">
        <v>1.3081164249999999</v>
      </c>
      <c r="N142" s="611">
        <v>1.062164356</v>
      </c>
      <c r="O142" s="611">
        <v>1.1369791330000001</v>
      </c>
      <c r="P142" s="610">
        <v>1.141399286</v>
      </c>
    </row>
    <row r="143" spans="1:20" s="478" customFormat="1" ht="16.5" customHeight="1" x14ac:dyDescent="0.25">
      <c r="A143" s="566" t="s">
        <v>426</v>
      </c>
      <c r="B143" s="608">
        <v>4.9081005360000001</v>
      </c>
      <c r="C143" s="608">
        <v>2.8516792199999998</v>
      </c>
      <c r="D143" s="608">
        <v>0.48913920500000002</v>
      </c>
      <c r="E143" s="608">
        <v>-1.2512513569999999</v>
      </c>
      <c r="F143" s="608">
        <v>-1.269286294</v>
      </c>
      <c r="G143" s="608">
        <v>-1.625189598</v>
      </c>
      <c r="H143" s="608">
        <v>-1.4554665579999999</v>
      </c>
      <c r="I143" s="608">
        <v>-1.5154308320000001</v>
      </c>
      <c r="J143" s="608">
        <v>-1.62454261</v>
      </c>
      <c r="K143" s="608">
        <v>-2.1037854239999998</v>
      </c>
      <c r="L143" s="608">
        <v>-4.0626760690000001</v>
      </c>
      <c r="M143" s="609">
        <v>-1.119955917</v>
      </c>
      <c r="N143" s="609">
        <v>-2.5495582209999998</v>
      </c>
      <c r="O143" s="609">
        <v>-2.0532080150000001</v>
      </c>
      <c r="P143" s="608">
        <v>-1.97504305</v>
      </c>
    </row>
    <row r="144" spans="1:20" s="478" customFormat="1" ht="16.5" customHeight="1" x14ac:dyDescent="0.25">
      <c r="A144" s="561" t="s">
        <v>501</v>
      </c>
      <c r="B144" s="612">
        <v>-14.350822811</v>
      </c>
      <c r="C144" s="612">
        <v>-16.819440715999999</v>
      </c>
      <c r="D144" s="612">
        <v>-18.249927916000001</v>
      </c>
      <c r="E144" s="612">
        <v>-19.724682985000001</v>
      </c>
      <c r="F144" s="612">
        <v>-20.923835682</v>
      </c>
      <c r="G144" s="612">
        <v>-18.076887165999999</v>
      </c>
      <c r="H144" s="612">
        <v>-18.888944129999999</v>
      </c>
      <c r="I144" s="612">
        <v>-19.131649201999998</v>
      </c>
      <c r="J144" s="612">
        <v>-15.495357981</v>
      </c>
      <c r="K144" s="612">
        <v>-15.661420363</v>
      </c>
      <c r="L144" s="612">
        <v>-14.575430108999999</v>
      </c>
      <c r="M144" s="613">
        <v>-19.284597564999999</v>
      </c>
      <c r="N144" s="613">
        <v>-16.057545877999999</v>
      </c>
      <c r="O144" s="613">
        <v>-17.563080009</v>
      </c>
      <c r="P144" s="612">
        <v>-17.500882125</v>
      </c>
    </row>
    <row r="145" spans="1:17" s="478" customFormat="1" ht="16.5" customHeight="1" x14ac:dyDescent="0.25">
      <c r="A145" s="567" t="s">
        <v>427</v>
      </c>
      <c r="B145" s="608">
        <v>-1.2356084089999999</v>
      </c>
      <c r="C145" s="608">
        <v>-1.683066975</v>
      </c>
      <c r="D145" s="608">
        <v>-2.538610356</v>
      </c>
      <c r="E145" s="608">
        <v>-2.4108183429999999</v>
      </c>
      <c r="F145" s="608">
        <v>-3.3154733080000001</v>
      </c>
      <c r="G145" s="608">
        <v>-3.084053543</v>
      </c>
      <c r="H145" s="608">
        <v>-2.8421642330000001</v>
      </c>
      <c r="I145" s="608">
        <v>-1.27990947</v>
      </c>
      <c r="J145" s="608">
        <v>-1.961181383</v>
      </c>
      <c r="K145" s="608">
        <v>-1.46154538</v>
      </c>
      <c r="L145" s="608">
        <v>5.8050418700000002</v>
      </c>
      <c r="M145" s="609">
        <v>-2.7702461629999999</v>
      </c>
      <c r="N145" s="609">
        <v>1.278763799</v>
      </c>
      <c r="O145" s="609">
        <v>-8.2597465999999994E-2</v>
      </c>
      <c r="P145" s="608">
        <v>-0.25885000499999999</v>
      </c>
    </row>
    <row r="146" spans="1:17" s="478" customFormat="1" ht="16.5" customHeight="1" x14ac:dyDescent="0.25">
      <c r="A146" s="559" t="s">
        <v>428</v>
      </c>
      <c r="B146" s="614">
        <v>-0.27383155100000001</v>
      </c>
      <c r="C146" s="614">
        <v>0.18792558400000001</v>
      </c>
      <c r="D146" s="614">
        <v>-0.36655847699999999</v>
      </c>
      <c r="E146" s="614">
        <v>0.29507211500000002</v>
      </c>
      <c r="F146" s="614">
        <v>0.74846553699999996</v>
      </c>
      <c r="G146" s="614">
        <v>0.43266824199999998</v>
      </c>
      <c r="H146" s="614">
        <v>0.10526559000000001</v>
      </c>
      <c r="I146" s="614">
        <v>-0.213482277</v>
      </c>
      <c r="J146" s="614">
        <v>0.15553319199999999</v>
      </c>
      <c r="K146" s="614">
        <v>0.234615821</v>
      </c>
      <c r="L146" s="614">
        <v>-0.38025630300000002</v>
      </c>
      <c r="M146" s="615">
        <v>0.28227814299999998</v>
      </c>
      <c r="N146" s="615">
        <v>-4.8137404000000002E-2</v>
      </c>
      <c r="O146" s="615">
        <v>8.7661769E-2</v>
      </c>
      <c r="P146" s="614">
        <v>0.100559361</v>
      </c>
    </row>
    <row r="147" spans="1:17" s="478" customFormat="1" ht="16.5" customHeight="1" x14ac:dyDescent="0.2">
      <c r="A147" s="564" t="s">
        <v>439</v>
      </c>
      <c r="B147" s="608">
        <v>-0.49673677100000002</v>
      </c>
      <c r="C147" s="608">
        <v>-0.46986791100000003</v>
      </c>
      <c r="D147" s="608">
        <v>-0.14561363099999999</v>
      </c>
      <c r="E147" s="608">
        <v>0.95584970499999999</v>
      </c>
      <c r="F147" s="608">
        <v>1.449240299</v>
      </c>
      <c r="G147" s="608">
        <v>1.455243933</v>
      </c>
      <c r="H147" s="608">
        <v>1.475597289</v>
      </c>
      <c r="I147" s="608">
        <v>1.284039454</v>
      </c>
      <c r="J147" s="608">
        <v>0.98108503300000005</v>
      </c>
      <c r="K147" s="608">
        <v>0.52985121700000004</v>
      </c>
      <c r="L147" s="608">
        <v>-0.31425841399999999</v>
      </c>
      <c r="M147" s="609">
        <v>1.135468661</v>
      </c>
      <c r="N147" s="609">
        <v>0.426539585</v>
      </c>
      <c r="O147" s="609">
        <v>0.68950084099999998</v>
      </c>
      <c r="P147" s="608">
        <v>0.70809479200000003</v>
      </c>
    </row>
    <row r="148" spans="1:17" s="478" customFormat="1" ht="16.5" customHeight="1" x14ac:dyDescent="0.2">
      <c r="A148" s="565" t="s">
        <v>444</v>
      </c>
      <c r="B148" s="610">
        <v>2.8331049479999999</v>
      </c>
      <c r="C148" s="610">
        <v>1.3486734730000001</v>
      </c>
      <c r="D148" s="610">
        <v>3.9888801000000002E-2</v>
      </c>
      <c r="E148" s="610">
        <v>0.47585241499999997</v>
      </c>
      <c r="F148" s="610">
        <v>1.116174217</v>
      </c>
      <c r="G148" s="610">
        <v>0.86627130500000005</v>
      </c>
      <c r="H148" s="610">
        <v>0.76773984399999995</v>
      </c>
      <c r="I148" s="610">
        <v>0.17632540999999999</v>
      </c>
      <c r="J148" s="610">
        <v>-0.36766712400000001</v>
      </c>
      <c r="K148" s="610">
        <v>-1.441787793</v>
      </c>
      <c r="L148" s="610">
        <v>-4.8357586780000004</v>
      </c>
      <c r="M148" s="611">
        <v>0.74484377099999999</v>
      </c>
      <c r="N148" s="611">
        <v>-1.9988791050000001</v>
      </c>
      <c r="O148" s="611">
        <v>-0.998168795</v>
      </c>
      <c r="P148" s="610">
        <v>-0.87585338000000001</v>
      </c>
    </row>
    <row r="149" spans="1:17" s="530" customFormat="1" ht="16.5" customHeight="1" x14ac:dyDescent="0.25">
      <c r="A149" s="566" t="s">
        <v>440</v>
      </c>
      <c r="B149" s="608">
        <v>-3.709795712</v>
      </c>
      <c r="C149" s="608">
        <v>-1.039541705</v>
      </c>
      <c r="D149" s="608">
        <v>0.32556802299999998</v>
      </c>
      <c r="E149" s="608">
        <v>-3.0819998000000001E-2</v>
      </c>
      <c r="F149" s="608">
        <v>-0.73481960899999998</v>
      </c>
      <c r="G149" s="608">
        <v>-0.27442784100000001</v>
      </c>
      <c r="H149" s="608">
        <v>-0.45376887999999999</v>
      </c>
      <c r="I149" s="608">
        <v>-0.191789662</v>
      </c>
      <c r="J149" s="608">
        <v>0.20951426100000001</v>
      </c>
      <c r="K149" s="608">
        <v>1.1789257440000001</v>
      </c>
      <c r="L149" s="608">
        <v>4.7522136640000001</v>
      </c>
      <c r="M149" s="609">
        <v>-0.34313502800000001</v>
      </c>
      <c r="N149" s="609">
        <v>1.8769706340000001</v>
      </c>
      <c r="O149" s="609">
        <v>1.0655881979999999</v>
      </c>
      <c r="P149" s="608">
        <v>0.94118351600000005</v>
      </c>
      <c r="Q149" s="478"/>
    </row>
    <row r="150" spans="1:17" s="478" customFormat="1" ht="16.5" customHeight="1" x14ac:dyDescent="0.25">
      <c r="A150" s="561" t="s">
        <v>493</v>
      </c>
      <c r="B150" s="612">
        <v>-7.7960657879999999</v>
      </c>
      <c r="C150" s="612">
        <v>-8.2363728179999995</v>
      </c>
      <c r="D150" s="612">
        <v>-7.7518407649999999</v>
      </c>
      <c r="E150" s="612">
        <v>-7.5391827200000003</v>
      </c>
      <c r="F150" s="612">
        <v>-7.7659543639999997</v>
      </c>
      <c r="G150" s="612">
        <v>-5.7584769800000002</v>
      </c>
      <c r="H150" s="612">
        <v>-5.4152777150000002</v>
      </c>
      <c r="I150" s="612">
        <v>-4.9215229459999996</v>
      </c>
      <c r="J150" s="612">
        <v>-3.5162685260000002</v>
      </c>
      <c r="K150" s="612">
        <v>-3.3776424550000002</v>
      </c>
      <c r="L150" s="612">
        <v>-1.948086577</v>
      </c>
      <c r="M150" s="613">
        <v>-6.6714761080000002</v>
      </c>
      <c r="N150" s="613">
        <v>-3.1570011440000001</v>
      </c>
      <c r="O150" s="613">
        <v>-4.3648579249999999</v>
      </c>
      <c r="P150" s="612">
        <v>-4.4875925529999998</v>
      </c>
    </row>
    <row r="151" spans="1:17" s="478" customFormat="1" ht="16.5" customHeight="1" x14ac:dyDescent="0.25">
      <c r="A151" s="567" t="s">
        <v>441</v>
      </c>
      <c r="B151" s="608">
        <v>-2.9874017300000002</v>
      </c>
      <c r="C151" s="608">
        <v>-2.762832285</v>
      </c>
      <c r="D151" s="608">
        <v>-2.0336766659999999</v>
      </c>
      <c r="E151" s="608">
        <v>-0.87263302899999995</v>
      </c>
      <c r="F151" s="608">
        <v>-1.609391623</v>
      </c>
      <c r="G151" s="608">
        <v>-1.0791130529999999</v>
      </c>
      <c r="H151" s="608">
        <v>-1.013925814</v>
      </c>
      <c r="I151" s="608">
        <v>0.157183296</v>
      </c>
      <c r="J151" s="608">
        <v>-0.24935447499999999</v>
      </c>
      <c r="K151" s="608">
        <v>0.58388385899999995</v>
      </c>
      <c r="L151" s="608">
        <v>9.1259268969999994</v>
      </c>
      <c r="M151" s="609">
        <v>-1.221066424</v>
      </c>
      <c r="N151" s="609">
        <v>3.1460894009999998</v>
      </c>
      <c r="O151" s="609">
        <v>1.5619747859999999</v>
      </c>
      <c r="P151" s="608">
        <v>1.372258835</v>
      </c>
    </row>
    <row r="152" spans="1:17" s="478" customFormat="1" ht="16.5" customHeight="1" x14ac:dyDescent="0.2">
      <c r="A152" s="568" t="s">
        <v>737</v>
      </c>
      <c r="B152" s="616">
        <v>-0.312460552</v>
      </c>
      <c r="C152" s="616">
        <v>-0.23538970000000001</v>
      </c>
      <c r="D152" s="616">
        <v>-9.2669149000000006E-2</v>
      </c>
      <c r="E152" s="616">
        <v>-0.11846274800000001</v>
      </c>
      <c r="F152" s="616">
        <v>-0.28397126499999997</v>
      </c>
      <c r="G152" s="616">
        <v>-0.23548687600000001</v>
      </c>
      <c r="H152" s="616">
        <v>-0.240512278</v>
      </c>
      <c r="I152" s="616">
        <v>-3.9754406999999999E-2</v>
      </c>
      <c r="J152" s="616">
        <v>0.12474724600000001</v>
      </c>
      <c r="K152" s="616">
        <v>0.68784186700000005</v>
      </c>
      <c r="L152" s="616">
        <v>6.6934929929999996</v>
      </c>
      <c r="M152" s="617">
        <v>-0.199888238</v>
      </c>
      <c r="N152" s="617">
        <v>1.3045533229999999</v>
      </c>
      <c r="O152" s="617">
        <v>0.447691477</v>
      </c>
      <c r="P152" s="616">
        <v>0.37806318</v>
      </c>
    </row>
    <row r="153" spans="1:17" x14ac:dyDescent="0.2">
      <c r="A153" s="258" t="s">
        <v>866</v>
      </c>
      <c r="B153" s="69"/>
      <c r="C153" s="69"/>
      <c r="D153" s="69"/>
      <c r="E153" s="69"/>
      <c r="F153" s="69"/>
      <c r="G153" s="69"/>
      <c r="H153" s="69"/>
      <c r="I153" s="69"/>
      <c r="J153" s="69"/>
      <c r="K153" s="69"/>
      <c r="L153" s="69"/>
      <c r="M153" s="69"/>
      <c r="N153" s="69"/>
      <c r="O153" s="69"/>
      <c r="P153" s="89"/>
    </row>
    <row r="154" spans="1:17" x14ac:dyDescent="0.2">
      <c r="A154" s="258" t="s">
        <v>534</v>
      </c>
      <c r="B154" s="13"/>
      <c r="C154" s="13"/>
      <c r="D154" s="13"/>
      <c r="E154" s="13"/>
      <c r="F154" s="13"/>
      <c r="G154" s="13"/>
      <c r="H154" s="13"/>
      <c r="I154" s="13"/>
      <c r="J154" s="13"/>
      <c r="K154" s="13"/>
      <c r="L154" s="13"/>
      <c r="M154" s="13"/>
      <c r="N154" s="13"/>
      <c r="O154" s="13"/>
      <c r="P154" s="40"/>
    </row>
    <row r="155" spans="1:17" x14ac:dyDescent="0.2">
      <c r="A155" s="289" t="s">
        <v>855</v>
      </c>
      <c r="B155" s="13"/>
      <c r="C155" s="13"/>
      <c r="D155" s="13"/>
      <c r="E155" s="13"/>
      <c r="F155" s="13"/>
      <c r="G155" s="13"/>
      <c r="H155" s="13"/>
      <c r="I155" s="13"/>
      <c r="J155" s="13"/>
      <c r="K155" s="13"/>
      <c r="L155" s="13"/>
      <c r="M155" s="13"/>
      <c r="N155" s="13"/>
      <c r="O155" s="13"/>
      <c r="P155" s="40"/>
    </row>
    <row r="156" spans="1:17" x14ac:dyDescent="0.2">
      <c r="A156" s="38" t="s">
        <v>650</v>
      </c>
      <c r="B156" s="13"/>
      <c r="C156" s="13"/>
      <c r="D156" s="13"/>
      <c r="E156" s="13"/>
      <c r="F156" s="13"/>
      <c r="G156" s="13"/>
      <c r="H156" s="13"/>
      <c r="I156" s="13"/>
      <c r="J156" s="13"/>
      <c r="K156" s="13"/>
      <c r="L156" s="13"/>
      <c r="M156" s="13"/>
      <c r="N156" s="13"/>
      <c r="O156" s="13"/>
      <c r="P156" s="40"/>
    </row>
    <row r="157" spans="1:17" x14ac:dyDescent="0.2">
      <c r="A157" s="289" t="s">
        <v>856</v>
      </c>
      <c r="B157" s="13"/>
      <c r="C157" s="13"/>
      <c r="D157" s="13"/>
      <c r="E157" s="13"/>
      <c r="F157" s="13"/>
      <c r="G157" s="13"/>
      <c r="H157" s="13"/>
      <c r="I157" s="13"/>
      <c r="J157" s="13"/>
      <c r="K157" s="13"/>
      <c r="L157" s="13"/>
      <c r="M157" s="13"/>
      <c r="N157" s="13"/>
      <c r="O157" s="13"/>
      <c r="P157" s="40"/>
    </row>
    <row r="158" spans="1:17" x14ac:dyDescent="0.2">
      <c r="A158" s="258" t="s">
        <v>926</v>
      </c>
      <c r="B158" s="13"/>
      <c r="C158" s="13"/>
      <c r="D158" s="13"/>
      <c r="E158" s="13"/>
      <c r="F158" s="13"/>
      <c r="G158" s="13"/>
      <c r="H158" s="13"/>
      <c r="I158" s="13"/>
      <c r="J158" s="13"/>
      <c r="K158" s="13"/>
      <c r="L158" s="13"/>
      <c r="M158" s="13"/>
      <c r="N158" s="13"/>
      <c r="O158" s="13"/>
      <c r="P158" s="40"/>
    </row>
    <row r="159" spans="1:17" x14ac:dyDescent="0.2">
      <c r="A159" s="289" t="s">
        <v>884</v>
      </c>
      <c r="B159" s="13"/>
      <c r="C159" s="13"/>
      <c r="D159" s="13"/>
      <c r="E159" s="13"/>
      <c r="F159" s="13"/>
      <c r="G159" s="13"/>
      <c r="H159" s="13"/>
      <c r="I159" s="13"/>
      <c r="J159" s="13"/>
      <c r="K159" s="13"/>
      <c r="L159" s="13"/>
      <c r="M159" s="13"/>
      <c r="N159" s="13"/>
      <c r="O159" s="13"/>
      <c r="P159" s="40"/>
    </row>
    <row r="161" spans="1:16" ht="59.25" customHeight="1" x14ac:dyDescent="0.2">
      <c r="A161" s="988" t="s">
        <v>982</v>
      </c>
      <c r="B161" s="988"/>
      <c r="C161" s="988"/>
      <c r="D161" s="988"/>
      <c r="E161" s="988"/>
      <c r="F161" s="988"/>
      <c r="G161" s="988"/>
      <c r="H161" s="988"/>
      <c r="I161" s="988"/>
      <c r="J161" s="988"/>
      <c r="K161" s="988"/>
      <c r="L161" s="988"/>
      <c r="M161" s="988"/>
      <c r="N161" s="988"/>
      <c r="O161" s="988"/>
      <c r="P161" s="988"/>
    </row>
    <row r="162" spans="1:16" x14ac:dyDescent="0.2">
      <c r="A162" s="306"/>
      <c r="B162" s="306"/>
      <c r="C162" s="306"/>
      <c r="D162" s="306"/>
      <c r="E162" s="306"/>
      <c r="F162" s="306"/>
      <c r="G162" s="306"/>
      <c r="H162" s="306"/>
      <c r="I162" s="306"/>
      <c r="J162" s="306"/>
      <c r="K162" s="306"/>
      <c r="L162" s="306"/>
      <c r="M162" s="306"/>
      <c r="N162" s="306"/>
      <c r="O162" s="306"/>
      <c r="P162" s="306"/>
    </row>
    <row r="163" spans="1:16" ht="158.25" customHeight="1" x14ac:dyDescent="0.2">
      <c r="A163" s="988" t="s">
        <v>983</v>
      </c>
      <c r="B163" s="988"/>
      <c r="C163" s="988"/>
      <c r="D163" s="988"/>
      <c r="E163" s="988"/>
      <c r="F163" s="988"/>
      <c r="G163" s="988"/>
      <c r="H163" s="988"/>
      <c r="I163" s="988"/>
      <c r="J163" s="988"/>
      <c r="K163" s="988"/>
      <c r="L163" s="988"/>
      <c r="M163" s="988"/>
      <c r="N163" s="988"/>
      <c r="O163" s="988"/>
      <c r="P163" s="988"/>
    </row>
  </sheetData>
  <mergeCells count="2">
    <mergeCell ref="A161:P161"/>
    <mergeCell ref="A163:P163"/>
  </mergeCells>
  <pageMargins left="0.59055118110236227" right="0.59055118110236227" top="0.59055118110236227" bottom="0.59055118110236227" header="0.39370078740157483" footer="0.39370078740157483"/>
  <pageSetup paperSize="9" scale="49" firstPageNumber="54"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2" manualBreakCount="2">
    <brk id="59" max="15" man="1"/>
    <brk id="104" max="15" man="1"/>
  </rowBreaks>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181"/>
  <sheetViews>
    <sheetView zoomScale="85" zoomScaleNormal="85" zoomScalePageLayoutView="85" workbookViewId="0">
      <selection activeCell="A161" sqref="A161:P181"/>
    </sheetView>
  </sheetViews>
  <sheetFormatPr baseColWidth="10" defaultRowHeight="12.75" x14ac:dyDescent="0.2"/>
  <cols>
    <col min="1" max="1" width="90.28515625" customWidth="1"/>
    <col min="13" max="15" width="13.7109375" customWidth="1"/>
    <col min="16" max="16" width="19" customWidth="1"/>
  </cols>
  <sheetData>
    <row r="1" spans="1:16" ht="25.5" customHeight="1" x14ac:dyDescent="0.2">
      <c r="A1" s="47" t="s">
        <v>927</v>
      </c>
    </row>
    <row r="2" spans="1:16" ht="18" x14ac:dyDescent="0.2">
      <c r="A2" s="47"/>
    </row>
    <row r="3" spans="1:16" ht="13.5" thickBot="1" x14ac:dyDescent="0.25">
      <c r="P3" s="262" t="s">
        <v>230</v>
      </c>
    </row>
    <row r="4" spans="1:16" x14ac:dyDescent="0.2">
      <c r="A4" s="42"/>
      <c r="B4" s="43" t="s">
        <v>35</v>
      </c>
      <c r="C4" s="43" t="s">
        <v>124</v>
      </c>
      <c r="D4" s="43" t="s">
        <v>126</v>
      </c>
      <c r="E4" s="43" t="s">
        <v>36</v>
      </c>
      <c r="F4" s="43" t="s">
        <v>37</v>
      </c>
      <c r="G4" s="43" t="s">
        <v>38</v>
      </c>
      <c r="H4" s="43" t="s">
        <v>39</v>
      </c>
      <c r="I4" s="43" t="s">
        <v>128</v>
      </c>
      <c r="J4" s="43" t="s">
        <v>129</v>
      </c>
      <c r="K4" s="43" t="s">
        <v>130</v>
      </c>
      <c r="L4" s="255">
        <v>100000</v>
      </c>
      <c r="M4" s="253" t="s">
        <v>249</v>
      </c>
      <c r="N4" s="253" t="s">
        <v>247</v>
      </c>
      <c r="O4" s="260" t="s">
        <v>77</v>
      </c>
      <c r="P4" s="284" t="s">
        <v>238</v>
      </c>
    </row>
    <row r="5" spans="1:16" x14ac:dyDescent="0.2">
      <c r="A5" s="579" t="s">
        <v>81</v>
      </c>
      <c r="B5" s="44" t="s">
        <v>123</v>
      </c>
      <c r="C5" s="44" t="s">
        <v>40</v>
      </c>
      <c r="D5" s="44" t="s">
        <v>40</v>
      </c>
      <c r="E5" s="44" t="s">
        <v>40</v>
      </c>
      <c r="F5" s="44" t="s">
        <v>40</v>
      </c>
      <c r="G5" s="44" t="s">
        <v>40</v>
      </c>
      <c r="H5" s="44" t="s">
        <v>40</v>
      </c>
      <c r="I5" s="44" t="s">
        <v>40</v>
      </c>
      <c r="J5" s="44" t="s">
        <v>40</v>
      </c>
      <c r="K5" s="44" t="s">
        <v>40</v>
      </c>
      <c r="L5" s="44" t="s">
        <v>43</v>
      </c>
      <c r="M5" s="240" t="s">
        <v>248</v>
      </c>
      <c r="N5" s="240" t="s">
        <v>146</v>
      </c>
      <c r="O5" s="259" t="s">
        <v>145</v>
      </c>
      <c r="P5" s="285" t="s">
        <v>302</v>
      </c>
    </row>
    <row r="6" spans="1:16" ht="15" customHeight="1" thickBot="1" x14ac:dyDescent="0.25">
      <c r="A6" s="436" t="s">
        <v>230</v>
      </c>
      <c r="B6" s="45" t="s">
        <v>43</v>
      </c>
      <c r="C6" s="45" t="s">
        <v>125</v>
      </c>
      <c r="D6" s="45" t="s">
        <v>127</v>
      </c>
      <c r="E6" s="45" t="s">
        <v>44</v>
      </c>
      <c r="F6" s="45" t="s">
        <v>45</v>
      </c>
      <c r="G6" s="45" t="s">
        <v>46</v>
      </c>
      <c r="H6" s="45" t="s">
        <v>42</v>
      </c>
      <c r="I6" s="45" t="s">
        <v>131</v>
      </c>
      <c r="J6" s="45" t="s">
        <v>132</v>
      </c>
      <c r="K6" s="45" t="s">
        <v>133</v>
      </c>
      <c r="L6" s="45" t="s">
        <v>134</v>
      </c>
      <c r="M6" s="254" t="s">
        <v>146</v>
      </c>
      <c r="N6" s="254" t="s">
        <v>134</v>
      </c>
      <c r="O6" s="261" t="s">
        <v>41</v>
      </c>
      <c r="P6" s="286" t="s">
        <v>257</v>
      </c>
    </row>
    <row r="7" spans="1:16" x14ac:dyDescent="0.2">
      <c r="A7" s="228"/>
    </row>
    <row r="8" spans="1:16" s="478" customFormat="1" ht="16.5" customHeight="1" x14ac:dyDescent="0.25">
      <c r="A8" s="487" t="s">
        <v>177</v>
      </c>
      <c r="B8" s="479">
        <v>693.706684548</v>
      </c>
      <c r="C8" s="479">
        <v>558.88747551400002</v>
      </c>
      <c r="D8" s="479">
        <v>511.95640473200001</v>
      </c>
      <c r="E8" s="479">
        <v>551.17083191200004</v>
      </c>
      <c r="F8" s="479">
        <v>640.50601394800003</v>
      </c>
      <c r="G8" s="479">
        <v>739.87750354699995</v>
      </c>
      <c r="H8" s="479">
        <v>870.980250759</v>
      </c>
      <c r="I8" s="479">
        <v>1038.8825938089999</v>
      </c>
      <c r="J8" s="479">
        <v>1196.830514882</v>
      </c>
      <c r="K8" s="479">
        <v>1288.2790181349999</v>
      </c>
      <c r="L8" s="479">
        <v>1502.8530394720001</v>
      </c>
      <c r="M8" s="492">
        <v>660.010897677</v>
      </c>
      <c r="N8" s="492">
        <v>1280.2184938739999</v>
      </c>
      <c r="O8" s="492">
        <v>970.33319465199997</v>
      </c>
      <c r="P8" s="479">
        <v>965.31463450499996</v>
      </c>
    </row>
    <row r="9" spans="1:16" s="478" customFormat="1" ht="16.5" customHeight="1" x14ac:dyDescent="0.2">
      <c r="A9" s="478" t="s">
        <v>178</v>
      </c>
      <c r="B9" s="480">
        <v>259.88988461700001</v>
      </c>
      <c r="C9" s="480">
        <v>198.10195920800001</v>
      </c>
      <c r="D9" s="480">
        <v>169.940928512</v>
      </c>
      <c r="E9" s="480">
        <v>172.465631304</v>
      </c>
      <c r="F9" s="480">
        <v>192.20320802399999</v>
      </c>
      <c r="G9" s="480">
        <v>209.94569575599999</v>
      </c>
      <c r="H9" s="480">
        <v>226.24197209299999</v>
      </c>
      <c r="I9" s="480">
        <v>244.99472106499999</v>
      </c>
      <c r="J9" s="480">
        <v>263.44658546099998</v>
      </c>
      <c r="K9" s="480">
        <v>266.76868352000002</v>
      </c>
      <c r="L9" s="480">
        <v>253.06727900199999</v>
      </c>
      <c r="M9" s="493">
        <v>193.80841723899999</v>
      </c>
      <c r="N9" s="493">
        <v>256.85531157399998</v>
      </c>
      <c r="O9" s="493">
        <v>225.35407580099999</v>
      </c>
      <c r="P9" s="480">
        <v>226.96855749700001</v>
      </c>
    </row>
    <row r="10" spans="1:16" s="478" customFormat="1" ht="16.5" customHeight="1" x14ac:dyDescent="0.2">
      <c r="A10" s="478" t="s">
        <v>179</v>
      </c>
      <c r="B10" s="480">
        <v>160.30372723900001</v>
      </c>
      <c r="C10" s="480">
        <v>160.644356961</v>
      </c>
      <c r="D10" s="480">
        <v>182.39277227700001</v>
      </c>
      <c r="E10" s="480">
        <v>251.42523891900001</v>
      </c>
      <c r="F10" s="480">
        <v>333.91492761400002</v>
      </c>
      <c r="G10" s="480">
        <v>404.40572219799998</v>
      </c>
      <c r="H10" s="480">
        <v>503.31140064499999</v>
      </c>
      <c r="I10" s="480">
        <v>631.86005780100004</v>
      </c>
      <c r="J10" s="480">
        <v>750.44203019700001</v>
      </c>
      <c r="K10" s="480">
        <v>794.56529350899996</v>
      </c>
      <c r="L10" s="480">
        <v>754.55400096000005</v>
      </c>
      <c r="M10" s="493">
        <v>331.51251443699999</v>
      </c>
      <c r="N10" s="493">
        <v>735.14208040400001</v>
      </c>
      <c r="O10" s="493">
        <v>533.46949594800003</v>
      </c>
      <c r="P10" s="480">
        <v>528.48908205199996</v>
      </c>
    </row>
    <row r="11" spans="1:16" s="478" customFormat="1" ht="16.5" customHeight="1" x14ac:dyDescent="0.2">
      <c r="A11" s="478" t="s">
        <v>180</v>
      </c>
      <c r="B11" s="480">
        <v>11.512359859</v>
      </c>
      <c r="C11" s="480">
        <v>10.093469222</v>
      </c>
      <c r="D11" s="480">
        <v>10.576287975</v>
      </c>
      <c r="E11" s="480">
        <v>13.399035429</v>
      </c>
      <c r="F11" s="480">
        <v>16.286084521999999</v>
      </c>
      <c r="G11" s="480">
        <v>17.000333433000002</v>
      </c>
      <c r="H11" s="480">
        <v>20.200527001000001</v>
      </c>
      <c r="I11" s="480">
        <v>19.966801500999999</v>
      </c>
      <c r="J11" s="480">
        <v>24.356601920999999</v>
      </c>
      <c r="K11" s="480">
        <v>31.021844012999999</v>
      </c>
      <c r="L11" s="480">
        <v>31.394683582999999</v>
      </c>
      <c r="M11" s="493">
        <v>15.49596348</v>
      </c>
      <c r="N11" s="493">
        <v>26.909084831000001</v>
      </c>
      <c r="O11" s="493">
        <v>21.206544993000001</v>
      </c>
      <c r="P11" s="480">
        <v>21.639263654000001</v>
      </c>
    </row>
    <row r="12" spans="1:16" s="478" customFormat="1" ht="16.5" customHeight="1" x14ac:dyDescent="0.2">
      <c r="A12" s="478" t="s">
        <v>181</v>
      </c>
      <c r="B12" s="480">
        <v>90.380917885000002</v>
      </c>
      <c r="C12" s="480">
        <v>83.618060494999995</v>
      </c>
      <c r="D12" s="480">
        <v>83.098786697999998</v>
      </c>
      <c r="E12" s="480">
        <v>60.373761256000002</v>
      </c>
      <c r="F12" s="480">
        <v>57.137822325000002</v>
      </c>
      <c r="G12" s="480">
        <v>67.087035981</v>
      </c>
      <c r="H12" s="480">
        <v>85.620816098999995</v>
      </c>
      <c r="I12" s="480">
        <v>104.869788073</v>
      </c>
      <c r="J12" s="480">
        <v>120.574981354</v>
      </c>
      <c r="K12" s="480">
        <v>153.46612032100001</v>
      </c>
      <c r="L12" s="480">
        <v>424.22073948000002</v>
      </c>
      <c r="M12" s="493">
        <v>69.719021573999996</v>
      </c>
      <c r="N12" s="493">
        <v>222.175378008</v>
      </c>
      <c r="O12" s="493">
        <v>146.00091010200001</v>
      </c>
      <c r="P12" s="480">
        <v>143.044781011</v>
      </c>
    </row>
    <row r="13" spans="1:16" s="478" customFormat="1" ht="16.5" customHeight="1" x14ac:dyDescent="0.2">
      <c r="A13" s="478" t="s">
        <v>182</v>
      </c>
      <c r="B13" s="480">
        <v>171.61979494799999</v>
      </c>
      <c r="C13" s="480">
        <v>106.429629628</v>
      </c>
      <c r="D13" s="480">
        <v>65.947629269999993</v>
      </c>
      <c r="E13" s="480">
        <v>53.507165004000001</v>
      </c>
      <c r="F13" s="480">
        <v>40.963971463999997</v>
      </c>
      <c r="G13" s="480">
        <v>41.438716178999996</v>
      </c>
      <c r="H13" s="480">
        <v>35.605534919999997</v>
      </c>
      <c r="I13" s="480">
        <v>37.191225369000001</v>
      </c>
      <c r="J13" s="480">
        <v>38.010315947999999</v>
      </c>
      <c r="K13" s="480">
        <v>42.457076772000001</v>
      </c>
      <c r="L13" s="480">
        <v>39.616336447000002</v>
      </c>
      <c r="M13" s="493">
        <v>49.474980948000002</v>
      </c>
      <c r="N13" s="493">
        <v>39.136639056</v>
      </c>
      <c r="O13" s="493">
        <v>44.302167808</v>
      </c>
      <c r="P13" s="480">
        <v>45.172950290000003</v>
      </c>
    </row>
    <row r="14" spans="1:16" s="478" customFormat="1" ht="16.5" customHeight="1" x14ac:dyDescent="0.25">
      <c r="A14" s="487" t="s">
        <v>183</v>
      </c>
      <c r="B14" s="479">
        <v>970.19527978899998</v>
      </c>
      <c r="C14" s="479">
        <v>759.72194867200005</v>
      </c>
      <c r="D14" s="479">
        <v>668.87019055500002</v>
      </c>
      <c r="E14" s="479">
        <v>704.31409366100002</v>
      </c>
      <c r="F14" s="479">
        <v>811.38777603400001</v>
      </c>
      <c r="G14" s="479">
        <v>914.90057144499997</v>
      </c>
      <c r="H14" s="479">
        <v>1059.95585188</v>
      </c>
      <c r="I14" s="479">
        <v>1224.132778662</v>
      </c>
      <c r="J14" s="479">
        <v>1382.470729636</v>
      </c>
      <c r="K14" s="479">
        <v>1492.0398068090001</v>
      </c>
      <c r="L14" s="479">
        <v>1615.6077081569999</v>
      </c>
      <c r="M14" s="492">
        <v>829.72283376899998</v>
      </c>
      <c r="N14" s="492">
        <v>1445.1228130520001</v>
      </c>
      <c r="O14" s="492">
        <v>1137.6396285660001</v>
      </c>
      <c r="P14" s="479">
        <v>1136.1822717110001</v>
      </c>
    </row>
    <row r="15" spans="1:16" s="478" customFormat="1" ht="16.5" customHeight="1" x14ac:dyDescent="0.2">
      <c r="A15" s="478" t="s">
        <v>79</v>
      </c>
      <c r="B15" s="480">
        <v>407.76692927900001</v>
      </c>
      <c r="C15" s="480">
        <v>341.50957034800001</v>
      </c>
      <c r="D15" s="480">
        <v>343.26136334300003</v>
      </c>
      <c r="E15" s="480">
        <v>418.19550888399999</v>
      </c>
      <c r="F15" s="480">
        <v>524.61733507400004</v>
      </c>
      <c r="G15" s="480">
        <v>610.93303307500003</v>
      </c>
      <c r="H15" s="480">
        <v>729.10582980100003</v>
      </c>
      <c r="I15" s="480">
        <v>845.08280088900005</v>
      </c>
      <c r="J15" s="480">
        <v>942.55197425799997</v>
      </c>
      <c r="K15" s="480">
        <v>1032.632565958</v>
      </c>
      <c r="L15" s="480">
        <v>1170.2435760630001</v>
      </c>
      <c r="M15" s="493">
        <v>521.10714179299998</v>
      </c>
      <c r="N15" s="493">
        <v>1012.516087248</v>
      </c>
      <c r="O15" s="493">
        <v>766.98473768600002</v>
      </c>
      <c r="P15" s="480">
        <v>765.66352429000005</v>
      </c>
    </row>
    <row r="16" spans="1:16" s="478" customFormat="1" ht="16.5" customHeight="1" x14ac:dyDescent="0.2">
      <c r="A16" s="478" t="s">
        <v>184</v>
      </c>
      <c r="B16" s="480">
        <v>270.05307638900001</v>
      </c>
      <c r="C16" s="480">
        <v>259.47031792899998</v>
      </c>
      <c r="D16" s="480">
        <v>288.17733598400002</v>
      </c>
      <c r="E16" s="480">
        <v>379.79594660700002</v>
      </c>
      <c r="F16" s="480">
        <v>487.07265399800002</v>
      </c>
      <c r="G16" s="480">
        <v>569.18269655500001</v>
      </c>
      <c r="H16" s="480">
        <v>666.37446237400002</v>
      </c>
      <c r="I16" s="480">
        <v>776.28596192600003</v>
      </c>
      <c r="J16" s="480">
        <v>872.16046025000003</v>
      </c>
      <c r="K16" s="480">
        <v>937.25665058799996</v>
      </c>
      <c r="L16" s="480">
        <v>885.25805926600003</v>
      </c>
      <c r="M16" s="493">
        <v>473.06953313600002</v>
      </c>
      <c r="N16" s="493">
        <v>868.07382897100001</v>
      </c>
      <c r="O16" s="493">
        <v>670.71084090199997</v>
      </c>
      <c r="P16" s="480">
        <v>667.50700325800005</v>
      </c>
    </row>
    <row r="17" spans="1:16" s="478" customFormat="1" ht="16.5" customHeight="1" x14ac:dyDescent="0.2">
      <c r="A17" s="478" t="s">
        <v>216</v>
      </c>
      <c r="B17" s="480">
        <v>45.197897687999998</v>
      </c>
      <c r="C17" s="480">
        <v>32.175322164999997</v>
      </c>
      <c r="D17" s="480">
        <v>35.358577650000001</v>
      </c>
      <c r="E17" s="480">
        <v>71.147281253000003</v>
      </c>
      <c r="F17" s="480">
        <v>108.56193028200001</v>
      </c>
      <c r="G17" s="480">
        <v>142.97212762199999</v>
      </c>
      <c r="H17" s="480">
        <v>173.05320221900001</v>
      </c>
      <c r="I17" s="480">
        <v>209.672234444</v>
      </c>
      <c r="J17" s="480">
        <v>216.09453764400001</v>
      </c>
      <c r="K17" s="480">
        <v>273.01597038900002</v>
      </c>
      <c r="L17" s="480">
        <v>184.026146958</v>
      </c>
      <c r="M17" s="493">
        <v>104.574669417</v>
      </c>
      <c r="N17" s="493">
        <v>214.16459551700001</v>
      </c>
      <c r="O17" s="493">
        <v>159.408240952</v>
      </c>
      <c r="P17" s="480">
        <v>152.91597299099999</v>
      </c>
    </row>
    <row r="18" spans="1:16" s="478" customFormat="1" ht="16.5" customHeight="1" x14ac:dyDescent="0.2">
      <c r="A18" s="478" t="s">
        <v>185</v>
      </c>
      <c r="B18" s="480">
        <v>137.71385289</v>
      </c>
      <c r="C18" s="480">
        <v>82.039252418999993</v>
      </c>
      <c r="D18" s="480">
        <v>55.084027358999997</v>
      </c>
      <c r="E18" s="480">
        <v>38.399562275999997</v>
      </c>
      <c r="F18" s="480">
        <v>37.544681075</v>
      </c>
      <c r="G18" s="480">
        <v>41.750336519999998</v>
      </c>
      <c r="H18" s="480">
        <v>62.731367427000002</v>
      </c>
      <c r="I18" s="480">
        <v>68.796838962999999</v>
      </c>
      <c r="J18" s="480">
        <v>70.391514008000001</v>
      </c>
      <c r="K18" s="480">
        <v>95.375915370000001</v>
      </c>
      <c r="L18" s="480">
        <v>284.985516797</v>
      </c>
      <c r="M18" s="493">
        <v>48.037608657</v>
      </c>
      <c r="N18" s="493">
        <v>144.44225827700001</v>
      </c>
      <c r="O18" s="493">
        <v>96.273896784000002</v>
      </c>
      <c r="P18" s="480">
        <v>98.156521033000004</v>
      </c>
    </row>
    <row r="19" spans="1:16" s="478" customFormat="1" ht="16.5" customHeight="1" x14ac:dyDescent="0.2">
      <c r="A19" s="478" t="s">
        <v>186</v>
      </c>
      <c r="B19" s="480">
        <v>326.19282808499997</v>
      </c>
      <c r="C19" s="480">
        <v>251.149455407</v>
      </c>
      <c r="D19" s="480">
        <v>193.73925473099999</v>
      </c>
      <c r="E19" s="480">
        <v>169.83411714600001</v>
      </c>
      <c r="F19" s="480">
        <v>166.032718015</v>
      </c>
      <c r="G19" s="480">
        <v>168.93755383499999</v>
      </c>
      <c r="H19" s="480">
        <v>179.919353046</v>
      </c>
      <c r="I19" s="480">
        <v>209.78953423300001</v>
      </c>
      <c r="J19" s="480">
        <v>244.902511264</v>
      </c>
      <c r="K19" s="480">
        <v>252.88031321599999</v>
      </c>
      <c r="L19" s="480">
        <v>205.62976738099999</v>
      </c>
      <c r="M19" s="493">
        <v>177.38264146200001</v>
      </c>
      <c r="N19" s="493">
        <v>226.27371422900001</v>
      </c>
      <c r="O19" s="493">
        <v>201.84540215000001</v>
      </c>
      <c r="P19" s="480">
        <v>199.53894252699999</v>
      </c>
    </row>
    <row r="20" spans="1:16" s="478" customFormat="1" ht="16.5" customHeight="1" x14ac:dyDescent="0.2">
      <c r="A20" s="478" t="s">
        <v>187</v>
      </c>
      <c r="B20" s="480">
        <v>205.55074474899999</v>
      </c>
      <c r="C20" s="480">
        <v>171.90353548799999</v>
      </c>
      <c r="D20" s="480">
        <v>143.74538967399999</v>
      </c>
      <c r="E20" s="480">
        <v>139.466238938</v>
      </c>
      <c r="F20" s="480">
        <v>138.65335126900001</v>
      </c>
      <c r="G20" s="480">
        <v>139.221321751</v>
      </c>
      <c r="H20" s="480">
        <v>149.011295093</v>
      </c>
      <c r="I20" s="480">
        <v>174.412850867</v>
      </c>
      <c r="J20" s="480">
        <v>203.00335474900001</v>
      </c>
      <c r="K20" s="480">
        <v>204.29638060100001</v>
      </c>
      <c r="L20" s="480">
        <v>165.52587819499999</v>
      </c>
      <c r="M20" s="493">
        <v>143.39246723299999</v>
      </c>
      <c r="N20" s="493">
        <v>185.13893738100001</v>
      </c>
      <c r="O20" s="493">
        <v>164.28040957100001</v>
      </c>
      <c r="P20" s="480">
        <v>162.775936852</v>
      </c>
    </row>
    <row r="21" spans="1:16" s="478" customFormat="1" ht="16.5" customHeight="1" x14ac:dyDescent="0.2">
      <c r="A21" s="478" t="s">
        <v>188</v>
      </c>
      <c r="B21" s="480">
        <v>67.565471368000004</v>
      </c>
      <c r="C21" s="480">
        <v>36.151653197000002</v>
      </c>
      <c r="D21" s="480">
        <v>14.682088727</v>
      </c>
      <c r="E21" s="480">
        <v>3.7030861490000002</v>
      </c>
      <c r="F21" s="480">
        <v>1.7698018170000001</v>
      </c>
      <c r="G21" s="480">
        <v>1.776035032</v>
      </c>
      <c r="H21" s="480">
        <v>1.785145778</v>
      </c>
      <c r="I21" s="480">
        <v>1.959015022</v>
      </c>
      <c r="J21" s="480">
        <v>3.3733925779999998</v>
      </c>
      <c r="K21" s="480">
        <v>5.4710649089999999</v>
      </c>
      <c r="L21" s="480">
        <v>7.7480119350000001</v>
      </c>
      <c r="M21" s="493">
        <v>5.2330305189999997</v>
      </c>
      <c r="N21" s="493">
        <v>4.8749680150000003</v>
      </c>
      <c r="O21" s="493">
        <v>5.0538731209999996</v>
      </c>
      <c r="P21" s="480">
        <v>4.8420907270000004</v>
      </c>
    </row>
    <row r="22" spans="1:16" s="478" customFormat="1" ht="16.5" customHeight="1" x14ac:dyDescent="0.2">
      <c r="A22" s="703" t="s">
        <v>722</v>
      </c>
      <c r="B22" s="480">
        <v>53.076611966999998</v>
      </c>
      <c r="C22" s="480">
        <v>43.094266722</v>
      </c>
      <c r="D22" s="480">
        <v>35.311776330000001</v>
      </c>
      <c r="E22" s="480">
        <v>26.664792059</v>
      </c>
      <c r="F22" s="480">
        <v>25.609564929000001</v>
      </c>
      <c r="G22" s="480">
        <v>27.940197050999998</v>
      </c>
      <c r="H22" s="480">
        <v>29.122912174</v>
      </c>
      <c r="I22" s="480">
        <v>33.417668343999999</v>
      </c>
      <c r="J22" s="480">
        <v>38.525763937000001</v>
      </c>
      <c r="K22" s="480">
        <v>43.112867706000003</v>
      </c>
      <c r="L22" s="480">
        <v>32.355877251000003</v>
      </c>
      <c r="M22" s="493">
        <v>28.757143710000001</v>
      </c>
      <c r="N22" s="493">
        <v>36.259808833000001</v>
      </c>
      <c r="O22" s="493">
        <v>32.511119456999999</v>
      </c>
      <c r="P22" s="480">
        <v>31.920914948</v>
      </c>
    </row>
    <row r="23" spans="1:16" s="478" customFormat="1" ht="16.5" customHeight="1" x14ac:dyDescent="0.2">
      <c r="A23" s="478" t="s">
        <v>189</v>
      </c>
      <c r="B23" s="480">
        <v>29.949765004</v>
      </c>
      <c r="C23" s="480">
        <v>21.863634128000001</v>
      </c>
      <c r="D23" s="480">
        <v>21.358979004999998</v>
      </c>
      <c r="E23" s="480">
        <v>25.330529149</v>
      </c>
      <c r="F23" s="480">
        <v>33.178967567999997</v>
      </c>
      <c r="G23" s="480">
        <v>43.443338404000002</v>
      </c>
      <c r="H23" s="480">
        <v>52.883841898</v>
      </c>
      <c r="I23" s="480">
        <v>66.285359576000005</v>
      </c>
      <c r="J23" s="480">
        <v>78.408645745000001</v>
      </c>
      <c r="K23" s="480">
        <v>77.249527810999993</v>
      </c>
      <c r="L23" s="480">
        <v>67.386023105999996</v>
      </c>
      <c r="M23" s="493">
        <v>34.708229549000002</v>
      </c>
      <c r="N23" s="493">
        <v>72.127448430000001</v>
      </c>
      <c r="O23" s="493">
        <v>53.431021764</v>
      </c>
      <c r="P23" s="480">
        <v>52.509679546000001</v>
      </c>
    </row>
    <row r="24" spans="1:16" s="478" customFormat="1" ht="16.5" customHeight="1" x14ac:dyDescent="0.2">
      <c r="A24" s="478" t="s">
        <v>190</v>
      </c>
      <c r="B24" s="480">
        <v>88.781586478999998</v>
      </c>
      <c r="C24" s="480">
        <v>59.673792059999997</v>
      </c>
      <c r="D24" s="480">
        <v>45.426635544</v>
      </c>
      <c r="E24" s="480">
        <v>44.525336007999996</v>
      </c>
      <c r="F24" s="480">
        <v>49.592296799000003</v>
      </c>
      <c r="G24" s="480">
        <v>55.585848554000002</v>
      </c>
      <c r="H24" s="480">
        <v>62.976404469999999</v>
      </c>
      <c r="I24" s="480">
        <v>71.906122941000007</v>
      </c>
      <c r="J24" s="480">
        <v>85.130865795999995</v>
      </c>
      <c r="K24" s="480">
        <v>95.776136031999997</v>
      </c>
      <c r="L24" s="480">
        <v>108.476737124</v>
      </c>
      <c r="M24" s="493">
        <v>51.823156087999998</v>
      </c>
      <c r="N24" s="493">
        <v>91.886848056999995</v>
      </c>
      <c r="O24" s="493">
        <v>71.869116493999996</v>
      </c>
      <c r="P24" s="480">
        <v>73.042298759999994</v>
      </c>
    </row>
    <row r="25" spans="1:16" s="478" customFormat="1" ht="16.5" customHeight="1" x14ac:dyDescent="0.2">
      <c r="A25" s="488" t="s">
        <v>191</v>
      </c>
      <c r="B25" s="481">
        <v>117.504170942</v>
      </c>
      <c r="C25" s="481">
        <v>85.525496727999993</v>
      </c>
      <c r="D25" s="481">
        <v>65.083957932000004</v>
      </c>
      <c r="E25" s="481">
        <v>46.428602474000002</v>
      </c>
      <c r="F25" s="481">
        <v>37.966458578000001</v>
      </c>
      <c r="G25" s="481">
        <v>36.000797577</v>
      </c>
      <c r="H25" s="481">
        <v>35.070422665999999</v>
      </c>
      <c r="I25" s="481">
        <v>31.068961023</v>
      </c>
      <c r="J25" s="481">
        <v>31.476732573</v>
      </c>
      <c r="K25" s="481">
        <v>33.501263793</v>
      </c>
      <c r="L25" s="481">
        <v>63.871604482000002</v>
      </c>
      <c r="M25" s="494">
        <v>44.701664878000003</v>
      </c>
      <c r="N25" s="494">
        <v>42.318715089000001</v>
      </c>
      <c r="O25" s="494">
        <v>43.509350470999998</v>
      </c>
      <c r="P25" s="481">
        <v>45.427826588000002</v>
      </c>
    </row>
    <row r="26" spans="1:16" s="478" customFormat="1" ht="16.5" customHeight="1" x14ac:dyDescent="0.25">
      <c r="A26" s="487" t="s">
        <v>192</v>
      </c>
      <c r="B26" s="479">
        <v>276.48859524099998</v>
      </c>
      <c r="C26" s="479">
        <v>200.83447315800001</v>
      </c>
      <c r="D26" s="479">
        <v>156.913785824</v>
      </c>
      <c r="E26" s="479">
        <v>153.143261749</v>
      </c>
      <c r="F26" s="479">
        <v>170.88176208499999</v>
      </c>
      <c r="G26" s="479">
        <v>175.02306789799999</v>
      </c>
      <c r="H26" s="479">
        <v>188.97560112100001</v>
      </c>
      <c r="I26" s="479">
        <v>185.25018485300001</v>
      </c>
      <c r="J26" s="479">
        <v>185.640214754</v>
      </c>
      <c r="K26" s="479">
        <v>203.760788674</v>
      </c>
      <c r="L26" s="479">
        <v>112.754668685</v>
      </c>
      <c r="M26" s="492">
        <v>169.71193609100001</v>
      </c>
      <c r="N26" s="492">
        <v>164.90431917800001</v>
      </c>
      <c r="O26" s="492">
        <v>167.30643391300001</v>
      </c>
      <c r="P26" s="479">
        <v>170.86763720600001</v>
      </c>
    </row>
    <row r="27" spans="1:16" s="478" customFormat="1" ht="16.5" customHeight="1" x14ac:dyDescent="0.25">
      <c r="A27" s="489" t="s">
        <v>193</v>
      </c>
      <c r="B27" s="482">
        <v>183.71164398600001</v>
      </c>
      <c r="C27" s="482">
        <v>124.848630156</v>
      </c>
      <c r="D27" s="482">
        <v>88.443430011999993</v>
      </c>
      <c r="E27" s="482">
        <v>85.195835911000003</v>
      </c>
      <c r="F27" s="482">
        <v>101.82162753</v>
      </c>
      <c r="G27" s="482">
        <v>105.408965202</v>
      </c>
      <c r="H27" s="482">
        <v>108.587676227</v>
      </c>
      <c r="I27" s="482">
        <v>103.230183548</v>
      </c>
      <c r="J27" s="482">
        <v>90.151815679999999</v>
      </c>
      <c r="K27" s="482">
        <v>77.158114299000005</v>
      </c>
      <c r="L27" s="482">
        <v>6.4744516289999998</v>
      </c>
      <c r="M27" s="495">
        <v>98.000041679999995</v>
      </c>
      <c r="N27" s="495">
        <v>63.264657638999999</v>
      </c>
      <c r="O27" s="495">
        <v>80.620112398000003</v>
      </c>
      <c r="P27" s="482">
        <v>82.797160844000004</v>
      </c>
    </row>
    <row r="28" spans="1:16" s="478" customFormat="1" ht="16.5" customHeight="1" x14ac:dyDescent="0.25">
      <c r="A28" s="487" t="s">
        <v>194</v>
      </c>
      <c r="B28" s="479">
        <v>399.079393595</v>
      </c>
      <c r="C28" s="479">
        <v>290.93040016600003</v>
      </c>
      <c r="D28" s="479">
        <v>246.250432601</v>
      </c>
      <c r="E28" s="479">
        <v>246.78323875999999</v>
      </c>
      <c r="F28" s="479">
        <v>265.52865975100002</v>
      </c>
      <c r="G28" s="479">
        <v>272.23318086299997</v>
      </c>
      <c r="H28" s="479">
        <v>283.58042671599998</v>
      </c>
      <c r="I28" s="479">
        <v>294.83543200999998</v>
      </c>
      <c r="J28" s="479">
        <v>314.65309801400002</v>
      </c>
      <c r="K28" s="479">
        <v>347.74070664499999</v>
      </c>
      <c r="L28" s="479">
        <v>340.20854699</v>
      </c>
      <c r="M28" s="492">
        <v>263.83646156899999</v>
      </c>
      <c r="N28" s="492">
        <v>324.66536563300002</v>
      </c>
      <c r="O28" s="492">
        <v>294.27234359800002</v>
      </c>
      <c r="P28" s="479">
        <v>297.79236145900001</v>
      </c>
    </row>
    <row r="29" spans="1:16" s="478" customFormat="1" ht="16.5" customHeight="1" x14ac:dyDescent="0.2">
      <c r="A29" s="478" t="s">
        <v>195</v>
      </c>
      <c r="B29" s="480">
        <v>377.49557985000001</v>
      </c>
      <c r="C29" s="480">
        <v>275.32342817199998</v>
      </c>
      <c r="D29" s="480">
        <v>231.88658821800001</v>
      </c>
      <c r="E29" s="480">
        <v>232.05089376699999</v>
      </c>
      <c r="F29" s="480">
        <v>250.28666058499999</v>
      </c>
      <c r="G29" s="480">
        <v>255.80770392100001</v>
      </c>
      <c r="H29" s="480">
        <v>264.20443331600001</v>
      </c>
      <c r="I29" s="480">
        <v>268.03299876099999</v>
      </c>
      <c r="J29" s="480">
        <v>285.89466400200001</v>
      </c>
      <c r="K29" s="480">
        <v>306.50563117399997</v>
      </c>
      <c r="L29" s="480">
        <v>248.16684204699999</v>
      </c>
      <c r="M29" s="493">
        <v>247.69749721599999</v>
      </c>
      <c r="N29" s="493">
        <v>273.48938322700002</v>
      </c>
      <c r="O29" s="493">
        <v>260.60252669200003</v>
      </c>
      <c r="P29" s="480">
        <v>264.54804171299998</v>
      </c>
    </row>
    <row r="30" spans="1:16" s="478" customFormat="1" ht="16.5" customHeight="1" x14ac:dyDescent="0.2">
      <c r="A30" s="478" t="s">
        <v>196</v>
      </c>
      <c r="B30" s="480">
        <v>13.023324447</v>
      </c>
      <c r="C30" s="480">
        <v>11.540504936</v>
      </c>
      <c r="D30" s="480">
        <v>9.6319918439999999</v>
      </c>
      <c r="E30" s="480">
        <v>8.3147227069999996</v>
      </c>
      <c r="F30" s="480">
        <v>9.0257508580000003</v>
      </c>
      <c r="G30" s="480">
        <v>10.323759443</v>
      </c>
      <c r="H30" s="480">
        <v>11.901755899999999</v>
      </c>
      <c r="I30" s="480">
        <v>15.428756391</v>
      </c>
      <c r="J30" s="480">
        <v>14.624152706</v>
      </c>
      <c r="K30" s="480">
        <v>20.322954115000002</v>
      </c>
      <c r="L30" s="480">
        <v>68.872429036</v>
      </c>
      <c r="M30" s="493">
        <v>9.7659924310000008</v>
      </c>
      <c r="N30" s="493">
        <v>33.484265530999998</v>
      </c>
      <c r="O30" s="493">
        <v>21.633484919000001</v>
      </c>
      <c r="P30" s="480">
        <v>21.222089416999999</v>
      </c>
    </row>
    <row r="31" spans="1:16" s="478" customFormat="1" ht="16.5" customHeight="1" x14ac:dyDescent="0.2">
      <c r="A31" s="478" t="s">
        <v>197</v>
      </c>
      <c r="B31" s="480">
        <v>8.5604892980000002</v>
      </c>
      <c r="C31" s="480">
        <v>4.0664670579999997</v>
      </c>
      <c r="D31" s="480">
        <v>4.7318525380000001</v>
      </c>
      <c r="E31" s="480">
        <v>6.4176222860000003</v>
      </c>
      <c r="F31" s="480">
        <v>6.2162483079999999</v>
      </c>
      <c r="G31" s="480">
        <v>6.1017174990000003</v>
      </c>
      <c r="H31" s="480">
        <v>7.4742375000000001</v>
      </c>
      <c r="I31" s="480">
        <v>11.373676858</v>
      </c>
      <c r="J31" s="480">
        <v>14.134281306</v>
      </c>
      <c r="K31" s="480">
        <v>20.912121356</v>
      </c>
      <c r="L31" s="480">
        <v>23.169275906999999</v>
      </c>
      <c r="M31" s="493">
        <v>6.3729719210000004</v>
      </c>
      <c r="N31" s="493">
        <v>17.691716876000001</v>
      </c>
      <c r="O31" s="493">
        <v>12.036331988000001</v>
      </c>
      <c r="P31" s="480">
        <v>12.022230327999999</v>
      </c>
    </row>
    <row r="32" spans="1:16" s="478" customFormat="1" ht="16.5" customHeight="1" x14ac:dyDescent="0.25">
      <c r="A32" s="487" t="s">
        <v>198</v>
      </c>
      <c r="B32" s="479">
        <v>252.92800444400001</v>
      </c>
      <c r="C32" s="479">
        <v>170.28124285999999</v>
      </c>
      <c r="D32" s="479">
        <v>149.15584895500001</v>
      </c>
      <c r="E32" s="479">
        <v>148.00881270599999</v>
      </c>
      <c r="F32" s="479">
        <v>152.337212045</v>
      </c>
      <c r="G32" s="479">
        <v>153.480605682</v>
      </c>
      <c r="H32" s="479">
        <v>150.29007787899999</v>
      </c>
      <c r="I32" s="479">
        <v>151.504013112</v>
      </c>
      <c r="J32" s="479">
        <v>160.34781211399999</v>
      </c>
      <c r="K32" s="479">
        <v>181.29774980299999</v>
      </c>
      <c r="L32" s="479">
        <v>124.89092784899999</v>
      </c>
      <c r="M32" s="492">
        <v>151.450160713</v>
      </c>
      <c r="N32" s="492">
        <v>150.588994496</v>
      </c>
      <c r="O32" s="492">
        <v>151.01927421600001</v>
      </c>
      <c r="P32" s="479">
        <v>153.83808557500001</v>
      </c>
    </row>
    <row r="33" spans="1:16" s="478" customFormat="1" ht="16.5" customHeight="1" x14ac:dyDescent="0.2">
      <c r="A33" s="478" t="s">
        <v>199</v>
      </c>
      <c r="B33" s="480">
        <v>61.534645329</v>
      </c>
      <c r="C33" s="480">
        <v>44.746228956000003</v>
      </c>
      <c r="D33" s="480">
        <v>36.560684522999999</v>
      </c>
      <c r="E33" s="480">
        <v>38.754674311000002</v>
      </c>
      <c r="F33" s="480">
        <v>42.138850032999997</v>
      </c>
      <c r="G33" s="480">
        <v>43.064716525999998</v>
      </c>
      <c r="H33" s="480">
        <v>42.304852736000001</v>
      </c>
      <c r="I33" s="480">
        <v>44.961491228</v>
      </c>
      <c r="J33" s="480">
        <v>44.901316983999997</v>
      </c>
      <c r="K33" s="480">
        <v>52.365933363000003</v>
      </c>
      <c r="L33" s="480">
        <v>35.917897447000001</v>
      </c>
      <c r="M33" s="493">
        <v>40.768648288000001</v>
      </c>
      <c r="N33" s="493">
        <v>43.273258574000003</v>
      </c>
      <c r="O33" s="493">
        <v>42.021835803999998</v>
      </c>
      <c r="P33" s="480">
        <v>42.435854665000001</v>
      </c>
    </row>
    <row r="34" spans="1:16" s="478" customFormat="1" ht="16.5" customHeight="1" x14ac:dyDescent="0.2">
      <c r="A34" s="478" t="s">
        <v>200</v>
      </c>
      <c r="B34" s="480">
        <v>172.481347212</v>
      </c>
      <c r="C34" s="480">
        <v>110.863965311</v>
      </c>
      <c r="D34" s="480">
        <v>93.835264901000002</v>
      </c>
      <c r="E34" s="480">
        <v>91.261515380000006</v>
      </c>
      <c r="F34" s="480">
        <v>87.889953234000004</v>
      </c>
      <c r="G34" s="480">
        <v>83.901203181</v>
      </c>
      <c r="H34" s="480">
        <v>77.510588240999994</v>
      </c>
      <c r="I34" s="480">
        <v>75.895588481000004</v>
      </c>
      <c r="J34" s="480">
        <v>72.237959043000004</v>
      </c>
      <c r="K34" s="480">
        <v>78.790346274000001</v>
      </c>
      <c r="L34" s="480">
        <v>38.377172051000002</v>
      </c>
      <c r="M34" s="493">
        <v>88.069138265000007</v>
      </c>
      <c r="N34" s="493">
        <v>63.067592593000001</v>
      </c>
      <c r="O34" s="493">
        <v>75.559557394999999</v>
      </c>
      <c r="P34" s="480">
        <v>77.015610052</v>
      </c>
    </row>
    <row r="35" spans="1:16" s="478" customFormat="1" ht="16.5" customHeight="1" x14ac:dyDescent="0.2">
      <c r="A35" s="488" t="s">
        <v>201</v>
      </c>
      <c r="B35" s="481">
        <v>18.912011904</v>
      </c>
      <c r="C35" s="481">
        <v>14.671048593</v>
      </c>
      <c r="D35" s="481">
        <v>18.759899530999999</v>
      </c>
      <c r="E35" s="481">
        <v>17.992623016</v>
      </c>
      <c r="F35" s="481">
        <v>22.308408778</v>
      </c>
      <c r="G35" s="481">
        <v>26.514685973999999</v>
      </c>
      <c r="H35" s="481">
        <v>30.474636901</v>
      </c>
      <c r="I35" s="481">
        <v>30.646933402999998</v>
      </c>
      <c r="J35" s="481">
        <v>43.208536086000002</v>
      </c>
      <c r="K35" s="481">
        <v>50.141470167000001</v>
      </c>
      <c r="L35" s="481">
        <v>50.595858350999997</v>
      </c>
      <c r="M35" s="494">
        <v>22.612374161000002</v>
      </c>
      <c r="N35" s="494">
        <v>44.248143329000001</v>
      </c>
      <c r="O35" s="494">
        <v>33.437881017000002</v>
      </c>
      <c r="P35" s="481">
        <v>34.386620858000001</v>
      </c>
    </row>
    <row r="36" spans="1:16" s="478" customFormat="1" ht="16.5" customHeight="1" x14ac:dyDescent="0.25">
      <c r="A36" s="490" t="s">
        <v>202</v>
      </c>
      <c r="B36" s="479">
        <v>1092.7860781429999</v>
      </c>
      <c r="C36" s="479">
        <v>849.81787568000004</v>
      </c>
      <c r="D36" s="479">
        <v>758.20683733299995</v>
      </c>
      <c r="E36" s="479">
        <v>797.95407067099995</v>
      </c>
      <c r="F36" s="479">
        <v>906.034673699</v>
      </c>
      <c r="G36" s="479">
        <v>1012.11068441</v>
      </c>
      <c r="H36" s="479">
        <v>1154.5606774749999</v>
      </c>
      <c r="I36" s="479">
        <v>1333.7180258190001</v>
      </c>
      <c r="J36" s="479">
        <v>1511.4836128960001</v>
      </c>
      <c r="K36" s="479">
        <v>1636.0197247799999</v>
      </c>
      <c r="L36" s="479">
        <v>1843.0615864619999</v>
      </c>
      <c r="M36" s="492">
        <v>923.847359246</v>
      </c>
      <c r="N36" s="492">
        <v>1604.8838595069999</v>
      </c>
      <c r="O36" s="492">
        <v>1264.6055382510001</v>
      </c>
      <c r="P36" s="479">
        <v>1263.1069959639999</v>
      </c>
    </row>
    <row r="37" spans="1:16" s="478" customFormat="1" ht="16.5" customHeight="1" x14ac:dyDescent="0.25">
      <c r="A37" s="490" t="s">
        <v>203</v>
      </c>
      <c r="B37" s="479">
        <v>1223.123284234</v>
      </c>
      <c r="C37" s="479">
        <v>930.00319153199996</v>
      </c>
      <c r="D37" s="479">
        <v>818.02603951000003</v>
      </c>
      <c r="E37" s="479">
        <v>852.32290636799996</v>
      </c>
      <c r="F37" s="479">
        <v>963.72498807900001</v>
      </c>
      <c r="G37" s="479">
        <v>1068.381177127</v>
      </c>
      <c r="H37" s="479">
        <v>1210.2459297590001</v>
      </c>
      <c r="I37" s="479">
        <v>1375.6367917729999</v>
      </c>
      <c r="J37" s="479">
        <v>1542.8185417499999</v>
      </c>
      <c r="K37" s="479">
        <v>1673.3375566130001</v>
      </c>
      <c r="L37" s="479">
        <v>1740.498636006</v>
      </c>
      <c r="M37" s="492">
        <v>981.17299448200004</v>
      </c>
      <c r="N37" s="492">
        <v>1595.711807548</v>
      </c>
      <c r="O37" s="492">
        <v>1288.658902782</v>
      </c>
      <c r="P37" s="479">
        <v>1290.020357286</v>
      </c>
    </row>
    <row r="38" spans="1:16" s="478" customFormat="1" ht="16.5" customHeight="1" x14ac:dyDescent="0.25">
      <c r="A38" s="489" t="s">
        <v>204</v>
      </c>
      <c r="B38" s="482">
        <v>130.33720609100001</v>
      </c>
      <c r="C38" s="482">
        <v>80.185315852000002</v>
      </c>
      <c r="D38" s="482">
        <v>59.819202177000001</v>
      </c>
      <c r="E38" s="482">
        <v>54.368835695999998</v>
      </c>
      <c r="F38" s="482">
        <v>57.690314379999997</v>
      </c>
      <c r="G38" s="482">
        <v>56.270492717000003</v>
      </c>
      <c r="H38" s="482">
        <v>55.685252284000001</v>
      </c>
      <c r="I38" s="482">
        <v>41.918765954000001</v>
      </c>
      <c r="J38" s="482">
        <v>31.334928854000001</v>
      </c>
      <c r="K38" s="482">
        <v>37.317831833</v>
      </c>
      <c r="L38" s="482">
        <v>-102.562950456</v>
      </c>
      <c r="M38" s="495">
        <v>57.325635235999997</v>
      </c>
      <c r="N38" s="495">
        <v>-9.1720519589999991</v>
      </c>
      <c r="O38" s="495">
        <v>24.053364531</v>
      </c>
      <c r="P38" s="482">
        <v>26.913361322</v>
      </c>
    </row>
    <row r="39" spans="1:16" s="478" customFormat="1" ht="16.5" customHeight="1" x14ac:dyDescent="0.2">
      <c r="A39" s="478" t="s">
        <v>205</v>
      </c>
      <c r="B39" s="480">
        <v>92.776951255</v>
      </c>
      <c r="C39" s="480">
        <v>75.985843001999996</v>
      </c>
      <c r="D39" s="480">
        <v>68.470355811999994</v>
      </c>
      <c r="E39" s="480">
        <v>67.947425839000005</v>
      </c>
      <c r="F39" s="480">
        <v>69.060134555999994</v>
      </c>
      <c r="G39" s="480">
        <v>69.614102696000003</v>
      </c>
      <c r="H39" s="480">
        <v>80.387924893999994</v>
      </c>
      <c r="I39" s="480">
        <v>82.020001304999994</v>
      </c>
      <c r="J39" s="480">
        <v>95.488399074</v>
      </c>
      <c r="K39" s="480">
        <v>126.60267437500001</v>
      </c>
      <c r="L39" s="480">
        <v>106.280217056</v>
      </c>
      <c r="M39" s="493">
        <v>71.711894411000003</v>
      </c>
      <c r="N39" s="493">
        <v>101.639661539</v>
      </c>
      <c r="O39" s="493">
        <v>86.686321515000003</v>
      </c>
      <c r="P39" s="480">
        <v>88.070476361999994</v>
      </c>
    </row>
    <row r="40" spans="1:16" s="478" customFormat="1" ht="16.5" customHeight="1" x14ac:dyDescent="0.2">
      <c r="A40" s="478" t="s">
        <v>206</v>
      </c>
      <c r="B40" s="480">
        <v>70.641778263000006</v>
      </c>
      <c r="C40" s="480">
        <v>61.809313125999999</v>
      </c>
      <c r="D40" s="480">
        <v>55.352704887999998</v>
      </c>
      <c r="E40" s="480">
        <v>48.238556545999998</v>
      </c>
      <c r="F40" s="480">
        <v>43.699243502999998</v>
      </c>
      <c r="G40" s="480">
        <v>41.446832542000003</v>
      </c>
      <c r="H40" s="480">
        <v>50.705565114999999</v>
      </c>
      <c r="I40" s="480">
        <v>64.777844693999995</v>
      </c>
      <c r="J40" s="480">
        <v>74.614463094000001</v>
      </c>
      <c r="K40" s="480">
        <v>97.881975498000003</v>
      </c>
      <c r="L40" s="480">
        <v>193.24327056499999</v>
      </c>
      <c r="M40" s="493">
        <v>48.557943969</v>
      </c>
      <c r="N40" s="493">
        <v>115.35344108</v>
      </c>
      <c r="O40" s="493">
        <v>81.979224549999998</v>
      </c>
      <c r="P40" s="480">
        <v>81.762707492999994</v>
      </c>
    </row>
    <row r="41" spans="1:16" s="478" customFormat="1" ht="16.5" customHeight="1" x14ac:dyDescent="0.2">
      <c r="A41" s="488" t="s">
        <v>207</v>
      </c>
      <c r="B41" s="481">
        <v>-22.135172992000001</v>
      </c>
      <c r="C41" s="481">
        <v>-14.176529876</v>
      </c>
      <c r="D41" s="481">
        <v>-13.117650922999999</v>
      </c>
      <c r="E41" s="481">
        <v>-19.708869292999999</v>
      </c>
      <c r="F41" s="481">
        <v>-25.360891051999999</v>
      </c>
      <c r="G41" s="481">
        <v>-28.167270154000001</v>
      </c>
      <c r="H41" s="481">
        <v>-29.682359778999999</v>
      </c>
      <c r="I41" s="481">
        <v>-17.242156610999999</v>
      </c>
      <c r="J41" s="481">
        <v>-20.873935979999999</v>
      </c>
      <c r="K41" s="481">
        <v>-28.720698877</v>
      </c>
      <c r="L41" s="481">
        <v>86.963053509000005</v>
      </c>
      <c r="M41" s="494">
        <v>-23.153950441999999</v>
      </c>
      <c r="N41" s="494">
        <v>13.713779540999999</v>
      </c>
      <c r="O41" s="494">
        <v>-4.7070969649999999</v>
      </c>
      <c r="P41" s="481">
        <v>-6.3077688700000003</v>
      </c>
    </row>
    <row r="42" spans="1:16" s="478" customFormat="1" ht="16.5" customHeight="1" x14ac:dyDescent="0.25">
      <c r="A42" s="490" t="s">
        <v>208</v>
      </c>
      <c r="B42" s="479">
        <v>1185.563029398</v>
      </c>
      <c r="C42" s="479">
        <v>925.80371868199995</v>
      </c>
      <c r="D42" s="479">
        <v>826.67719314399994</v>
      </c>
      <c r="E42" s="479">
        <v>865.90149651000002</v>
      </c>
      <c r="F42" s="479">
        <v>975.09480825499998</v>
      </c>
      <c r="G42" s="479">
        <v>1081.7247871059999</v>
      </c>
      <c r="H42" s="479">
        <v>1234.9486023699999</v>
      </c>
      <c r="I42" s="479">
        <v>1415.7380271239999</v>
      </c>
      <c r="J42" s="479">
        <v>1606.972011971</v>
      </c>
      <c r="K42" s="479">
        <v>1762.622399155</v>
      </c>
      <c r="L42" s="479">
        <v>1949.341803518</v>
      </c>
      <c r="M42" s="492">
        <v>995.559253657</v>
      </c>
      <c r="N42" s="492">
        <v>1706.523521046</v>
      </c>
      <c r="O42" s="492">
        <v>1351.291859766</v>
      </c>
      <c r="P42" s="479">
        <v>1351.177472327</v>
      </c>
    </row>
    <row r="43" spans="1:16" s="478" customFormat="1" ht="16.5" customHeight="1" x14ac:dyDescent="0.25">
      <c r="A43" s="490" t="s">
        <v>209</v>
      </c>
      <c r="B43" s="479">
        <v>1293.7650624969999</v>
      </c>
      <c r="C43" s="479">
        <v>991.81250465699998</v>
      </c>
      <c r="D43" s="479">
        <v>873.37874439799998</v>
      </c>
      <c r="E43" s="479">
        <v>900.56146291300001</v>
      </c>
      <c r="F43" s="479">
        <v>1007.4242315819999</v>
      </c>
      <c r="G43" s="479">
        <v>1109.828009669</v>
      </c>
      <c r="H43" s="479">
        <v>1260.951494875</v>
      </c>
      <c r="I43" s="479">
        <v>1440.414636467</v>
      </c>
      <c r="J43" s="479">
        <v>1617.4330048439999</v>
      </c>
      <c r="K43" s="479">
        <v>1771.219532111</v>
      </c>
      <c r="L43" s="479">
        <v>1933.7419065710001</v>
      </c>
      <c r="M43" s="492">
        <v>1029.7309384499999</v>
      </c>
      <c r="N43" s="492">
        <v>1711.0652486280001</v>
      </c>
      <c r="O43" s="492">
        <v>1370.6381273320001</v>
      </c>
      <c r="P43" s="479">
        <v>1371.7830647789999</v>
      </c>
    </row>
    <row r="44" spans="1:16" s="478" customFormat="1" ht="16.5" customHeight="1" x14ac:dyDescent="0.2">
      <c r="A44" s="488" t="s">
        <v>210</v>
      </c>
      <c r="B44" s="481">
        <v>108.202033099</v>
      </c>
      <c r="C44" s="481">
        <v>66.008785975999999</v>
      </c>
      <c r="D44" s="481">
        <v>46.701551254000002</v>
      </c>
      <c r="E44" s="481">
        <v>34.659966402999999</v>
      </c>
      <c r="F44" s="481">
        <v>32.329423327000001</v>
      </c>
      <c r="G44" s="481">
        <v>28.103222561999999</v>
      </c>
      <c r="H44" s="481">
        <v>26.002892504999998</v>
      </c>
      <c r="I44" s="481">
        <v>24.676609342999999</v>
      </c>
      <c r="J44" s="481">
        <v>10.460992874</v>
      </c>
      <c r="K44" s="481">
        <v>8.5971329559999994</v>
      </c>
      <c r="L44" s="481">
        <v>-15.599896947</v>
      </c>
      <c r="M44" s="494">
        <v>34.171684792999997</v>
      </c>
      <c r="N44" s="494">
        <v>4.541727582</v>
      </c>
      <c r="O44" s="494">
        <v>19.346267566000002</v>
      </c>
      <c r="P44" s="481">
        <v>20.605592452</v>
      </c>
    </row>
    <row r="45" spans="1:16" s="487" customFormat="1" ht="16.5" customHeight="1" x14ac:dyDescent="0.25">
      <c r="A45" s="491" t="s">
        <v>301</v>
      </c>
      <c r="B45" s="482">
        <v>504.63341986699999</v>
      </c>
      <c r="C45" s="482">
        <v>469.16928800099998</v>
      </c>
      <c r="D45" s="482">
        <v>462.01955198000002</v>
      </c>
      <c r="E45" s="482">
        <v>530.71557070100005</v>
      </c>
      <c r="F45" s="482">
        <v>622.42943611600003</v>
      </c>
      <c r="G45" s="482">
        <v>644.01921885399997</v>
      </c>
      <c r="H45" s="482">
        <v>757.90203522499996</v>
      </c>
      <c r="I45" s="482">
        <v>808.52125883199994</v>
      </c>
      <c r="J45" s="482">
        <v>980.86941973299997</v>
      </c>
      <c r="K45" s="482">
        <v>1311.2121066080001</v>
      </c>
      <c r="L45" s="482">
        <v>1569.905518371</v>
      </c>
      <c r="M45" s="495">
        <v>603.44189700000004</v>
      </c>
      <c r="N45" s="495">
        <v>1195.0503691020001</v>
      </c>
      <c r="O45" s="495">
        <v>899.45455646799996</v>
      </c>
      <c r="P45" s="482">
        <v>906.10763368699997</v>
      </c>
    </row>
    <row r="46" spans="1:16" s="478" customFormat="1" ht="16.5" customHeight="1" x14ac:dyDescent="0.25">
      <c r="A46" s="487" t="s">
        <v>466</v>
      </c>
      <c r="B46" s="480"/>
      <c r="C46" s="480"/>
      <c r="D46" s="480"/>
      <c r="E46" s="480"/>
      <c r="F46" s="480"/>
      <c r="G46" s="480"/>
      <c r="H46" s="480"/>
      <c r="I46" s="480"/>
      <c r="J46" s="480"/>
      <c r="K46" s="480"/>
      <c r="L46" s="480"/>
      <c r="M46" s="496"/>
      <c r="N46" s="496"/>
      <c r="O46" s="496"/>
      <c r="P46" s="483"/>
    </row>
    <row r="47" spans="1:16" s="478" customFormat="1" ht="16.5" customHeight="1" x14ac:dyDescent="0.25">
      <c r="A47" s="478" t="s">
        <v>489</v>
      </c>
      <c r="B47" s="480">
        <v>693.36739121999994</v>
      </c>
      <c r="C47" s="480">
        <v>558.41629152300004</v>
      </c>
      <c r="D47" s="480">
        <v>511.25828947100001</v>
      </c>
      <c r="E47" s="480">
        <v>549.72050053199996</v>
      </c>
      <c r="F47" s="480">
        <v>637.77309915199999</v>
      </c>
      <c r="G47" s="480">
        <v>735.91514585300001</v>
      </c>
      <c r="H47" s="480">
        <v>866.18874134500004</v>
      </c>
      <c r="I47" s="480">
        <v>1034.3633727700001</v>
      </c>
      <c r="J47" s="480">
        <v>1193.4477121770001</v>
      </c>
      <c r="K47" s="480">
        <v>1285.548735459</v>
      </c>
      <c r="L47" s="480">
        <v>1501.1171650450001</v>
      </c>
      <c r="M47" s="493">
        <v>657.38765166400003</v>
      </c>
      <c r="N47" s="493">
        <v>1277.2535840129999</v>
      </c>
      <c r="O47" s="493">
        <v>967.53899634699997</v>
      </c>
      <c r="P47" s="480">
        <v>962.32494585100005</v>
      </c>
    </row>
    <row r="48" spans="1:16" s="478" customFormat="1" ht="16.5" customHeight="1" x14ac:dyDescent="0.25">
      <c r="A48" s="478" t="s">
        <v>432</v>
      </c>
      <c r="B48" s="480">
        <v>256.57803673000001</v>
      </c>
      <c r="C48" s="480">
        <v>246.21375952599999</v>
      </c>
      <c r="D48" s="480">
        <v>271.85804069900001</v>
      </c>
      <c r="E48" s="480">
        <v>313.94963845000001</v>
      </c>
      <c r="F48" s="480">
        <v>373.503814707</v>
      </c>
      <c r="G48" s="480">
        <v>418.85837751700001</v>
      </c>
      <c r="H48" s="480">
        <v>488.65614539900002</v>
      </c>
      <c r="I48" s="480">
        <v>560.04370363700002</v>
      </c>
      <c r="J48" s="480">
        <v>648.65705757000001</v>
      </c>
      <c r="K48" s="480">
        <v>687.47949993700001</v>
      </c>
      <c r="L48" s="480">
        <v>781.97438844299995</v>
      </c>
      <c r="M48" s="493">
        <v>370.26826973999999</v>
      </c>
      <c r="N48" s="493">
        <v>680.75366940499998</v>
      </c>
      <c r="O48" s="493">
        <v>525.62035344900005</v>
      </c>
      <c r="P48" s="480">
        <v>529.43182126399995</v>
      </c>
    </row>
    <row r="49" spans="1:25" s="478" customFormat="1" ht="16.5" customHeight="1" x14ac:dyDescent="0.25">
      <c r="A49" s="478" t="s">
        <v>433</v>
      </c>
      <c r="B49" s="480">
        <v>270.05307638900001</v>
      </c>
      <c r="C49" s="480">
        <v>259.47031792899998</v>
      </c>
      <c r="D49" s="480">
        <v>288.17733598400002</v>
      </c>
      <c r="E49" s="480">
        <v>379.79594660700002</v>
      </c>
      <c r="F49" s="480">
        <v>487.07265399800002</v>
      </c>
      <c r="G49" s="480">
        <v>569.18269655500001</v>
      </c>
      <c r="H49" s="480">
        <v>666.37446237400002</v>
      </c>
      <c r="I49" s="480">
        <v>776.28596192600003</v>
      </c>
      <c r="J49" s="480">
        <v>872.16046025000003</v>
      </c>
      <c r="K49" s="480">
        <v>937.25665058799996</v>
      </c>
      <c r="L49" s="480">
        <v>885.25805926600003</v>
      </c>
      <c r="M49" s="493">
        <v>473.06953313600002</v>
      </c>
      <c r="N49" s="493">
        <v>868.07382897100001</v>
      </c>
      <c r="O49" s="493">
        <v>670.71084090199997</v>
      </c>
      <c r="P49" s="480">
        <v>667.50700325800005</v>
      </c>
    </row>
    <row r="50" spans="1:25" s="478" customFormat="1" ht="16.5" customHeight="1" x14ac:dyDescent="0.25">
      <c r="A50" s="478" t="s">
        <v>434</v>
      </c>
      <c r="B50" s="480">
        <v>970.19527978899998</v>
      </c>
      <c r="C50" s="480">
        <v>759.72194867200005</v>
      </c>
      <c r="D50" s="480">
        <v>668.87019055500002</v>
      </c>
      <c r="E50" s="480">
        <v>704.31409366100002</v>
      </c>
      <c r="F50" s="480">
        <v>811.38777603400001</v>
      </c>
      <c r="G50" s="480">
        <v>914.90057144499997</v>
      </c>
      <c r="H50" s="480">
        <v>1059.95585188</v>
      </c>
      <c r="I50" s="480">
        <v>1224.132778662</v>
      </c>
      <c r="J50" s="480">
        <v>1382.470729636</v>
      </c>
      <c r="K50" s="480">
        <v>1492.0398068090001</v>
      </c>
      <c r="L50" s="480">
        <v>1615.6077081569999</v>
      </c>
      <c r="M50" s="493">
        <v>829.72283376899998</v>
      </c>
      <c r="N50" s="493">
        <v>1445.1228130520001</v>
      </c>
      <c r="O50" s="493">
        <v>1137.6396285660001</v>
      </c>
      <c r="P50" s="480">
        <v>1136.1822717110001</v>
      </c>
    </row>
    <row r="51" spans="1:25" s="478" customFormat="1" ht="16.5" customHeight="1" x14ac:dyDescent="0.25">
      <c r="A51" s="478" t="s">
        <v>490</v>
      </c>
      <c r="B51" s="480">
        <v>384.79295118900001</v>
      </c>
      <c r="C51" s="480">
        <v>277.76584907500001</v>
      </c>
      <c r="D51" s="480">
        <v>234.64998171100001</v>
      </c>
      <c r="E51" s="480">
        <v>235.39187971300001</v>
      </c>
      <c r="F51" s="480">
        <v>255.06016929899999</v>
      </c>
      <c r="G51" s="480">
        <v>262.43865779100003</v>
      </c>
      <c r="H51" s="480">
        <v>271.546009981</v>
      </c>
      <c r="I51" s="480">
        <v>275.79669934100002</v>
      </c>
      <c r="J51" s="480">
        <v>292.97531301399999</v>
      </c>
      <c r="K51" s="480">
        <v>311.70866938099999</v>
      </c>
      <c r="L51" s="480">
        <v>257.02787189899999</v>
      </c>
      <c r="M51" s="493">
        <v>252.53902902600001</v>
      </c>
      <c r="N51" s="493">
        <v>280.966052596</v>
      </c>
      <c r="O51" s="493">
        <v>266.76255564000002</v>
      </c>
      <c r="P51" s="480">
        <v>270.91492067199999</v>
      </c>
    </row>
    <row r="52" spans="1:25" s="478" customFormat="1" ht="16.5" customHeight="1" x14ac:dyDescent="0.25">
      <c r="A52" s="478" t="s">
        <v>435</v>
      </c>
      <c r="B52" s="480">
        <v>504.63341986699999</v>
      </c>
      <c r="C52" s="480">
        <v>469.16928800099998</v>
      </c>
      <c r="D52" s="480">
        <v>462.01955198000002</v>
      </c>
      <c r="E52" s="480">
        <v>530.71557070100005</v>
      </c>
      <c r="F52" s="480">
        <v>622.42943611600003</v>
      </c>
      <c r="G52" s="480">
        <v>644.01921885399997</v>
      </c>
      <c r="H52" s="480">
        <v>757.90203522499996</v>
      </c>
      <c r="I52" s="480">
        <v>808.52125883199994</v>
      </c>
      <c r="J52" s="480">
        <v>980.86941973299997</v>
      </c>
      <c r="K52" s="480">
        <v>1311.2121066080001</v>
      </c>
      <c r="L52" s="480">
        <v>1569.905518371</v>
      </c>
      <c r="M52" s="493">
        <v>603.44189700000004</v>
      </c>
      <c r="N52" s="493">
        <v>1195.0503691020001</v>
      </c>
      <c r="O52" s="493">
        <v>899.45455646799996</v>
      </c>
      <c r="P52" s="480">
        <v>906.10763368699997</v>
      </c>
    </row>
    <row r="53" spans="1:25" s="478" customFormat="1" ht="16.5" customHeight="1" x14ac:dyDescent="0.25">
      <c r="A53" s="478" t="s">
        <v>436</v>
      </c>
      <c r="B53" s="480">
        <v>205.55074474899999</v>
      </c>
      <c r="C53" s="480">
        <v>171.90353548799999</v>
      </c>
      <c r="D53" s="480">
        <v>143.74538967399999</v>
      </c>
      <c r="E53" s="480">
        <v>139.466238938</v>
      </c>
      <c r="F53" s="480">
        <v>138.65335126900001</v>
      </c>
      <c r="G53" s="480">
        <v>139.221321751</v>
      </c>
      <c r="H53" s="480">
        <v>149.011295093</v>
      </c>
      <c r="I53" s="480">
        <v>174.412850867</v>
      </c>
      <c r="J53" s="480">
        <v>203.00335474900001</v>
      </c>
      <c r="K53" s="480">
        <v>204.29638060100001</v>
      </c>
      <c r="L53" s="480">
        <v>165.52587819499999</v>
      </c>
      <c r="M53" s="493">
        <v>143.39246723299999</v>
      </c>
      <c r="N53" s="493">
        <v>185.13893738100001</v>
      </c>
      <c r="O53" s="493">
        <v>164.28040957100001</v>
      </c>
      <c r="P53" s="480">
        <v>162.775936852</v>
      </c>
    </row>
    <row r="54" spans="1:25" ht="12.75" customHeight="1" x14ac:dyDescent="0.2">
      <c r="A54" s="236" t="s">
        <v>857</v>
      </c>
      <c r="B54" s="486"/>
      <c r="C54" s="486"/>
      <c r="D54" s="486"/>
      <c r="E54" s="486"/>
      <c r="F54" s="486"/>
      <c r="G54" s="486"/>
      <c r="H54" s="486"/>
      <c r="I54" s="486"/>
      <c r="J54" s="499"/>
      <c r="K54" s="499"/>
      <c r="L54" s="499"/>
      <c r="M54" s="582"/>
      <c r="N54" s="499"/>
      <c r="O54" s="736"/>
      <c r="P54" s="737"/>
      <c r="Q54" s="13"/>
      <c r="R54" s="13"/>
      <c r="S54" s="13"/>
      <c r="T54" s="13"/>
      <c r="U54" s="13"/>
      <c r="V54" s="216"/>
      <c r="W54" s="216"/>
      <c r="X54" s="216"/>
      <c r="Y54" s="40"/>
    </row>
    <row r="55" spans="1:25" ht="15" customHeight="1" x14ac:dyDescent="0.2">
      <c r="A55" s="258" t="s">
        <v>391</v>
      </c>
      <c r="B55" s="13"/>
      <c r="C55" s="13"/>
      <c r="D55" s="13"/>
      <c r="E55" s="13"/>
      <c r="F55" s="13"/>
      <c r="G55" s="13"/>
      <c r="H55" s="13"/>
      <c r="I55" s="13"/>
      <c r="J55" s="13"/>
      <c r="K55" s="13"/>
      <c r="L55" s="13"/>
      <c r="M55" s="216"/>
      <c r="N55" s="216"/>
      <c r="O55" s="216"/>
      <c r="P55" s="40"/>
    </row>
    <row r="56" spans="1:25" ht="15" customHeight="1" x14ac:dyDescent="0.2">
      <c r="A56" s="38" t="s">
        <v>491</v>
      </c>
      <c r="B56" s="13"/>
      <c r="C56" s="13"/>
      <c r="D56" s="13"/>
      <c r="E56" s="13"/>
      <c r="F56" s="13"/>
      <c r="G56" s="13"/>
      <c r="H56" s="13"/>
      <c r="I56" s="13"/>
      <c r="J56" s="13"/>
      <c r="K56" s="13"/>
      <c r="L56" s="13"/>
      <c r="M56" s="216"/>
      <c r="N56" s="216"/>
      <c r="O56" s="216"/>
      <c r="P56" s="40"/>
    </row>
    <row r="57" spans="1:25" ht="15" customHeight="1" x14ac:dyDescent="0.2">
      <c r="A57" s="169" t="s">
        <v>650</v>
      </c>
      <c r="B57" s="13"/>
      <c r="C57" s="13"/>
      <c r="D57" s="13"/>
      <c r="E57" s="13"/>
      <c r="F57" s="13"/>
      <c r="G57" s="13"/>
      <c r="H57" s="13"/>
      <c r="I57" s="13"/>
      <c r="J57" s="13"/>
      <c r="K57" s="13"/>
      <c r="L57" s="13"/>
      <c r="M57" s="216"/>
      <c r="N57" s="216"/>
      <c r="O57" s="216"/>
      <c r="P57" s="40"/>
    </row>
    <row r="58" spans="1:25" ht="15" customHeight="1" x14ac:dyDescent="0.2">
      <c r="A58" s="258" t="s">
        <v>930</v>
      </c>
      <c r="B58" s="13"/>
      <c r="C58" s="13"/>
      <c r="D58" s="13"/>
      <c r="E58" s="13"/>
      <c r="F58" s="13"/>
      <c r="G58" s="13"/>
      <c r="H58" s="13"/>
      <c r="I58" s="13"/>
      <c r="J58" s="13"/>
      <c r="K58" s="13"/>
      <c r="L58" s="13"/>
      <c r="M58" s="216"/>
      <c r="N58" s="216"/>
      <c r="O58" s="216"/>
      <c r="P58" s="40"/>
    </row>
    <row r="59" spans="1:25" x14ac:dyDescent="0.2">
      <c r="A59" s="289" t="s">
        <v>884</v>
      </c>
      <c r="B59" s="3"/>
      <c r="C59" s="3"/>
      <c r="D59" s="3"/>
      <c r="G59" s="186"/>
      <c r="J59" s="186"/>
    </row>
    <row r="60" spans="1:25" ht="18" x14ac:dyDescent="0.2">
      <c r="A60" s="47"/>
    </row>
    <row r="61" spans="1:25" ht="21" x14ac:dyDescent="0.2">
      <c r="A61" s="47" t="s">
        <v>928</v>
      </c>
    </row>
    <row r="62" spans="1:25" ht="15" customHeight="1" thickBot="1" x14ac:dyDescent="0.25">
      <c r="P62" s="262" t="s">
        <v>23</v>
      </c>
    </row>
    <row r="63" spans="1:25" ht="15" customHeight="1" x14ac:dyDescent="0.2">
      <c r="A63" s="42"/>
      <c r="B63" s="43" t="s">
        <v>35</v>
      </c>
      <c r="C63" s="43" t="s">
        <v>124</v>
      </c>
      <c r="D63" s="43" t="s">
        <v>126</v>
      </c>
      <c r="E63" s="43" t="s">
        <v>36</v>
      </c>
      <c r="F63" s="43" t="s">
        <v>37</v>
      </c>
      <c r="G63" s="43" t="s">
        <v>38</v>
      </c>
      <c r="H63" s="43" t="s">
        <v>39</v>
      </c>
      <c r="I63" s="43" t="s">
        <v>128</v>
      </c>
      <c r="J63" s="43" t="s">
        <v>129</v>
      </c>
      <c r="K63" s="43" t="s">
        <v>130</v>
      </c>
      <c r="L63" s="255">
        <v>100000</v>
      </c>
      <c r="M63" s="253" t="s">
        <v>249</v>
      </c>
      <c r="N63" s="253" t="s">
        <v>247</v>
      </c>
      <c r="O63" s="260" t="s">
        <v>77</v>
      </c>
      <c r="P63" s="284" t="s">
        <v>238</v>
      </c>
    </row>
    <row r="64" spans="1:25" ht="15" customHeight="1" x14ac:dyDescent="0.2">
      <c r="A64" s="579" t="s">
        <v>81</v>
      </c>
      <c r="B64" s="44" t="s">
        <v>123</v>
      </c>
      <c r="C64" s="44" t="s">
        <v>40</v>
      </c>
      <c r="D64" s="44" t="s">
        <v>40</v>
      </c>
      <c r="E64" s="44" t="s">
        <v>40</v>
      </c>
      <c r="F64" s="44" t="s">
        <v>40</v>
      </c>
      <c r="G64" s="44" t="s">
        <v>40</v>
      </c>
      <c r="H64" s="44" t="s">
        <v>40</v>
      </c>
      <c r="I64" s="44" t="s">
        <v>40</v>
      </c>
      <c r="J64" s="44" t="s">
        <v>40</v>
      </c>
      <c r="K64" s="44" t="s">
        <v>40</v>
      </c>
      <c r="L64" s="44" t="s">
        <v>43</v>
      </c>
      <c r="M64" s="240" t="s">
        <v>248</v>
      </c>
      <c r="N64" s="240" t="s">
        <v>146</v>
      </c>
      <c r="O64" s="259" t="s">
        <v>145</v>
      </c>
      <c r="P64" s="285" t="s">
        <v>302</v>
      </c>
    </row>
    <row r="65" spans="1:16" ht="15" customHeight="1" thickBot="1" x14ac:dyDescent="0.25">
      <c r="A65" s="436" t="s">
        <v>99</v>
      </c>
      <c r="B65" s="45" t="s">
        <v>43</v>
      </c>
      <c r="C65" s="45" t="s">
        <v>125</v>
      </c>
      <c r="D65" s="45" t="s">
        <v>127</v>
      </c>
      <c r="E65" s="45" t="s">
        <v>44</v>
      </c>
      <c r="F65" s="45" t="s">
        <v>45</v>
      </c>
      <c r="G65" s="45" t="s">
        <v>46</v>
      </c>
      <c r="H65" s="45" t="s">
        <v>42</v>
      </c>
      <c r="I65" s="45" t="s">
        <v>131</v>
      </c>
      <c r="J65" s="45" t="s">
        <v>132</v>
      </c>
      <c r="K65" s="45" t="s">
        <v>133</v>
      </c>
      <c r="L65" s="45" t="s">
        <v>134</v>
      </c>
      <c r="M65" s="254" t="s">
        <v>146</v>
      </c>
      <c r="N65" s="254" t="s">
        <v>134</v>
      </c>
      <c r="O65" s="261" t="s">
        <v>41</v>
      </c>
      <c r="P65" s="286" t="s">
        <v>257</v>
      </c>
    </row>
    <row r="66" spans="1:16" ht="15" customHeight="1" x14ac:dyDescent="0.25">
      <c r="A66" s="557" t="s">
        <v>217</v>
      </c>
      <c r="B66" s="193"/>
      <c r="C66" s="193"/>
      <c r="D66" s="193"/>
      <c r="E66" s="193"/>
      <c r="F66" s="193"/>
      <c r="G66" s="193"/>
      <c r="H66" s="193"/>
      <c r="I66" s="193"/>
      <c r="J66" s="193"/>
      <c r="K66" s="193"/>
      <c r="L66" s="193"/>
      <c r="M66" s="193"/>
      <c r="N66" s="193"/>
      <c r="O66" s="193"/>
    </row>
    <row r="67" spans="1:16" s="478" customFormat="1" ht="16.5" customHeight="1" x14ac:dyDescent="0.25">
      <c r="A67" s="500" t="s">
        <v>304</v>
      </c>
      <c r="B67" s="741">
        <f t="shared" ref="B67:O72" si="0">B8/B$8</f>
        <v>1</v>
      </c>
      <c r="C67" s="741">
        <f t="shared" si="0"/>
        <v>1</v>
      </c>
      <c r="D67" s="741">
        <f t="shared" si="0"/>
        <v>1</v>
      </c>
      <c r="E67" s="741">
        <f t="shared" si="0"/>
        <v>1</v>
      </c>
      <c r="F67" s="741">
        <f t="shared" si="0"/>
        <v>1</v>
      </c>
      <c r="G67" s="741">
        <f t="shared" si="0"/>
        <v>1</v>
      </c>
      <c r="H67" s="741">
        <f t="shared" si="0"/>
        <v>1</v>
      </c>
      <c r="I67" s="741">
        <f t="shared" si="0"/>
        <v>1</v>
      </c>
      <c r="J67" s="741">
        <f t="shared" si="0"/>
        <v>1</v>
      </c>
      <c r="K67" s="741">
        <f t="shared" si="0"/>
        <v>1</v>
      </c>
      <c r="L67" s="741">
        <f t="shared" si="0"/>
        <v>1</v>
      </c>
      <c r="M67" s="742">
        <f t="shared" si="0"/>
        <v>1</v>
      </c>
      <c r="N67" s="742">
        <f t="shared" si="0"/>
        <v>1</v>
      </c>
      <c r="O67" s="742">
        <f t="shared" si="0"/>
        <v>1</v>
      </c>
      <c r="P67" s="741">
        <f t="shared" ref="P67:P72" si="1">P8/P$8</f>
        <v>1</v>
      </c>
    </row>
    <row r="68" spans="1:16" s="478" customFormat="1" ht="16.5" customHeight="1" x14ac:dyDescent="0.2">
      <c r="A68" s="503" t="s">
        <v>178</v>
      </c>
      <c r="B68" s="743">
        <f t="shared" si="0"/>
        <v>0.37463944114411557</v>
      </c>
      <c r="C68" s="743">
        <f t="shared" si="0"/>
        <v>0.35445768224777047</v>
      </c>
      <c r="D68" s="743">
        <f t="shared" si="0"/>
        <v>0.33194414005028616</v>
      </c>
      <c r="E68" s="743">
        <f t="shared" si="0"/>
        <v>0.31290776165661804</v>
      </c>
      <c r="F68" s="743">
        <f t="shared" si="0"/>
        <v>0.30008025504598018</v>
      </c>
      <c r="G68" s="743">
        <f t="shared" si="0"/>
        <v>0.28375737165883896</v>
      </c>
      <c r="H68" s="743">
        <f t="shared" si="0"/>
        <v>0.25975557068698801</v>
      </c>
      <c r="I68" s="743">
        <f t="shared" si="0"/>
        <v>0.23582522464520436</v>
      </c>
      <c r="J68" s="743">
        <f t="shared" si="0"/>
        <v>0.22012021099493287</v>
      </c>
      <c r="K68" s="743">
        <f t="shared" si="0"/>
        <v>0.20707368494302769</v>
      </c>
      <c r="L68" s="743">
        <f t="shared" si="0"/>
        <v>0.16839123477496545</v>
      </c>
      <c r="M68" s="744">
        <f t="shared" si="0"/>
        <v>0.29364426848274117</v>
      </c>
      <c r="N68" s="744">
        <f t="shared" si="0"/>
        <v>0.20063396428272492</v>
      </c>
      <c r="O68" s="744">
        <f t="shared" si="0"/>
        <v>0.23224401375016437</v>
      </c>
      <c r="P68" s="743">
        <f t="shared" si="1"/>
        <v>0.23512391647660699</v>
      </c>
    </row>
    <row r="69" spans="1:16" s="478" customFormat="1" ht="16.5" customHeight="1" x14ac:dyDescent="0.2">
      <c r="A69" s="505" t="s">
        <v>179</v>
      </c>
      <c r="B69" s="745">
        <f t="shared" si="0"/>
        <v>0.23108286370838341</v>
      </c>
      <c r="C69" s="745">
        <f t="shared" si="0"/>
        <v>0.28743595804013661</v>
      </c>
      <c r="D69" s="745">
        <f t="shared" si="0"/>
        <v>0.35626621835599331</v>
      </c>
      <c r="E69" s="745">
        <f t="shared" si="0"/>
        <v>0.45616571915972248</v>
      </c>
      <c r="F69" s="745">
        <f t="shared" si="0"/>
        <v>0.52132988659355373</v>
      </c>
      <c r="G69" s="745">
        <f t="shared" si="0"/>
        <v>0.54658469849301283</v>
      </c>
      <c r="H69" s="745">
        <f t="shared" si="0"/>
        <v>0.57786775326581563</v>
      </c>
      <c r="I69" s="745">
        <f t="shared" si="0"/>
        <v>0.60821122768485658</v>
      </c>
      <c r="J69" s="745">
        <f t="shared" si="0"/>
        <v>0.62702447912684522</v>
      </c>
      <c r="K69" s="745">
        <f t="shared" si="0"/>
        <v>0.6167649106474361</v>
      </c>
      <c r="L69" s="745">
        <f t="shared" si="0"/>
        <v>0.50208102931015719</v>
      </c>
      <c r="M69" s="746">
        <f t="shared" si="0"/>
        <v>0.50228339502242203</v>
      </c>
      <c r="N69" s="746">
        <f t="shared" si="0"/>
        <v>0.5742317299130919</v>
      </c>
      <c r="O69" s="746">
        <f t="shared" si="0"/>
        <v>0.54977970339283655</v>
      </c>
      <c r="P69" s="745">
        <f t="shared" si="1"/>
        <v>0.54747857658140853</v>
      </c>
    </row>
    <row r="70" spans="1:16" s="478" customFormat="1" ht="16.5" customHeight="1" x14ac:dyDescent="0.2">
      <c r="A70" s="503" t="s">
        <v>180</v>
      </c>
      <c r="B70" s="743">
        <f t="shared" si="0"/>
        <v>1.659542875314966E-2</v>
      </c>
      <c r="C70" s="743">
        <f t="shared" si="0"/>
        <v>1.80599309596573E-2</v>
      </c>
      <c r="D70" s="743">
        <f t="shared" si="0"/>
        <v>2.0658571466717946E-2</v>
      </c>
      <c r="E70" s="743">
        <f t="shared" si="0"/>
        <v>2.4310131547634745E-2</v>
      </c>
      <c r="F70" s="743">
        <f t="shared" si="0"/>
        <v>2.5426903366003676E-2</v>
      </c>
      <c r="G70" s="743">
        <f t="shared" si="0"/>
        <v>2.2977227110568679E-2</v>
      </c>
      <c r="H70" s="743">
        <f t="shared" si="0"/>
        <v>2.3192864572298414E-2</v>
      </c>
      <c r="I70" s="743">
        <f t="shared" si="0"/>
        <v>1.9219497583257156E-2</v>
      </c>
      <c r="J70" s="743">
        <f t="shared" si="0"/>
        <v>2.0350919882253678E-2</v>
      </c>
      <c r="K70" s="743">
        <f t="shared" si="0"/>
        <v>2.4080066178450477E-2</v>
      </c>
      <c r="L70" s="743">
        <f t="shared" si="0"/>
        <v>2.0890055619829564E-2</v>
      </c>
      <c r="M70" s="744">
        <f t="shared" si="0"/>
        <v>2.3478344879668194E-2</v>
      </c>
      <c r="N70" s="744">
        <f t="shared" si="0"/>
        <v>2.1019134592855222E-2</v>
      </c>
      <c r="O70" s="744">
        <f t="shared" si="0"/>
        <v>2.1854910364687164E-2</v>
      </c>
      <c r="P70" s="743">
        <f t="shared" si="1"/>
        <v>2.2416798503315259E-2</v>
      </c>
    </row>
    <row r="71" spans="1:16" s="478" customFormat="1" ht="16.5" customHeight="1" x14ac:dyDescent="0.2">
      <c r="A71" s="505" t="s">
        <v>181</v>
      </c>
      <c r="B71" s="745">
        <f t="shared" si="0"/>
        <v>0.13028693523962465</v>
      </c>
      <c r="C71" s="745">
        <f t="shared" si="0"/>
        <v>0.14961519833325623</v>
      </c>
      <c r="D71" s="745">
        <f t="shared" si="0"/>
        <v>0.16231613850304447</v>
      </c>
      <c r="E71" s="745">
        <f t="shared" si="0"/>
        <v>0.10953729363102306</v>
      </c>
      <c r="F71" s="745">
        <f t="shared" si="0"/>
        <v>8.9207315904513557E-2</v>
      </c>
      <c r="G71" s="745">
        <f t="shared" si="0"/>
        <v>9.0673166381437853E-2</v>
      </c>
      <c r="H71" s="745">
        <f t="shared" si="0"/>
        <v>9.8303969607103359E-2</v>
      </c>
      <c r="I71" s="745">
        <f t="shared" si="0"/>
        <v>0.10094479270126308</v>
      </c>
      <c r="J71" s="745">
        <f t="shared" si="0"/>
        <v>0.10074524325266551</v>
      </c>
      <c r="K71" s="745">
        <f t="shared" si="0"/>
        <v>0.11912490862667932</v>
      </c>
      <c r="L71" s="745">
        <f t="shared" si="0"/>
        <v>0.28227692817458866</v>
      </c>
      <c r="M71" s="746">
        <f t="shared" si="0"/>
        <v>0.10563313699726137</v>
      </c>
      <c r="N71" s="746">
        <f t="shared" si="0"/>
        <v>0.17354489024423253</v>
      </c>
      <c r="O71" s="746">
        <f t="shared" si="0"/>
        <v>0.15046471759049915</v>
      </c>
      <c r="P71" s="745">
        <f t="shared" si="1"/>
        <v>0.14818461867031715</v>
      </c>
    </row>
    <row r="72" spans="1:16" s="478" customFormat="1" ht="16.5" customHeight="1" x14ac:dyDescent="0.2">
      <c r="A72" s="508" t="s">
        <v>182</v>
      </c>
      <c r="B72" s="747">
        <f t="shared" si="0"/>
        <v>0.2473953311547267</v>
      </c>
      <c r="C72" s="747">
        <f t="shared" si="0"/>
        <v>0.19043123041917936</v>
      </c>
      <c r="D72" s="747">
        <f t="shared" si="0"/>
        <v>0.12881493162395807</v>
      </c>
      <c r="E72" s="747">
        <f t="shared" si="0"/>
        <v>9.7079094005001629E-2</v>
      </c>
      <c r="F72" s="747">
        <f t="shared" si="0"/>
        <v>6.3955639091510058E-2</v>
      </c>
      <c r="G72" s="747">
        <f t="shared" si="0"/>
        <v>5.6007536356141752E-2</v>
      </c>
      <c r="H72" s="747">
        <f t="shared" si="0"/>
        <v>4.0879841866646456E-2</v>
      </c>
      <c r="I72" s="747">
        <f t="shared" si="0"/>
        <v>3.579925738541892E-2</v>
      </c>
      <c r="J72" s="747">
        <f t="shared" si="0"/>
        <v>3.1759146742467187E-2</v>
      </c>
      <c r="K72" s="747">
        <f t="shared" si="0"/>
        <v>3.2956429604406465E-2</v>
      </c>
      <c r="L72" s="747">
        <f t="shared" si="0"/>
        <v>2.6360752120459147E-2</v>
      </c>
      <c r="M72" s="748">
        <f t="shared" si="0"/>
        <v>7.4960854619422299E-2</v>
      </c>
      <c r="N72" s="748">
        <f t="shared" si="0"/>
        <v>3.0570280966314377E-2</v>
      </c>
      <c r="O72" s="748">
        <f t="shared" si="0"/>
        <v>4.5656654901812893E-2</v>
      </c>
      <c r="P72" s="747">
        <f t="shared" si="1"/>
        <v>4.6796089767316196E-2</v>
      </c>
    </row>
    <row r="73" spans="1:16" s="478" customFormat="1" ht="16.5" customHeight="1" x14ac:dyDescent="0.25">
      <c r="A73" s="511" t="s">
        <v>305</v>
      </c>
      <c r="B73" s="749">
        <f t="shared" ref="B73:O84" si="2">B14/B$14</f>
        <v>1</v>
      </c>
      <c r="C73" s="749">
        <f t="shared" si="2"/>
        <v>1</v>
      </c>
      <c r="D73" s="749">
        <f t="shared" si="2"/>
        <v>1</v>
      </c>
      <c r="E73" s="749">
        <f t="shared" si="2"/>
        <v>1</v>
      </c>
      <c r="F73" s="749">
        <f t="shared" si="2"/>
        <v>1</v>
      </c>
      <c r="G73" s="749">
        <f t="shared" si="2"/>
        <v>1</v>
      </c>
      <c r="H73" s="749">
        <f t="shared" si="2"/>
        <v>1</v>
      </c>
      <c r="I73" s="749">
        <f t="shared" si="2"/>
        <v>1</v>
      </c>
      <c r="J73" s="749">
        <f t="shared" si="2"/>
        <v>1</v>
      </c>
      <c r="K73" s="749">
        <f t="shared" si="2"/>
        <v>1</v>
      </c>
      <c r="L73" s="749">
        <f t="shared" si="2"/>
        <v>1</v>
      </c>
      <c r="M73" s="750">
        <f t="shared" si="2"/>
        <v>1</v>
      </c>
      <c r="N73" s="750">
        <f t="shared" si="2"/>
        <v>1</v>
      </c>
      <c r="O73" s="750">
        <f t="shared" si="2"/>
        <v>1</v>
      </c>
      <c r="P73" s="749">
        <f t="shared" ref="P73:P84" si="3">P14/P$14</f>
        <v>1</v>
      </c>
    </row>
    <row r="74" spans="1:16" s="478" customFormat="1" ht="16.5" customHeight="1" x14ac:dyDescent="0.2">
      <c r="A74" s="503" t="s">
        <v>79</v>
      </c>
      <c r="B74" s="743">
        <f t="shared" si="2"/>
        <v>0.42029366435145094</v>
      </c>
      <c r="C74" s="743">
        <f t="shared" si="2"/>
        <v>0.44951915756147554</v>
      </c>
      <c r="D74" s="743">
        <f t="shared" si="2"/>
        <v>0.51319578625289963</v>
      </c>
      <c r="E74" s="743">
        <f t="shared" si="2"/>
        <v>0.59376280078428412</v>
      </c>
      <c r="F74" s="743">
        <f t="shared" si="2"/>
        <v>0.64656795501441811</v>
      </c>
      <c r="G74" s="743">
        <f t="shared" si="2"/>
        <v>0.66775893702863076</v>
      </c>
      <c r="H74" s="743">
        <f t="shared" si="2"/>
        <v>0.68786433747010789</v>
      </c>
      <c r="I74" s="743">
        <f t="shared" si="2"/>
        <v>0.69035223598267781</v>
      </c>
      <c r="J74" s="743">
        <f t="shared" si="2"/>
        <v>0.68178801478579643</v>
      </c>
      <c r="K74" s="743">
        <f t="shared" si="2"/>
        <v>0.6920945146674562</v>
      </c>
      <c r="L74" s="743">
        <f t="shared" si="2"/>
        <v>0.72433646494417403</v>
      </c>
      <c r="M74" s="744">
        <f t="shared" si="2"/>
        <v>0.62804965777051214</v>
      </c>
      <c r="N74" s="744">
        <f t="shared" si="2"/>
        <v>0.70064362565118987</v>
      </c>
      <c r="O74" s="744">
        <f t="shared" si="2"/>
        <v>0.67418953983941976</v>
      </c>
      <c r="P74" s="743">
        <f t="shared" si="3"/>
        <v>0.6738914550541012</v>
      </c>
    </row>
    <row r="75" spans="1:16" s="478" customFormat="1" ht="16.5" customHeight="1" x14ac:dyDescent="0.2">
      <c r="A75" s="505" t="s">
        <v>184</v>
      </c>
      <c r="B75" s="745">
        <f t="shared" si="2"/>
        <v>0.2783491963058527</v>
      </c>
      <c r="C75" s="745">
        <f t="shared" si="2"/>
        <v>0.34153326540394963</v>
      </c>
      <c r="D75" s="745">
        <f t="shared" si="2"/>
        <v>0.43084194818860555</v>
      </c>
      <c r="E75" s="745">
        <f t="shared" si="2"/>
        <v>0.5392422926436613</v>
      </c>
      <c r="F75" s="745">
        <f t="shared" si="2"/>
        <v>0.60029577519490507</v>
      </c>
      <c r="G75" s="745">
        <f t="shared" si="2"/>
        <v>0.62212519515211262</v>
      </c>
      <c r="H75" s="745">
        <f t="shared" si="2"/>
        <v>0.62868133723879083</v>
      </c>
      <c r="I75" s="745">
        <f t="shared" si="2"/>
        <v>0.63415176479016855</v>
      </c>
      <c r="J75" s="745">
        <f t="shared" si="2"/>
        <v>0.63087083259957122</v>
      </c>
      <c r="K75" s="745">
        <f t="shared" si="2"/>
        <v>0.62817134389496931</v>
      </c>
      <c r="L75" s="745">
        <f t="shared" si="2"/>
        <v>0.54794122038193027</v>
      </c>
      <c r="M75" s="746">
        <f t="shared" si="2"/>
        <v>0.57015368733085336</v>
      </c>
      <c r="N75" s="746">
        <f t="shared" si="2"/>
        <v>0.60069208037598387</v>
      </c>
      <c r="O75" s="746">
        <f t="shared" si="2"/>
        <v>0.58956353493718749</v>
      </c>
      <c r="P75" s="745">
        <f t="shared" si="3"/>
        <v>0.5874999283810225</v>
      </c>
    </row>
    <row r="76" spans="1:16" s="478" customFormat="1" ht="16.5" customHeight="1" x14ac:dyDescent="0.2">
      <c r="A76" s="503" t="s">
        <v>341</v>
      </c>
      <c r="B76" s="743">
        <f t="shared" si="2"/>
        <v>4.6586392069264369E-2</v>
      </c>
      <c r="C76" s="743">
        <f t="shared" si="2"/>
        <v>4.2351444790087629E-2</v>
      </c>
      <c r="D76" s="743">
        <f t="shared" si="2"/>
        <v>5.2863138691621105E-2</v>
      </c>
      <c r="E76" s="743">
        <f t="shared" si="2"/>
        <v>0.10101640999852626</v>
      </c>
      <c r="F76" s="743">
        <f t="shared" si="2"/>
        <v>0.13379783808506732</v>
      </c>
      <c r="G76" s="743">
        <f t="shared" si="2"/>
        <v>0.15627067255646029</v>
      </c>
      <c r="H76" s="743">
        <f t="shared" si="2"/>
        <v>0.16326453777491082</v>
      </c>
      <c r="I76" s="743">
        <f t="shared" si="2"/>
        <v>0.17128226455399362</v>
      </c>
      <c r="J76" s="743">
        <f t="shared" si="2"/>
        <v>0.15631038908208711</v>
      </c>
      <c r="K76" s="743">
        <f t="shared" si="2"/>
        <v>0.18298169334563169</v>
      </c>
      <c r="L76" s="743">
        <f t="shared" si="2"/>
        <v>0.11390521723118499</v>
      </c>
      <c r="M76" s="744">
        <f t="shared" si="2"/>
        <v>0.12603566535823965</v>
      </c>
      <c r="N76" s="744">
        <f t="shared" si="2"/>
        <v>0.14819819712395177</v>
      </c>
      <c r="O76" s="744">
        <f t="shared" si="2"/>
        <v>0.14012191290570181</v>
      </c>
      <c r="P76" s="743">
        <f t="shared" si="3"/>
        <v>0.1345875365232734</v>
      </c>
    </row>
    <row r="77" spans="1:16" s="478" customFormat="1" ht="16.5" customHeight="1" x14ac:dyDescent="0.2">
      <c r="A77" s="505" t="s">
        <v>185</v>
      </c>
      <c r="B77" s="745">
        <f t="shared" si="2"/>
        <v>0.14194446804559829</v>
      </c>
      <c r="C77" s="745">
        <f t="shared" si="2"/>
        <v>0.10798589215752585</v>
      </c>
      <c r="D77" s="745">
        <f t="shared" si="2"/>
        <v>8.2353838064294083E-2</v>
      </c>
      <c r="E77" s="745">
        <f t="shared" si="2"/>
        <v>5.4520508139203089E-2</v>
      </c>
      <c r="F77" s="745">
        <f t="shared" si="2"/>
        <v>4.6272179818280558E-2</v>
      </c>
      <c r="G77" s="745">
        <f t="shared" si="2"/>
        <v>4.5633741876518058E-2</v>
      </c>
      <c r="H77" s="745">
        <f t="shared" si="2"/>
        <v>5.9183000231317145E-2</v>
      </c>
      <c r="I77" s="745">
        <f t="shared" si="2"/>
        <v>5.6200471192509226E-2</v>
      </c>
      <c r="J77" s="745">
        <f t="shared" si="2"/>
        <v>5.0917182186225277E-2</v>
      </c>
      <c r="K77" s="745">
        <f t="shared" si="2"/>
        <v>6.3923170772486854E-2</v>
      </c>
      <c r="L77" s="745">
        <f t="shared" si="2"/>
        <v>0.17639524456224367</v>
      </c>
      <c r="M77" s="746">
        <f t="shared" si="2"/>
        <v>5.7895970439658856E-2</v>
      </c>
      <c r="N77" s="746">
        <f t="shared" si="2"/>
        <v>9.9951545275205972E-2</v>
      </c>
      <c r="O77" s="746">
        <f t="shared" si="2"/>
        <v>8.4626004902232252E-2</v>
      </c>
      <c r="P77" s="745">
        <f t="shared" si="3"/>
        <v>8.6391526673958829E-2</v>
      </c>
    </row>
    <row r="78" spans="1:16" s="478" customFormat="1" ht="16.5" customHeight="1" x14ac:dyDescent="0.2">
      <c r="A78" s="503" t="s">
        <v>186</v>
      </c>
      <c r="B78" s="743">
        <f t="shared" si="2"/>
        <v>0.33621357976091271</v>
      </c>
      <c r="C78" s="743">
        <f t="shared" si="2"/>
        <v>0.33058075503282647</v>
      </c>
      <c r="D78" s="743">
        <f t="shared" si="2"/>
        <v>0.28965150109357302</v>
      </c>
      <c r="E78" s="743">
        <f t="shared" si="2"/>
        <v>0.24113406032130952</v>
      </c>
      <c r="F78" s="743">
        <f t="shared" si="2"/>
        <v>0.20462807417010265</v>
      </c>
      <c r="G78" s="743">
        <f t="shared" si="2"/>
        <v>0.18465127152361366</v>
      </c>
      <c r="H78" s="743">
        <f t="shared" si="2"/>
        <v>0.16974230834886611</v>
      </c>
      <c r="I78" s="743">
        <f t="shared" si="2"/>
        <v>0.17137808732015483</v>
      </c>
      <c r="J78" s="743">
        <f t="shared" si="2"/>
        <v>0.17714842420459928</v>
      </c>
      <c r="K78" s="743">
        <f t="shared" si="2"/>
        <v>0.16948630462938571</v>
      </c>
      <c r="L78" s="743">
        <f t="shared" si="2"/>
        <v>0.1272770403005638</v>
      </c>
      <c r="M78" s="744">
        <f t="shared" si="2"/>
        <v>0.21378541633745668</v>
      </c>
      <c r="N78" s="744">
        <f t="shared" si="2"/>
        <v>0.15657749790215095</v>
      </c>
      <c r="O78" s="744">
        <f t="shared" si="2"/>
        <v>0.17742472843041435</v>
      </c>
      <c r="P78" s="743">
        <f t="shared" si="3"/>
        <v>0.17562229889972691</v>
      </c>
    </row>
    <row r="79" spans="1:16" s="478" customFormat="1" ht="16.5" customHeight="1" x14ac:dyDescent="0.2">
      <c r="A79" s="505" t="s">
        <v>187</v>
      </c>
      <c r="B79" s="745">
        <f t="shared" si="2"/>
        <v>0.21186533168219865</v>
      </c>
      <c r="C79" s="745">
        <f t="shared" si="2"/>
        <v>0.22627164555201904</v>
      </c>
      <c r="D79" s="745">
        <f t="shared" si="2"/>
        <v>0.2149077529598474</v>
      </c>
      <c r="E79" s="745">
        <f t="shared" si="2"/>
        <v>0.19801710656258401</v>
      </c>
      <c r="F79" s="745">
        <f t="shared" si="2"/>
        <v>0.17088420033479768</v>
      </c>
      <c r="G79" s="745">
        <f t="shared" si="2"/>
        <v>0.15217098567455581</v>
      </c>
      <c r="H79" s="745">
        <f t="shared" si="2"/>
        <v>0.14058254863040268</v>
      </c>
      <c r="I79" s="745">
        <f t="shared" si="2"/>
        <v>0.14247870321521536</v>
      </c>
      <c r="J79" s="745">
        <f t="shared" si="2"/>
        <v>0.14684097854458744</v>
      </c>
      <c r="K79" s="745">
        <f t="shared" si="2"/>
        <v>0.13692421587459197</v>
      </c>
      <c r="L79" s="745">
        <f t="shared" si="2"/>
        <v>0.10245425133792112</v>
      </c>
      <c r="M79" s="746">
        <f t="shared" si="2"/>
        <v>0.17281971930511117</v>
      </c>
      <c r="N79" s="746">
        <f t="shared" si="2"/>
        <v>0.12811294355667896</v>
      </c>
      <c r="O79" s="746">
        <f t="shared" si="2"/>
        <v>0.14440461236224358</v>
      </c>
      <c r="P79" s="745">
        <f t="shared" si="3"/>
        <v>0.14326568976197138</v>
      </c>
    </row>
    <row r="80" spans="1:16" s="478" customFormat="1" ht="16.5" customHeight="1" x14ac:dyDescent="0.2">
      <c r="A80" s="503" t="s">
        <v>188</v>
      </c>
      <c r="B80" s="743">
        <f t="shared" si="2"/>
        <v>6.9641105018253935E-2</v>
      </c>
      <c r="C80" s="743">
        <f t="shared" si="2"/>
        <v>4.7585374175635409E-2</v>
      </c>
      <c r="D80" s="743">
        <f t="shared" si="2"/>
        <v>2.1950580148918621E-2</v>
      </c>
      <c r="E80" s="743">
        <f t="shared" si="2"/>
        <v>5.2577197905432898E-3</v>
      </c>
      <c r="F80" s="743">
        <f t="shared" si="2"/>
        <v>2.1812034507725183E-3</v>
      </c>
      <c r="G80" s="743">
        <f t="shared" si="2"/>
        <v>1.9412328371321472E-3</v>
      </c>
      <c r="H80" s="743">
        <f t="shared" si="2"/>
        <v>1.6841699348456452E-3</v>
      </c>
      <c r="I80" s="743">
        <f t="shared" si="2"/>
        <v>1.6003288664006203E-3</v>
      </c>
      <c r="J80" s="743">
        <f t="shared" si="2"/>
        <v>2.4401186265174692E-3</v>
      </c>
      <c r="K80" s="743">
        <f t="shared" si="2"/>
        <v>3.6668357533307856E-3</v>
      </c>
      <c r="L80" s="743">
        <f t="shared" si="2"/>
        <v>4.7957260267336328E-3</v>
      </c>
      <c r="M80" s="744">
        <f t="shared" si="2"/>
        <v>6.3069621637734854E-3</v>
      </c>
      <c r="N80" s="744">
        <f t="shared" si="2"/>
        <v>3.3733935766361634E-3</v>
      </c>
      <c r="O80" s="744">
        <f t="shared" si="2"/>
        <v>4.4424200723127321E-3</v>
      </c>
      <c r="P80" s="743">
        <f t="shared" si="3"/>
        <v>4.2617200140855896E-3</v>
      </c>
    </row>
    <row r="81" spans="1:23" s="478" customFormat="1" ht="16.5" customHeight="1" x14ac:dyDescent="0.2">
      <c r="A81" s="709" t="s">
        <v>722</v>
      </c>
      <c r="B81" s="745">
        <f t="shared" si="2"/>
        <v>5.4707143059429447E-2</v>
      </c>
      <c r="C81" s="745">
        <f t="shared" si="2"/>
        <v>5.6723735305172003E-2</v>
      </c>
      <c r="D81" s="745">
        <f t="shared" si="2"/>
        <v>5.2793167984807023E-2</v>
      </c>
      <c r="E81" s="745">
        <f t="shared" si="2"/>
        <v>3.7859233968182214E-2</v>
      </c>
      <c r="F81" s="745">
        <f t="shared" si="2"/>
        <v>3.1562670384532476E-2</v>
      </c>
      <c r="G81" s="745">
        <f t="shared" si="2"/>
        <v>3.0539053010832717E-2</v>
      </c>
      <c r="H81" s="745">
        <f t="shared" si="2"/>
        <v>2.7475589782674337E-2</v>
      </c>
      <c r="I81" s="745">
        <f t="shared" si="2"/>
        <v>2.7299055238538858E-2</v>
      </c>
      <c r="J81" s="745">
        <f t="shared" si="2"/>
        <v>2.7867327033494378E-2</v>
      </c>
      <c r="K81" s="745">
        <f t="shared" si="2"/>
        <v>2.8895253001462978E-2</v>
      </c>
      <c r="L81" s="745">
        <f t="shared" si="2"/>
        <v>2.0027062935909039E-2</v>
      </c>
      <c r="M81" s="746">
        <f t="shared" si="2"/>
        <v>3.4658734868571989E-2</v>
      </c>
      <c r="N81" s="746">
        <f t="shared" si="2"/>
        <v>2.5091160768835816E-2</v>
      </c>
      <c r="O81" s="746">
        <f t="shared" si="2"/>
        <v>2.8577695994979019E-2</v>
      </c>
      <c r="P81" s="745">
        <f t="shared" si="3"/>
        <v>2.8094889123669958E-2</v>
      </c>
    </row>
    <row r="82" spans="1:23" s="478" customFormat="1" ht="16.5" customHeight="1" x14ac:dyDescent="0.2">
      <c r="A82" s="503" t="s">
        <v>189</v>
      </c>
      <c r="B82" s="743">
        <f t="shared" si="2"/>
        <v>3.0869831700803093E-2</v>
      </c>
      <c r="C82" s="743">
        <f t="shared" si="2"/>
        <v>2.8778468446538637E-2</v>
      </c>
      <c r="D82" s="743">
        <f t="shared" si="2"/>
        <v>3.1932921075877557E-2</v>
      </c>
      <c r="E82" s="743">
        <f t="shared" si="2"/>
        <v>3.5964819356848018E-2</v>
      </c>
      <c r="F82" s="743">
        <f t="shared" si="2"/>
        <v>4.0891628575150829E-2</v>
      </c>
      <c r="G82" s="743">
        <f t="shared" si="2"/>
        <v>4.7484218241754195E-2</v>
      </c>
      <c r="H82" s="743">
        <f t="shared" si="2"/>
        <v>4.9892494865896642E-2</v>
      </c>
      <c r="I82" s="743">
        <f t="shared" si="2"/>
        <v>5.4148831508662926E-2</v>
      </c>
      <c r="J82" s="743">
        <f t="shared" si="2"/>
        <v>5.6716315263792054E-2</v>
      </c>
      <c r="K82" s="743">
        <f t="shared" si="2"/>
        <v>5.1774441578882689E-2</v>
      </c>
      <c r="L82" s="743">
        <f t="shared" si="2"/>
        <v>4.1709396882533084E-2</v>
      </c>
      <c r="M82" s="744">
        <f t="shared" si="2"/>
        <v>4.1831112916753822E-2</v>
      </c>
      <c r="N82" s="744">
        <f t="shared" si="2"/>
        <v>4.9910947207090162E-2</v>
      </c>
      <c r="O82" s="744">
        <f t="shared" si="2"/>
        <v>4.6966561661841939E-2</v>
      </c>
      <c r="P82" s="743">
        <f t="shared" si="3"/>
        <v>4.6215894098509916E-2</v>
      </c>
    </row>
    <row r="83" spans="1:23" s="478" customFormat="1" ht="16.5" customHeight="1" x14ac:dyDescent="0.2">
      <c r="A83" s="505" t="s">
        <v>190</v>
      </c>
      <c r="B83" s="745">
        <f t="shared" si="2"/>
        <v>9.1508986209774587E-2</v>
      </c>
      <c r="C83" s="745">
        <f t="shared" si="2"/>
        <v>7.8546884375672255E-2</v>
      </c>
      <c r="D83" s="745">
        <f t="shared" si="2"/>
        <v>6.7915473264411608E-2</v>
      </c>
      <c r="E83" s="745">
        <f t="shared" si="2"/>
        <v>6.3218010840247224E-2</v>
      </c>
      <c r="F83" s="745">
        <f t="shared" si="2"/>
        <v>6.1120340068965877E-2</v>
      </c>
      <c r="G83" s="745">
        <f t="shared" si="2"/>
        <v>6.0756163335002999E-2</v>
      </c>
      <c r="H83" s="745">
        <f t="shared" si="2"/>
        <v>5.9414176881330813E-2</v>
      </c>
      <c r="I83" s="745">
        <f t="shared" si="2"/>
        <v>5.8740460344175037E-2</v>
      </c>
      <c r="J83" s="745">
        <f t="shared" si="2"/>
        <v>6.1578783529409459E-2</v>
      </c>
      <c r="K83" s="745">
        <f t="shared" si="2"/>
        <v>6.4191408027400268E-2</v>
      </c>
      <c r="L83" s="745">
        <f t="shared" si="2"/>
        <v>6.7142993052282801E-2</v>
      </c>
      <c r="M83" s="746">
        <f t="shared" si="2"/>
        <v>6.2458394513013833E-2</v>
      </c>
      <c r="N83" s="746">
        <f t="shared" si="2"/>
        <v>6.3584110102684832E-2</v>
      </c>
      <c r="O83" s="746">
        <f t="shared" si="2"/>
        <v>6.3173886254816333E-2</v>
      </c>
      <c r="P83" s="745">
        <f t="shared" si="3"/>
        <v>6.4287483248620048E-2</v>
      </c>
    </row>
    <row r="84" spans="1:23" s="478" customFormat="1" ht="16.5" customHeight="1" x14ac:dyDescent="0.2">
      <c r="A84" s="508" t="s">
        <v>191</v>
      </c>
      <c r="B84" s="747">
        <f t="shared" si="2"/>
        <v>0.12111393797705865</v>
      </c>
      <c r="C84" s="747">
        <f t="shared" si="2"/>
        <v>0.11257473458217079</v>
      </c>
      <c r="D84" s="747">
        <f t="shared" si="2"/>
        <v>9.7304318313238186E-2</v>
      </c>
      <c r="E84" s="747">
        <f t="shared" si="2"/>
        <v>6.5920308697311095E-2</v>
      </c>
      <c r="F84" s="747">
        <f t="shared" si="2"/>
        <v>4.6792002171362604E-2</v>
      </c>
      <c r="G84" s="747">
        <f t="shared" si="2"/>
        <v>3.9349409870998442E-2</v>
      </c>
      <c r="H84" s="747">
        <f t="shared" si="2"/>
        <v>3.3086682434742012E-2</v>
      </c>
      <c r="I84" s="747">
        <f t="shared" si="2"/>
        <v>2.5380384844329515E-2</v>
      </c>
      <c r="J84" s="747">
        <f t="shared" si="2"/>
        <v>2.2768462216402746E-2</v>
      </c>
      <c r="K84" s="747">
        <f t="shared" si="2"/>
        <v>2.2453331097545298E-2</v>
      </c>
      <c r="L84" s="747">
        <f t="shared" si="2"/>
        <v>3.9534104819827429E-2</v>
      </c>
      <c r="M84" s="748">
        <f t="shared" si="2"/>
        <v>5.3875418463468758E-2</v>
      </c>
      <c r="N84" s="748">
        <f t="shared" si="2"/>
        <v>2.9283819137576123E-2</v>
      </c>
      <c r="O84" s="748">
        <f t="shared" si="2"/>
        <v>3.8245283812628553E-2</v>
      </c>
      <c r="P84" s="747">
        <f t="shared" si="3"/>
        <v>3.9982868699041843E-2</v>
      </c>
    </row>
    <row r="85" spans="1:23" s="478" customFormat="1" ht="16.5" customHeight="1" x14ac:dyDescent="0.25">
      <c r="A85" s="514" t="s">
        <v>218</v>
      </c>
      <c r="B85" s="751"/>
      <c r="C85" s="751"/>
      <c r="D85" s="751"/>
      <c r="E85" s="751"/>
      <c r="F85" s="751"/>
      <c r="G85" s="751"/>
      <c r="H85" s="751"/>
      <c r="I85" s="751"/>
      <c r="J85" s="751"/>
      <c r="K85" s="751"/>
      <c r="L85" s="751"/>
      <c r="M85" s="752"/>
      <c r="N85" s="752"/>
      <c r="O85" s="752"/>
      <c r="P85" s="753"/>
    </row>
    <row r="86" spans="1:23" s="478" customFormat="1" ht="16.5" customHeight="1" x14ac:dyDescent="0.25">
      <c r="A86" s="511" t="s">
        <v>306</v>
      </c>
      <c r="B86" s="749">
        <f t="shared" ref="B86:O89" si="4">B28/B$28</f>
        <v>1</v>
      </c>
      <c r="C86" s="749">
        <f t="shared" si="4"/>
        <v>1</v>
      </c>
      <c r="D86" s="749">
        <f t="shared" si="4"/>
        <v>1</v>
      </c>
      <c r="E86" s="749">
        <f t="shared" si="4"/>
        <v>1</v>
      </c>
      <c r="F86" s="749">
        <f t="shared" si="4"/>
        <v>1</v>
      </c>
      <c r="G86" s="749">
        <f t="shared" si="4"/>
        <v>1</v>
      </c>
      <c r="H86" s="749">
        <f t="shared" si="4"/>
        <v>1</v>
      </c>
      <c r="I86" s="749">
        <f t="shared" si="4"/>
        <v>1</v>
      </c>
      <c r="J86" s="749">
        <f t="shared" si="4"/>
        <v>1</v>
      </c>
      <c r="K86" s="749">
        <f t="shared" si="4"/>
        <v>1</v>
      </c>
      <c r="L86" s="749">
        <f t="shared" si="4"/>
        <v>1</v>
      </c>
      <c r="M86" s="750">
        <f t="shared" si="4"/>
        <v>1</v>
      </c>
      <c r="N86" s="750">
        <f t="shared" si="4"/>
        <v>1</v>
      </c>
      <c r="O86" s="750">
        <f t="shared" si="4"/>
        <v>1</v>
      </c>
      <c r="P86" s="749">
        <f t="shared" ref="P86:P89" si="5">P28/P$28</f>
        <v>1</v>
      </c>
    </row>
    <row r="87" spans="1:23" s="478" customFormat="1" ht="16.5" customHeight="1" x14ac:dyDescent="0.2">
      <c r="A87" s="503" t="s">
        <v>195</v>
      </c>
      <c r="B87" s="743">
        <f t="shared" si="4"/>
        <v>0.94591599042343932</v>
      </c>
      <c r="C87" s="743">
        <f t="shared" si="4"/>
        <v>0.94635496330017432</v>
      </c>
      <c r="D87" s="743">
        <f t="shared" si="4"/>
        <v>0.94166976995214569</v>
      </c>
      <c r="E87" s="743">
        <f t="shared" si="4"/>
        <v>0.94030248947608874</v>
      </c>
      <c r="F87" s="743">
        <f t="shared" si="4"/>
        <v>0.9425975366263919</v>
      </c>
      <c r="G87" s="743">
        <f t="shared" si="4"/>
        <v>0.9396639421765931</v>
      </c>
      <c r="H87" s="743">
        <f t="shared" si="4"/>
        <v>0.93167372789305858</v>
      </c>
      <c r="I87" s="743">
        <f t="shared" si="4"/>
        <v>0.90909358123520612</v>
      </c>
      <c r="J87" s="743">
        <f t="shared" si="4"/>
        <v>0.90860273045612772</v>
      </c>
      <c r="K87" s="743">
        <f t="shared" si="4"/>
        <v>0.88142005039089111</v>
      </c>
      <c r="L87" s="743">
        <f t="shared" si="4"/>
        <v>0.72945504821280849</v>
      </c>
      <c r="M87" s="744">
        <f t="shared" si="4"/>
        <v>0.93882966646450705</v>
      </c>
      <c r="N87" s="744">
        <f t="shared" si="4"/>
        <v>0.84237313916677814</v>
      </c>
      <c r="O87" s="744">
        <f t="shared" si="4"/>
        <v>0.88558280233090569</v>
      </c>
      <c r="P87" s="743">
        <f t="shared" si="5"/>
        <v>0.88836409509255632</v>
      </c>
    </row>
    <row r="88" spans="1:23" s="478" customFormat="1" ht="16.5" customHeight="1" x14ac:dyDescent="0.2">
      <c r="A88" s="505" t="s">
        <v>196</v>
      </c>
      <c r="B88" s="745">
        <f t="shared" si="4"/>
        <v>3.2633417450304472E-2</v>
      </c>
      <c r="C88" s="745">
        <f t="shared" si="4"/>
        <v>3.9667580044626415E-2</v>
      </c>
      <c r="D88" s="745">
        <f t="shared" si="4"/>
        <v>3.9114618976555195E-2</v>
      </c>
      <c r="E88" s="745">
        <f t="shared" si="4"/>
        <v>3.3692412615940172E-2</v>
      </c>
      <c r="F88" s="745">
        <f t="shared" si="4"/>
        <v>3.3991625862398109E-2</v>
      </c>
      <c r="G88" s="745">
        <f t="shared" si="4"/>
        <v>3.792248766396842E-2</v>
      </c>
      <c r="H88" s="745">
        <f t="shared" si="4"/>
        <v>4.1969595849149936E-2</v>
      </c>
      <c r="I88" s="745">
        <f t="shared" si="4"/>
        <v>5.2330061844387488E-2</v>
      </c>
      <c r="J88" s="745">
        <f t="shared" si="4"/>
        <v>4.6477065690131297E-2</v>
      </c>
      <c r="K88" s="745">
        <f t="shared" si="4"/>
        <v>5.8442838950537965E-2</v>
      </c>
      <c r="L88" s="745">
        <f t="shared" si="4"/>
        <v>0.20244179532039921</v>
      </c>
      <c r="M88" s="746">
        <f t="shared" si="4"/>
        <v>3.7015325224280811E-2</v>
      </c>
      <c r="N88" s="746">
        <f t="shared" si="4"/>
        <v>0.10313470137387686</v>
      </c>
      <c r="O88" s="746">
        <f t="shared" si="4"/>
        <v>7.351518207417107E-2</v>
      </c>
      <c r="P88" s="745">
        <f t="shared" si="5"/>
        <v>7.1264720535559642E-2</v>
      </c>
    </row>
    <row r="89" spans="1:23" s="478" customFormat="1" ht="16.5" customHeight="1" x14ac:dyDescent="0.2">
      <c r="A89" s="508" t="s">
        <v>197</v>
      </c>
      <c r="B89" s="747">
        <f t="shared" si="4"/>
        <v>2.1450592126256187E-2</v>
      </c>
      <c r="C89" s="747">
        <f t="shared" si="4"/>
        <v>1.3977456655199118E-2</v>
      </c>
      <c r="D89" s="747">
        <f t="shared" si="4"/>
        <v>1.9215611067238323E-2</v>
      </c>
      <c r="E89" s="747">
        <f t="shared" si="4"/>
        <v>2.6005097907971068E-2</v>
      </c>
      <c r="F89" s="747">
        <f t="shared" si="4"/>
        <v>2.3410837511209894E-2</v>
      </c>
      <c r="G89" s="747">
        <f t="shared" si="4"/>
        <v>2.2413570159438647E-2</v>
      </c>
      <c r="H89" s="747">
        <f t="shared" si="4"/>
        <v>2.6356676257791575E-2</v>
      </c>
      <c r="I89" s="747">
        <f t="shared" si="4"/>
        <v>3.8576356920406486E-2</v>
      </c>
      <c r="J89" s="747">
        <f t="shared" si="4"/>
        <v>4.492020385374091E-2</v>
      </c>
      <c r="K89" s="747">
        <f t="shared" si="4"/>
        <v>6.0137110658570886E-2</v>
      </c>
      <c r="L89" s="747">
        <f t="shared" si="4"/>
        <v>6.8103156466792214E-2</v>
      </c>
      <c r="M89" s="748">
        <f t="shared" si="4"/>
        <v>2.4155008307421927E-2</v>
      </c>
      <c r="N89" s="748">
        <f t="shared" si="4"/>
        <v>5.4492159462425145E-2</v>
      </c>
      <c r="O89" s="748">
        <f t="shared" si="4"/>
        <v>4.0902015598321434E-2</v>
      </c>
      <c r="P89" s="747">
        <f t="shared" si="5"/>
        <v>4.0371184368525909E-2</v>
      </c>
    </row>
    <row r="90" spans="1:23" s="478" customFormat="1" ht="16.5" customHeight="1" x14ac:dyDescent="0.25">
      <c r="A90" s="511" t="s">
        <v>307</v>
      </c>
      <c r="B90" s="749">
        <f t="shared" ref="B90:O93" si="6">B32/B$32</f>
        <v>1</v>
      </c>
      <c r="C90" s="749">
        <f t="shared" si="6"/>
        <v>1</v>
      </c>
      <c r="D90" s="749">
        <f t="shared" si="6"/>
        <v>1</v>
      </c>
      <c r="E90" s="749">
        <f t="shared" si="6"/>
        <v>1</v>
      </c>
      <c r="F90" s="749">
        <f t="shared" si="6"/>
        <v>1</v>
      </c>
      <c r="G90" s="749">
        <f t="shared" si="6"/>
        <v>1</v>
      </c>
      <c r="H90" s="749">
        <f t="shared" si="6"/>
        <v>1</v>
      </c>
      <c r="I90" s="749">
        <f t="shared" si="6"/>
        <v>1</v>
      </c>
      <c r="J90" s="749">
        <f t="shared" si="6"/>
        <v>1</v>
      </c>
      <c r="K90" s="749">
        <f t="shared" si="6"/>
        <v>1</v>
      </c>
      <c r="L90" s="749">
        <f t="shared" si="6"/>
        <v>1</v>
      </c>
      <c r="M90" s="750">
        <f t="shared" si="6"/>
        <v>1</v>
      </c>
      <c r="N90" s="750">
        <f t="shared" si="6"/>
        <v>1</v>
      </c>
      <c r="O90" s="750">
        <f t="shared" si="6"/>
        <v>1</v>
      </c>
      <c r="P90" s="749">
        <f t="shared" ref="P90:P93" si="7">P32/P$32</f>
        <v>1</v>
      </c>
    </row>
    <row r="91" spans="1:23" s="478" customFormat="1" ht="16.5" customHeight="1" x14ac:dyDescent="0.2">
      <c r="A91" s="503" t="s">
        <v>199</v>
      </c>
      <c r="B91" s="743">
        <f t="shared" si="6"/>
        <v>0.24328917418325732</v>
      </c>
      <c r="C91" s="743">
        <f t="shared" si="6"/>
        <v>0.26277837890101013</v>
      </c>
      <c r="D91" s="743">
        <f t="shared" si="6"/>
        <v>0.24511733719560858</v>
      </c>
      <c r="E91" s="743">
        <f t="shared" si="6"/>
        <v>0.2618403161437492</v>
      </c>
      <c r="F91" s="743">
        <f t="shared" si="6"/>
        <v>0.27661560473190422</v>
      </c>
      <c r="G91" s="743">
        <f t="shared" si="6"/>
        <v>0.28058735065997054</v>
      </c>
      <c r="H91" s="743">
        <f t="shared" si="6"/>
        <v>0.28148799530239149</v>
      </c>
      <c r="I91" s="743">
        <f t="shared" si="6"/>
        <v>0.29676765852243148</v>
      </c>
      <c r="J91" s="743">
        <f t="shared" si="6"/>
        <v>0.28002450667725487</v>
      </c>
      <c r="K91" s="743">
        <f t="shared" si="6"/>
        <v>0.2888394004884306</v>
      </c>
      <c r="L91" s="743">
        <f t="shared" si="6"/>
        <v>0.28759412765694814</v>
      </c>
      <c r="M91" s="744">
        <f t="shared" si="6"/>
        <v>0.26918854424497518</v>
      </c>
      <c r="N91" s="744">
        <f t="shared" si="6"/>
        <v>0.28736003397080551</v>
      </c>
      <c r="O91" s="744">
        <f t="shared" si="6"/>
        <v>0.27825478583546204</v>
      </c>
      <c r="P91" s="743">
        <f t="shared" si="7"/>
        <v>0.27584752180441974</v>
      </c>
    </row>
    <row r="92" spans="1:23" s="478" customFormat="1" ht="16.5" customHeight="1" x14ac:dyDescent="0.2">
      <c r="A92" s="505" t="s">
        <v>200</v>
      </c>
      <c r="B92" s="745">
        <f t="shared" si="6"/>
        <v>0.68193851286320706</v>
      </c>
      <c r="C92" s="745">
        <f t="shared" si="6"/>
        <v>0.65106387203286353</v>
      </c>
      <c r="D92" s="745">
        <f t="shared" si="6"/>
        <v>0.62910885197207311</v>
      </c>
      <c r="E92" s="745">
        <f t="shared" si="6"/>
        <v>0.61659514532610293</v>
      </c>
      <c r="F92" s="745">
        <f t="shared" si="6"/>
        <v>0.57694342737503657</v>
      </c>
      <c r="G92" s="745">
        <f t="shared" si="6"/>
        <v>0.54665671149902051</v>
      </c>
      <c r="H92" s="745">
        <f t="shared" si="6"/>
        <v>0.51573989005052301</v>
      </c>
      <c r="I92" s="745">
        <f t="shared" si="6"/>
        <v>0.5009477103744695</v>
      </c>
      <c r="J92" s="745">
        <f t="shared" si="6"/>
        <v>0.45050791832221637</v>
      </c>
      <c r="K92" s="745">
        <f t="shared" si="6"/>
        <v>0.43459086701083938</v>
      </c>
      <c r="L92" s="745">
        <f t="shared" si="6"/>
        <v>0.30728550673752791</v>
      </c>
      <c r="M92" s="746">
        <f t="shared" si="6"/>
        <v>0.58150574321206672</v>
      </c>
      <c r="N92" s="746">
        <f t="shared" si="6"/>
        <v>0.41880612062042305</v>
      </c>
      <c r="O92" s="746">
        <f t="shared" si="6"/>
        <v>0.50033055573375751</v>
      </c>
      <c r="P92" s="745">
        <f t="shared" si="7"/>
        <v>0.50062772013925583</v>
      </c>
    </row>
    <row r="93" spans="1:23" s="478" customFormat="1" ht="16.5" customHeight="1" x14ac:dyDescent="0.2">
      <c r="A93" s="503" t="s">
        <v>201</v>
      </c>
      <c r="B93" s="747">
        <f t="shared" si="6"/>
        <v>7.4772312957489248E-2</v>
      </c>
      <c r="C93" s="747">
        <f t="shared" si="6"/>
        <v>8.615774906612636E-2</v>
      </c>
      <c r="D93" s="747">
        <f t="shared" si="6"/>
        <v>0.1257738108323182</v>
      </c>
      <c r="E93" s="747">
        <f t="shared" si="6"/>
        <v>0.1215645385369044</v>
      </c>
      <c r="F93" s="747">
        <f t="shared" si="6"/>
        <v>0.14644096789305922</v>
      </c>
      <c r="G93" s="747">
        <f t="shared" si="6"/>
        <v>0.17275593783449347</v>
      </c>
      <c r="H93" s="747">
        <f t="shared" si="6"/>
        <v>0.20277211464043174</v>
      </c>
      <c r="I93" s="747">
        <f t="shared" si="6"/>
        <v>0.20228463110309905</v>
      </c>
      <c r="J93" s="747">
        <f t="shared" si="6"/>
        <v>0.26946757499429241</v>
      </c>
      <c r="K93" s="747">
        <f t="shared" si="6"/>
        <v>0.27656973250624589</v>
      </c>
      <c r="L93" s="747">
        <f t="shared" si="6"/>
        <v>0.405120365605524</v>
      </c>
      <c r="M93" s="748">
        <f t="shared" si="6"/>
        <v>0.14930571254956104</v>
      </c>
      <c r="N93" s="748">
        <f t="shared" si="6"/>
        <v>0.29383384540877144</v>
      </c>
      <c r="O93" s="748">
        <f t="shared" si="6"/>
        <v>0.2214146584307804</v>
      </c>
      <c r="P93" s="747">
        <f t="shared" si="7"/>
        <v>0.22352475805632438</v>
      </c>
    </row>
    <row r="94" spans="1:23" s="478" customFormat="1" ht="16.5" customHeight="1" x14ac:dyDescent="0.25">
      <c r="A94" s="557" t="s">
        <v>244</v>
      </c>
      <c r="B94" s="754"/>
      <c r="C94" s="754"/>
      <c r="D94" s="754"/>
      <c r="E94" s="754"/>
      <c r="F94" s="754"/>
      <c r="G94" s="754"/>
      <c r="H94" s="754"/>
      <c r="I94" s="754"/>
      <c r="J94" s="754"/>
      <c r="K94" s="754"/>
      <c r="L94" s="754"/>
      <c r="M94" s="755"/>
      <c r="N94" s="755"/>
      <c r="O94" s="755"/>
      <c r="P94" s="756"/>
      <c r="V94" s="532"/>
      <c r="W94" s="532"/>
    </row>
    <row r="95" spans="1:23" s="478" customFormat="1" ht="16.5" customHeight="1" x14ac:dyDescent="0.2">
      <c r="A95" s="563" t="s">
        <v>443</v>
      </c>
      <c r="B95" s="757">
        <v>0.28498241600000002</v>
      </c>
      <c r="C95" s="757">
        <v>0.26435260100000002</v>
      </c>
      <c r="D95" s="757">
        <v>0.23459527399999999</v>
      </c>
      <c r="E95" s="757">
        <v>0.217436032</v>
      </c>
      <c r="F95" s="757">
        <v>0.21060430899999999</v>
      </c>
      <c r="G95" s="757">
        <v>0.19130282900000001</v>
      </c>
      <c r="H95" s="757">
        <v>0.17828629400000001</v>
      </c>
      <c r="I95" s="757">
        <v>0.151331774</v>
      </c>
      <c r="J95" s="757">
        <v>0.13428147900000001</v>
      </c>
      <c r="K95" s="757">
        <v>0.13656525</v>
      </c>
      <c r="L95" s="757">
        <v>6.9790871000000004E-2</v>
      </c>
      <c r="M95" s="758">
        <v>0.20454051500000001</v>
      </c>
      <c r="N95" s="758">
        <v>0.114110938</v>
      </c>
      <c r="O95" s="758">
        <v>0.147064527</v>
      </c>
      <c r="P95" s="757">
        <v>0.150387523</v>
      </c>
    </row>
    <row r="96" spans="1:23" s="584" customFormat="1" ht="16.5" customHeight="1" x14ac:dyDescent="0.2">
      <c r="A96" s="575" t="s">
        <v>429</v>
      </c>
      <c r="B96" s="763">
        <v>0.231082864</v>
      </c>
      <c r="C96" s="763">
        <v>0.28743595799999999</v>
      </c>
      <c r="D96" s="763">
        <v>0.35626621800000002</v>
      </c>
      <c r="E96" s="763">
        <v>0.45616571900000003</v>
      </c>
      <c r="F96" s="763">
        <v>0.52132988700000005</v>
      </c>
      <c r="G96" s="763">
        <v>0.54658469799999998</v>
      </c>
      <c r="H96" s="763">
        <v>0.57786775300000004</v>
      </c>
      <c r="I96" s="763">
        <v>0.60821122800000005</v>
      </c>
      <c r="J96" s="763">
        <v>0.62702447900000002</v>
      </c>
      <c r="K96" s="763">
        <v>0.61676491099999997</v>
      </c>
      <c r="L96" s="763">
        <v>0.50208102899999996</v>
      </c>
      <c r="M96" s="764">
        <v>0.50228339499999997</v>
      </c>
      <c r="N96" s="764">
        <v>0.57423173000000005</v>
      </c>
      <c r="O96" s="764">
        <v>0.54977970300000001</v>
      </c>
      <c r="P96" s="743">
        <v>0.54747857700000002</v>
      </c>
    </row>
    <row r="97" spans="1:16" s="478" customFormat="1" ht="16.5" customHeight="1" x14ac:dyDescent="0.25">
      <c r="A97" s="559" t="s">
        <v>442</v>
      </c>
      <c r="B97" s="759">
        <v>0.81029495699999998</v>
      </c>
      <c r="C97" s="759">
        <v>0.83504515800000001</v>
      </c>
      <c r="D97" s="759">
        <v>0.86672818399999996</v>
      </c>
      <c r="E97" s="759">
        <v>0.87697794500000004</v>
      </c>
      <c r="F97" s="759">
        <v>0.87114109299999998</v>
      </c>
      <c r="G97" s="759">
        <v>0.88045550900000003</v>
      </c>
      <c r="H97" s="759">
        <v>0.89303404900000005</v>
      </c>
      <c r="I97" s="759">
        <v>0.91197898899999996</v>
      </c>
      <c r="J97" s="759">
        <v>0.932342424</v>
      </c>
      <c r="K97" s="759">
        <v>0.94645692699999995</v>
      </c>
      <c r="L97" s="759">
        <v>0.99491811900000005</v>
      </c>
      <c r="M97" s="760">
        <v>0.87872662599999996</v>
      </c>
      <c r="N97" s="760">
        <v>0.95417028400000004</v>
      </c>
      <c r="O97" s="760">
        <v>0.92667773799999997</v>
      </c>
      <c r="P97" s="745">
        <v>0.92449552199999996</v>
      </c>
    </row>
    <row r="98" spans="1:16" s="478" customFormat="1" ht="16.5" customHeight="1" x14ac:dyDescent="0.2">
      <c r="A98" s="575" t="s">
        <v>492</v>
      </c>
      <c r="B98" s="743">
        <v>0.39661391800000001</v>
      </c>
      <c r="C98" s="743">
        <v>0.36561514299999998</v>
      </c>
      <c r="D98" s="743">
        <v>0.35081542700000001</v>
      </c>
      <c r="E98" s="743">
        <v>0.33421435399999999</v>
      </c>
      <c r="F98" s="743">
        <v>0.31435052000000002</v>
      </c>
      <c r="G98" s="743">
        <v>0.28684937599999999</v>
      </c>
      <c r="H98" s="743">
        <v>0.25618615099999997</v>
      </c>
      <c r="I98" s="743">
        <v>0.22529966000000001</v>
      </c>
      <c r="J98" s="743">
        <v>0.211921531</v>
      </c>
      <c r="K98" s="743">
        <v>0.208914446</v>
      </c>
      <c r="L98" s="743">
        <v>0.15909052100000001</v>
      </c>
      <c r="M98" s="744">
        <v>0.30436552900000002</v>
      </c>
      <c r="N98" s="744">
        <v>0.19442365</v>
      </c>
      <c r="O98" s="744">
        <v>0.234487749</v>
      </c>
      <c r="P98" s="743">
        <v>0.238443186</v>
      </c>
    </row>
    <row r="99" spans="1:16" s="478" customFormat="1" ht="16.5" customHeight="1" x14ac:dyDescent="0.25">
      <c r="A99" s="505" t="s">
        <v>431</v>
      </c>
      <c r="B99" s="745">
        <v>0.52013592600000003</v>
      </c>
      <c r="C99" s="745">
        <v>0.61755394699999999</v>
      </c>
      <c r="D99" s="745">
        <v>0.69074621400000003</v>
      </c>
      <c r="E99" s="745">
        <v>0.753521157</v>
      </c>
      <c r="F99" s="745">
        <v>0.76711709800000005</v>
      </c>
      <c r="G99" s="745">
        <v>0.70392263300000002</v>
      </c>
      <c r="H99" s="745">
        <v>0.71503170100000002</v>
      </c>
      <c r="I99" s="745">
        <v>0.66048493500000005</v>
      </c>
      <c r="J99" s="745">
        <v>0.70950465600000001</v>
      </c>
      <c r="K99" s="745">
        <v>0.87880504299999995</v>
      </c>
      <c r="L99" s="745">
        <v>0.97171207500000001</v>
      </c>
      <c r="M99" s="746">
        <v>0.72728129500000005</v>
      </c>
      <c r="N99" s="746">
        <v>0.82695419299999995</v>
      </c>
      <c r="O99" s="746">
        <v>0.79063223000000005</v>
      </c>
      <c r="P99" s="759">
        <v>0.79750200000000004</v>
      </c>
    </row>
    <row r="100" spans="1:16" s="478" customFormat="1" ht="16.5" customHeight="1" x14ac:dyDescent="0.2">
      <c r="A100" s="508" t="s">
        <v>736</v>
      </c>
      <c r="B100" s="761">
        <v>1.825150941</v>
      </c>
      <c r="C100" s="761">
        <v>2.3360993790000002</v>
      </c>
      <c r="D100" s="761">
        <v>2.9444165760000001</v>
      </c>
      <c r="E100" s="761">
        <v>3.4654843099999999</v>
      </c>
      <c r="F100" s="761">
        <v>3.6424567990000001</v>
      </c>
      <c r="G100" s="761">
        <v>3.6796247869999998</v>
      </c>
      <c r="H100" s="761">
        <v>4.0105814229999996</v>
      </c>
      <c r="I100" s="761">
        <v>4.364482872</v>
      </c>
      <c r="J100" s="761">
        <v>5.2837119430000001</v>
      </c>
      <c r="K100" s="761">
        <v>6.435056103</v>
      </c>
      <c r="L100" s="761">
        <v>13.923197475</v>
      </c>
      <c r="M100" s="762">
        <v>3.5556833000000001</v>
      </c>
      <c r="N100" s="762">
        <v>7.2469318879999998</v>
      </c>
      <c r="O100" s="762">
        <v>5.3760906579999999</v>
      </c>
      <c r="P100" s="761">
        <v>5.30297983</v>
      </c>
    </row>
    <row r="101" spans="1:16" x14ac:dyDescent="0.2">
      <c r="A101" s="258" t="s">
        <v>392</v>
      </c>
      <c r="B101" s="13"/>
      <c r="C101" s="13"/>
      <c r="D101" s="13"/>
      <c r="E101" s="13"/>
      <c r="F101" s="13"/>
      <c r="G101" s="13"/>
      <c r="H101" s="13"/>
      <c r="I101" s="13"/>
      <c r="J101" s="13"/>
      <c r="K101" s="13"/>
      <c r="L101" s="13"/>
      <c r="M101" s="216"/>
      <c r="N101" s="216"/>
      <c r="O101" s="216"/>
      <c r="P101" s="40"/>
    </row>
    <row r="102" spans="1:16" x14ac:dyDescent="0.2">
      <c r="A102" s="169" t="s">
        <v>731</v>
      </c>
      <c r="B102" s="13"/>
      <c r="C102" s="13"/>
      <c r="D102" s="13"/>
      <c r="E102" s="13"/>
      <c r="F102" s="13"/>
      <c r="G102" s="13"/>
      <c r="H102" s="13"/>
      <c r="I102" s="13"/>
      <c r="J102" s="13"/>
      <c r="K102" s="13"/>
      <c r="L102" s="13"/>
      <c r="M102" s="216"/>
      <c r="N102" s="216"/>
      <c r="O102" s="216"/>
      <c r="P102" s="40"/>
    </row>
    <row r="103" spans="1:16" x14ac:dyDescent="0.2">
      <c r="A103" s="258" t="s">
        <v>931</v>
      </c>
      <c r="B103" s="13"/>
      <c r="C103" s="13"/>
      <c r="D103" s="13"/>
      <c r="E103" s="13"/>
      <c r="F103" s="13"/>
      <c r="G103" s="13"/>
      <c r="H103" s="13"/>
      <c r="I103" s="13"/>
      <c r="J103" s="13"/>
      <c r="K103" s="13"/>
      <c r="L103" s="13"/>
      <c r="M103" s="216"/>
      <c r="N103" s="216"/>
      <c r="O103" s="216"/>
      <c r="P103" s="40"/>
    </row>
    <row r="104" spans="1:16" x14ac:dyDescent="0.2">
      <c r="A104" s="289" t="s">
        <v>884</v>
      </c>
      <c r="B104" s="3"/>
      <c r="C104" s="3"/>
      <c r="D104" s="3"/>
      <c r="G104" s="186"/>
      <c r="J104" s="186"/>
      <c r="M104" s="216"/>
      <c r="N104" s="216"/>
      <c r="O104" s="216"/>
    </row>
    <row r="105" spans="1:16" x14ac:dyDescent="0.2">
      <c r="A105" s="13"/>
      <c r="B105" s="13"/>
      <c r="C105" s="13"/>
      <c r="D105" s="13"/>
      <c r="E105" s="13"/>
      <c r="F105" s="13"/>
      <c r="G105" s="13"/>
      <c r="H105" s="13"/>
      <c r="I105" s="13"/>
      <c r="J105" s="13"/>
      <c r="K105" s="13"/>
      <c r="L105" s="13"/>
      <c r="M105" s="216"/>
      <c r="N105" s="216"/>
      <c r="O105" s="216"/>
      <c r="P105" s="40"/>
    </row>
    <row r="106" spans="1:16" ht="24" customHeight="1" x14ac:dyDescent="0.25">
      <c r="A106" s="283" t="s">
        <v>929</v>
      </c>
      <c r="B106" s="13"/>
      <c r="C106" s="13"/>
      <c r="D106" s="13"/>
      <c r="E106" s="13"/>
      <c r="F106" s="13"/>
      <c r="G106" s="13"/>
      <c r="H106" s="13"/>
      <c r="I106" s="13"/>
      <c r="J106" s="13"/>
      <c r="K106" s="13"/>
      <c r="L106" s="13"/>
      <c r="M106" s="216"/>
      <c r="N106" s="216"/>
      <c r="O106" s="216"/>
      <c r="P106" s="40"/>
    </row>
    <row r="107" spans="1:16" ht="13.5" thickBot="1" x14ac:dyDescent="0.25">
      <c r="A107" s="13"/>
      <c r="B107" s="13"/>
      <c r="C107" s="13"/>
      <c r="D107" s="13"/>
      <c r="E107" s="13"/>
      <c r="F107" s="13"/>
      <c r="G107" s="13"/>
      <c r="H107" s="13"/>
      <c r="I107" s="13"/>
      <c r="J107" s="13"/>
      <c r="K107" s="13"/>
      <c r="L107" s="13"/>
      <c r="M107" s="216"/>
      <c r="N107" s="216"/>
      <c r="O107" s="216"/>
      <c r="P107" s="40"/>
    </row>
    <row r="108" spans="1:16" ht="15" customHeight="1" x14ac:dyDescent="0.2">
      <c r="A108" s="578" t="s">
        <v>81</v>
      </c>
      <c r="B108" s="43" t="s">
        <v>35</v>
      </c>
      <c r="C108" s="43" t="s">
        <v>124</v>
      </c>
      <c r="D108" s="43" t="s">
        <v>126</v>
      </c>
      <c r="E108" s="43" t="s">
        <v>36</v>
      </c>
      <c r="F108" s="43" t="s">
        <v>37</v>
      </c>
      <c r="G108" s="43" t="s">
        <v>38</v>
      </c>
      <c r="H108" s="43" t="s">
        <v>39</v>
      </c>
      <c r="I108" s="43" t="s">
        <v>128</v>
      </c>
      <c r="J108" s="43" t="s">
        <v>129</v>
      </c>
      <c r="K108" s="43" t="s">
        <v>130</v>
      </c>
      <c r="L108" s="255">
        <v>100000</v>
      </c>
      <c r="M108" s="253" t="s">
        <v>249</v>
      </c>
      <c r="N108" s="253" t="s">
        <v>247</v>
      </c>
      <c r="O108" s="260" t="s">
        <v>77</v>
      </c>
      <c r="P108" s="284" t="s">
        <v>238</v>
      </c>
    </row>
    <row r="109" spans="1:16" ht="15" customHeight="1" x14ac:dyDescent="0.2">
      <c r="A109" s="230" t="s">
        <v>243</v>
      </c>
      <c r="B109" s="44" t="s">
        <v>123</v>
      </c>
      <c r="C109" s="44" t="s">
        <v>40</v>
      </c>
      <c r="D109" s="44" t="s">
        <v>40</v>
      </c>
      <c r="E109" s="44" t="s">
        <v>40</v>
      </c>
      <c r="F109" s="44" t="s">
        <v>40</v>
      </c>
      <c r="G109" s="44" t="s">
        <v>40</v>
      </c>
      <c r="H109" s="44" t="s">
        <v>40</v>
      </c>
      <c r="I109" s="44" t="s">
        <v>40</v>
      </c>
      <c r="J109" s="44" t="s">
        <v>40</v>
      </c>
      <c r="K109" s="44" t="s">
        <v>40</v>
      </c>
      <c r="L109" s="44" t="s">
        <v>43</v>
      </c>
      <c r="M109" s="240" t="s">
        <v>248</v>
      </c>
      <c r="N109" s="240" t="s">
        <v>146</v>
      </c>
      <c r="O109" s="259" t="s">
        <v>145</v>
      </c>
      <c r="P109" s="285" t="s">
        <v>302</v>
      </c>
    </row>
    <row r="110" spans="1:16" ht="15" customHeight="1" thickBot="1" x14ac:dyDescent="0.25">
      <c r="A110" s="436" t="s">
        <v>82</v>
      </c>
      <c r="B110" s="45" t="s">
        <v>43</v>
      </c>
      <c r="C110" s="45" t="s">
        <v>125</v>
      </c>
      <c r="D110" s="45" t="s">
        <v>127</v>
      </c>
      <c r="E110" s="45" t="s">
        <v>44</v>
      </c>
      <c r="F110" s="45" t="s">
        <v>45</v>
      </c>
      <c r="G110" s="45" t="s">
        <v>46</v>
      </c>
      <c r="H110" s="45" t="s">
        <v>42</v>
      </c>
      <c r="I110" s="45" t="s">
        <v>131</v>
      </c>
      <c r="J110" s="45" t="s">
        <v>132</v>
      </c>
      <c r="K110" s="45" t="s">
        <v>133</v>
      </c>
      <c r="L110" s="45" t="s">
        <v>134</v>
      </c>
      <c r="M110" s="254" t="s">
        <v>146</v>
      </c>
      <c r="N110" s="254" t="s">
        <v>134</v>
      </c>
      <c r="O110" s="261" t="s">
        <v>41</v>
      </c>
      <c r="P110" s="286" t="s">
        <v>257</v>
      </c>
    </row>
    <row r="111" spans="1:16" ht="15" customHeight="1" x14ac:dyDescent="0.25">
      <c r="A111" s="557" t="s">
        <v>241</v>
      </c>
      <c r="B111" s="193"/>
      <c r="C111" s="193"/>
      <c r="D111" s="193"/>
      <c r="E111" s="193"/>
      <c r="F111" s="193"/>
      <c r="G111" s="193"/>
      <c r="H111" s="193"/>
      <c r="I111" s="193"/>
      <c r="J111" s="193"/>
      <c r="K111" s="193"/>
      <c r="L111" s="193"/>
      <c r="M111" s="256"/>
      <c r="N111" s="256"/>
      <c r="O111" s="256"/>
    </row>
    <row r="112" spans="1:16" s="478" customFormat="1" ht="16.5" customHeight="1" x14ac:dyDescent="0.25">
      <c r="A112" s="500" t="s">
        <v>304</v>
      </c>
      <c r="B112" s="585">
        <v>0.3337311</v>
      </c>
      <c r="C112" s="585">
        <v>0.27362108699999999</v>
      </c>
      <c r="D112" s="585">
        <v>8.9289269999999997E-3</v>
      </c>
      <c r="E112" s="585">
        <v>-1.7233612819999999</v>
      </c>
      <c r="F112" s="585">
        <v>-2.238492205</v>
      </c>
      <c r="G112" s="585">
        <v>-2.26531517</v>
      </c>
      <c r="H112" s="585">
        <v>-1.8954531939999999</v>
      </c>
      <c r="I112" s="585">
        <v>-1.818921612</v>
      </c>
      <c r="J112" s="585">
        <v>-1.182210749</v>
      </c>
      <c r="K112" s="585">
        <v>-0.166321731</v>
      </c>
      <c r="L112" s="585">
        <v>1.212097784</v>
      </c>
      <c r="M112" s="586">
        <v>-1.7329948930000001</v>
      </c>
      <c r="N112" s="586">
        <v>-0.208201515</v>
      </c>
      <c r="O112" s="586">
        <v>-0.73161702200000001</v>
      </c>
      <c r="P112" s="585">
        <v>-0.84481614199999999</v>
      </c>
    </row>
    <row r="113" spans="1:16" s="478" customFormat="1" ht="15.75" customHeight="1" x14ac:dyDescent="0.2">
      <c r="A113" s="503" t="s">
        <v>178</v>
      </c>
      <c r="B113" s="587">
        <v>-4.4003866379999996</v>
      </c>
      <c r="C113" s="587">
        <v>-4.6321151599999997</v>
      </c>
      <c r="D113" s="587">
        <v>-3.7435498150000002</v>
      </c>
      <c r="E113" s="587">
        <v>-7.1126719989999998</v>
      </c>
      <c r="F113" s="587">
        <v>-8.2089431239999993</v>
      </c>
      <c r="G113" s="587">
        <v>-7.973601962</v>
      </c>
      <c r="H113" s="587">
        <v>-8.0135753350000005</v>
      </c>
      <c r="I113" s="587">
        <v>-8.7486873959999993</v>
      </c>
      <c r="J113" s="587">
        <v>-7.5219366900000004</v>
      </c>
      <c r="K113" s="587">
        <v>-5.818359729</v>
      </c>
      <c r="L113" s="587">
        <v>-8.3664641999999997E-2</v>
      </c>
      <c r="M113" s="588">
        <v>-7.2658472659999997</v>
      </c>
      <c r="N113" s="588">
        <v>-5.1925171729999997</v>
      </c>
      <c r="O113" s="588">
        <v>-6.0945960709999998</v>
      </c>
      <c r="P113" s="587">
        <v>-6.2420338590000002</v>
      </c>
    </row>
    <row r="114" spans="1:16" s="478" customFormat="1" ht="15.75" customHeight="1" x14ac:dyDescent="0.2">
      <c r="A114" s="505" t="s">
        <v>179</v>
      </c>
      <c r="B114" s="589">
        <v>-2.159573312</v>
      </c>
      <c r="C114" s="590">
        <v>-0.86809453999999997</v>
      </c>
      <c r="D114" s="589">
        <v>-0.159378678</v>
      </c>
      <c r="E114" s="589">
        <v>0.41569630099999999</v>
      </c>
      <c r="F114" s="589">
        <v>0.40271817199999999</v>
      </c>
      <c r="G114" s="589">
        <v>0.33007307699999999</v>
      </c>
      <c r="H114" s="589">
        <v>0.57259251300000003</v>
      </c>
      <c r="I114" s="589">
        <v>0.40716068599999999</v>
      </c>
      <c r="J114" s="589">
        <v>0.29745492099999998</v>
      </c>
      <c r="K114" s="589">
        <v>0.67366477000000002</v>
      </c>
      <c r="L114" s="589">
        <v>0.62756987399999997</v>
      </c>
      <c r="M114" s="591">
        <v>0.39723341499999998</v>
      </c>
      <c r="N114" s="591">
        <v>0.49751051200000002</v>
      </c>
      <c r="O114" s="591">
        <v>0.46635869000000002</v>
      </c>
      <c r="P114" s="589">
        <v>0.45443727699999997</v>
      </c>
    </row>
    <row r="115" spans="1:16" s="478" customFormat="1" ht="15.75" customHeight="1" x14ac:dyDescent="0.2">
      <c r="A115" s="503" t="s">
        <v>180</v>
      </c>
      <c r="B115" s="587">
        <v>-9.966245335</v>
      </c>
      <c r="C115" s="587">
        <v>-8.0513293200000007</v>
      </c>
      <c r="D115" s="587">
        <v>-9.3821847199999997</v>
      </c>
      <c r="E115" s="587">
        <v>-7.415767701</v>
      </c>
      <c r="F115" s="587">
        <v>-7.9653038650000001</v>
      </c>
      <c r="G115" s="587">
        <v>-7.2862634589999997</v>
      </c>
      <c r="H115" s="587">
        <v>-8.0074844970000001</v>
      </c>
      <c r="I115" s="587">
        <v>-10.252608220999999</v>
      </c>
      <c r="J115" s="587">
        <v>-11.331446336000001</v>
      </c>
      <c r="K115" s="587">
        <v>-5.8882149579999998</v>
      </c>
      <c r="L115" s="587">
        <v>-6.2990633169999999</v>
      </c>
      <c r="M115" s="588">
        <v>-7.8464178440000003</v>
      </c>
      <c r="N115" s="588">
        <v>-8.2273879369999996</v>
      </c>
      <c r="O115" s="588">
        <v>-8.0886686070000007</v>
      </c>
      <c r="P115" s="587">
        <v>-8.1149088500000008</v>
      </c>
    </row>
    <row r="116" spans="1:16" s="478" customFormat="1" ht="15.75" customHeight="1" x14ac:dyDescent="0.2">
      <c r="A116" s="505" t="s">
        <v>181</v>
      </c>
      <c r="B116" s="589">
        <v>-6.1942713789999999</v>
      </c>
      <c r="C116" s="589">
        <v>-3.4370785709999998</v>
      </c>
      <c r="D116" s="589">
        <v>-3.451591509</v>
      </c>
      <c r="E116" s="589">
        <v>-5.1557785620000001</v>
      </c>
      <c r="F116" s="589">
        <v>-4.8858908740000002</v>
      </c>
      <c r="G116" s="589">
        <v>-4.3605276430000002</v>
      </c>
      <c r="H116" s="589">
        <v>-2.2405421350000001</v>
      </c>
      <c r="I116" s="589">
        <v>-0.15547914199999999</v>
      </c>
      <c r="J116" s="589">
        <v>1.247810466</v>
      </c>
      <c r="K116" s="589">
        <v>1.0048412259999999</v>
      </c>
      <c r="L116" s="589">
        <v>3.3690933360000002</v>
      </c>
      <c r="M116" s="591">
        <v>-3.9516403590000002</v>
      </c>
      <c r="N116" s="591">
        <v>2.3889488129999998</v>
      </c>
      <c r="O116" s="591">
        <v>0.801524346</v>
      </c>
      <c r="P116" s="589">
        <v>0.52345023199999996</v>
      </c>
    </row>
    <row r="117" spans="1:16" s="478" customFormat="1" ht="15.75" customHeight="1" x14ac:dyDescent="0.2">
      <c r="A117" s="508" t="s">
        <v>182</v>
      </c>
      <c r="B117" s="592">
        <v>17.091423148000001</v>
      </c>
      <c r="C117" s="592">
        <v>18.234566310000002</v>
      </c>
      <c r="D117" s="592">
        <v>20.045070152000001</v>
      </c>
      <c r="E117" s="592">
        <v>14.696570026</v>
      </c>
      <c r="F117" s="592">
        <v>15.600508852999999</v>
      </c>
      <c r="G117" s="592">
        <v>11.00658245</v>
      </c>
      <c r="H117" s="592">
        <v>11.725224365000001</v>
      </c>
      <c r="I117" s="592">
        <v>12.472488191</v>
      </c>
      <c r="J117" s="592">
        <v>20.669581777000001</v>
      </c>
      <c r="K117" s="592">
        <v>28.558077386000001</v>
      </c>
      <c r="L117" s="592">
        <v>4.7264240470000001</v>
      </c>
      <c r="M117" s="593">
        <v>14.917082292</v>
      </c>
      <c r="N117" s="593">
        <v>14.600022804</v>
      </c>
      <c r="O117" s="593">
        <v>14.776705591000001</v>
      </c>
      <c r="P117" s="592">
        <v>14.329291853999999</v>
      </c>
    </row>
    <row r="118" spans="1:16" s="478" customFormat="1" ht="16.5" customHeight="1" x14ac:dyDescent="0.25">
      <c r="A118" s="511" t="s">
        <v>308</v>
      </c>
      <c r="B118" s="594">
        <v>4.1816839410000002</v>
      </c>
      <c r="C118" s="594">
        <v>1.8642602850000001</v>
      </c>
      <c r="D118" s="594">
        <v>0.210573333</v>
      </c>
      <c r="E118" s="594">
        <v>-0.99030244000000001</v>
      </c>
      <c r="F118" s="594">
        <v>-0.84209308699999996</v>
      </c>
      <c r="G118" s="594">
        <v>-1.0730013920000001</v>
      </c>
      <c r="H118" s="594">
        <v>-0.93937707100000001</v>
      </c>
      <c r="I118" s="594">
        <v>-1.222292301</v>
      </c>
      <c r="J118" s="594">
        <v>-1.393947102</v>
      </c>
      <c r="K118" s="594">
        <v>-1.72665424</v>
      </c>
      <c r="L118" s="594">
        <v>-3.9320377849999999</v>
      </c>
      <c r="M118" s="595">
        <v>-0.74649843000000005</v>
      </c>
      <c r="N118" s="595">
        <v>-2.3649875470000001</v>
      </c>
      <c r="O118" s="595">
        <v>-1.781410151</v>
      </c>
      <c r="P118" s="594">
        <v>-1.8669980180000001</v>
      </c>
    </row>
    <row r="119" spans="1:16" s="478" customFormat="1" ht="15.75" customHeight="1" x14ac:dyDescent="0.2">
      <c r="A119" s="503" t="s">
        <v>79</v>
      </c>
      <c r="B119" s="587">
        <v>3.5970016789999999</v>
      </c>
      <c r="C119" s="587">
        <v>2.918392989</v>
      </c>
      <c r="D119" s="587">
        <v>2.7799811509999999</v>
      </c>
      <c r="E119" s="587">
        <v>1.851582616</v>
      </c>
      <c r="F119" s="587">
        <v>1.365734534</v>
      </c>
      <c r="G119" s="587">
        <v>1.249077107</v>
      </c>
      <c r="H119" s="587">
        <v>0.92577621399999999</v>
      </c>
      <c r="I119" s="587">
        <v>0.33106085400000002</v>
      </c>
      <c r="J119" s="587">
        <v>0.60802862899999999</v>
      </c>
      <c r="K119" s="587">
        <v>-0.35792578000000003</v>
      </c>
      <c r="L119" s="587">
        <v>-1.47178912</v>
      </c>
      <c r="M119" s="588">
        <v>1.474380069</v>
      </c>
      <c r="N119" s="588">
        <v>-0.40263342800000002</v>
      </c>
      <c r="O119" s="588">
        <v>0.226656831</v>
      </c>
      <c r="P119" s="587">
        <v>0.105243236</v>
      </c>
    </row>
    <row r="120" spans="1:16" s="478" customFormat="1" ht="15.75" customHeight="1" x14ac:dyDescent="0.2">
      <c r="A120" s="505" t="s">
        <v>184</v>
      </c>
      <c r="B120" s="589">
        <v>1.878123489</v>
      </c>
      <c r="C120" s="589">
        <v>1.712199738</v>
      </c>
      <c r="D120" s="589">
        <v>1.9211236389999999</v>
      </c>
      <c r="E120" s="589">
        <v>1.5143007850000001</v>
      </c>
      <c r="F120" s="589">
        <v>1.3214236530000001</v>
      </c>
      <c r="G120" s="589">
        <v>1.3037975310000001</v>
      </c>
      <c r="H120" s="589">
        <v>1.341173441</v>
      </c>
      <c r="I120" s="589">
        <v>0.98733218899999997</v>
      </c>
      <c r="J120" s="589">
        <v>1.309361129</v>
      </c>
      <c r="K120" s="589">
        <v>1.029419562</v>
      </c>
      <c r="L120" s="589">
        <v>1.0958748599999999</v>
      </c>
      <c r="M120" s="591">
        <v>1.4245125780000001</v>
      </c>
      <c r="N120" s="591">
        <v>1.126850055</v>
      </c>
      <c r="O120" s="591">
        <v>1.231539312</v>
      </c>
      <c r="P120" s="589">
        <v>1.2528793220000001</v>
      </c>
    </row>
    <row r="121" spans="1:16" s="478" customFormat="1" ht="15.75" customHeight="1" x14ac:dyDescent="0.2">
      <c r="A121" s="503" t="s">
        <v>341</v>
      </c>
      <c r="B121" s="587">
        <v>-1.230733208</v>
      </c>
      <c r="C121" s="587">
        <v>-2.4945317340000002</v>
      </c>
      <c r="D121" s="587">
        <v>-0.72945369000000004</v>
      </c>
      <c r="E121" s="587">
        <v>-0.79504727900000005</v>
      </c>
      <c r="F121" s="587">
        <v>-1.269386723</v>
      </c>
      <c r="G121" s="587">
        <v>-1.046915767</v>
      </c>
      <c r="H121" s="587">
        <v>-0.50332980100000002</v>
      </c>
      <c r="I121" s="587">
        <v>-1.436858857</v>
      </c>
      <c r="J121" s="587">
        <v>-0.65406881800000005</v>
      </c>
      <c r="K121" s="587">
        <v>-0.40501968100000002</v>
      </c>
      <c r="L121" s="587">
        <v>-0.229557171</v>
      </c>
      <c r="M121" s="588">
        <v>-0.81956870500000001</v>
      </c>
      <c r="N121" s="588">
        <v>-0.63883961600000005</v>
      </c>
      <c r="O121" s="588">
        <v>-0.69815794499999995</v>
      </c>
      <c r="P121" s="587">
        <v>-0.791041141</v>
      </c>
    </row>
    <row r="122" spans="1:16" s="478" customFormat="1" ht="15.75" customHeight="1" x14ac:dyDescent="0.2">
      <c r="A122" s="505" t="s">
        <v>185</v>
      </c>
      <c r="B122" s="589">
        <v>7.1418259270000002</v>
      </c>
      <c r="C122" s="589">
        <v>6.9289542649999998</v>
      </c>
      <c r="D122" s="589">
        <v>7.5200027399999998</v>
      </c>
      <c r="E122" s="589">
        <v>5.3119796890000002</v>
      </c>
      <c r="F122" s="589">
        <v>1.9441189699999999</v>
      </c>
      <c r="G122" s="589">
        <v>0.50904412300000002</v>
      </c>
      <c r="H122" s="589">
        <v>-3.2853988840000001</v>
      </c>
      <c r="I122" s="589">
        <v>-6.523391052</v>
      </c>
      <c r="J122" s="589">
        <v>-7.339719348</v>
      </c>
      <c r="K122" s="589">
        <v>-12.205365537</v>
      </c>
      <c r="L122" s="589">
        <v>-8.6767743759999991</v>
      </c>
      <c r="M122" s="591">
        <v>1.9680636650000001</v>
      </c>
      <c r="N122" s="591">
        <v>-8.7012471520000005</v>
      </c>
      <c r="O122" s="591">
        <v>-6.2560076010000003</v>
      </c>
      <c r="P122" s="589">
        <v>-7.0583193550000001</v>
      </c>
    </row>
    <row r="123" spans="1:16" s="478" customFormat="1" ht="15.75" customHeight="1" x14ac:dyDescent="0.2">
      <c r="A123" s="503" t="s">
        <v>186</v>
      </c>
      <c r="B123" s="587">
        <v>10.847925545000001</v>
      </c>
      <c r="C123" s="587">
        <v>7.447397799</v>
      </c>
      <c r="D123" s="587">
        <v>2.4842426729999998</v>
      </c>
      <c r="E123" s="587">
        <v>0.88742982100000001</v>
      </c>
      <c r="F123" s="587">
        <v>1.700369915</v>
      </c>
      <c r="G123" s="587">
        <v>1.659854849</v>
      </c>
      <c r="H123" s="587">
        <v>0.91480712200000003</v>
      </c>
      <c r="I123" s="587">
        <v>0.74038826300000005</v>
      </c>
      <c r="J123" s="587">
        <v>0.69021087000000003</v>
      </c>
      <c r="K123" s="587">
        <v>0.74635627800000004</v>
      </c>
      <c r="L123" s="587">
        <v>0.52878033099999999</v>
      </c>
      <c r="M123" s="588">
        <v>1.659469192</v>
      </c>
      <c r="N123" s="588">
        <v>0.662628628</v>
      </c>
      <c r="O123" s="588">
        <v>1.0978586889999999</v>
      </c>
      <c r="P123" s="587">
        <v>1.036403389</v>
      </c>
    </row>
    <row r="124" spans="1:16" s="478" customFormat="1" ht="15.75" customHeight="1" x14ac:dyDescent="0.2">
      <c r="A124" s="505" t="s">
        <v>187</v>
      </c>
      <c r="B124" s="589">
        <v>-0.58079662799999998</v>
      </c>
      <c r="C124" s="589">
        <v>3.0323392000000001E-2</v>
      </c>
      <c r="D124" s="589">
        <v>-0.37689797899999999</v>
      </c>
      <c r="E124" s="589">
        <v>0.42779793700000002</v>
      </c>
      <c r="F124" s="589">
        <v>1.191261887</v>
      </c>
      <c r="G124" s="589">
        <v>1.0870178420000001</v>
      </c>
      <c r="H124" s="589">
        <v>0.47490852300000003</v>
      </c>
      <c r="I124" s="589">
        <v>6.3188460000000004E-3</v>
      </c>
      <c r="J124" s="589">
        <v>0.315994626</v>
      </c>
      <c r="K124" s="589">
        <v>0.53157838099999999</v>
      </c>
      <c r="L124" s="589">
        <v>-0.30890213300000002</v>
      </c>
      <c r="M124" s="591">
        <v>0.52775605199999998</v>
      </c>
      <c r="N124" s="591">
        <v>0.114050232</v>
      </c>
      <c r="O124" s="591">
        <v>0.294027651</v>
      </c>
      <c r="P124" s="589">
        <v>0.21089216299999999</v>
      </c>
    </row>
    <row r="125" spans="1:16" s="478" customFormat="1" ht="15.75" customHeight="1" x14ac:dyDescent="0.2">
      <c r="A125" s="503" t="s">
        <v>188</v>
      </c>
      <c r="B125" s="587">
        <v>90.074925985999997</v>
      </c>
      <c r="C125" s="587">
        <v>83.408237201000006</v>
      </c>
      <c r="D125" s="587">
        <v>43.098291561000003</v>
      </c>
      <c r="E125" s="587">
        <v>8.4600030529999994</v>
      </c>
      <c r="F125" s="587">
        <v>4.2934300160000003</v>
      </c>
      <c r="G125" s="587">
        <v>-2.2909356710000002</v>
      </c>
      <c r="H125" s="587">
        <v>3.6422039879999999</v>
      </c>
      <c r="I125" s="587">
        <v>8.2235392960000002</v>
      </c>
      <c r="J125" s="587">
        <v>-4.7944051000000001E-2</v>
      </c>
      <c r="K125" s="587">
        <v>-3.3671035979999999</v>
      </c>
      <c r="L125" s="587">
        <v>0.42604673100000001</v>
      </c>
      <c r="M125" s="588">
        <v>32.447799023999998</v>
      </c>
      <c r="N125" s="588">
        <v>0.158838649</v>
      </c>
      <c r="O125" s="588">
        <v>14.614642482000001</v>
      </c>
      <c r="P125" s="587">
        <v>14.563564443000001</v>
      </c>
    </row>
    <row r="126" spans="1:16" s="478" customFormat="1" ht="15.75" customHeight="1" x14ac:dyDescent="0.2">
      <c r="A126" s="709" t="s">
        <v>722</v>
      </c>
      <c r="B126" s="589">
        <v>2.1248720680000002</v>
      </c>
      <c r="C126" s="589">
        <v>2.1691808799999999</v>
      </c>
      <c r="D126" s="589">
        <v>2.371926245</v>
      </c>
      <c r="E126" s="589">
        <v>2.3443850739999998</v>
      </c>
      <c r="F126" s="589">
        <v>4.3638426939999997</v>
      </c>
      <c r="G126" s="589">
        <v>4.8882953970000003</v>
      </c>
      <c r="H126" s="589">
        <v>3.0572178390000002</v>
      </c>
      <c r="I126" s="589">
        <v>4.3138190669999998</v>
      </c>
      <c r="J126" s="589">
        <v>2.7768976689999998</v>
      </c>
      <c r="K126" s="589">
        <v>2.3351759190000001</v>
      </c>
      <c r="L126" s="589">
        <v>5.0712004879999997</v>
      </c>
      <c r="M126" s="591">
        <v>3.0840395570000001</v>
      </c>
      <c r="N126" s="591">
        <v>3.6321243569999999</v>
      </c>
      <c r="O126" s="591">
        <v>3.3891893020000001</v>
      </c>
      <c r="P126" s="589">
        <v>3.5307036620000001</v>
      </c>
    </row>
    <row r="127" spans="1:16" s="478" customFormat="1" ht="15.75" customHeight="1" x14ac:dyDescent="0.2">
      <c r="A127" s="503" t="s">
        <v>189</v>
      </c>
      <c r="B127" s="587">
        <v>15.475507617</v>
      </c>
      <c r="C127" s="587">
        <v>6.0333854220000003</v>
      </c>
      <c r="D127" s="587">
        <v>2.1363241720000001</v>
      </c>
      <c r="E127" s="587">
        <v>2.6844041930000002</v>
      </c>
      <c r="F127" s="587">
        <v>3.1925868039999998</v>
      </c>
      <c r="G127" s="587">
        <v>4.0419430480000003</v>
      </c>
      <c r="H127" s="587">
        <v>6.505845162</v>
      </c>
      <c r="I127" s="587">
        <v>11.746224611000001</v>
      </c>
      <c r="J127" s="587">
        <v>8.9465784359999994</v>
      </c>
      <c r="K127" s="587">
        <v>13.535893644</v>
      </c>
      <c r="L127" s="587">
        <v>3.6701419199999998</v>
      </c>
      <c r="M127" s="588">
        <v>4.3988763679999998</v>
      </c>
      <c r="N127" s="588">
        <v>8.5867299520000007</v>
      </c>
      <c r="O127" s="588">
        <v>7.1912889949999999</v>
      </c>
      <c r="P127" s="587">
        <v>7.9024185390000001</v>
      </c>
    </row>
    <row r="128" spans="1:16" s="478" customFormat="1" ht="15.75" customHeight="1" x14ac:dyDescent="0.2">
      <c r="A128" s="505" t="s">
        <v>190</v>
      </c>
      <c r="B128" s="589">
        <v>-4.5275728769999999</v>
      </c>
      <c r="C128" s="589">
        <v>-12.532165504</v>
      </c>
      <c r="D128" s="589">
        <v>-11.733315176</v>
      </c>
      <c r="E128" s="589">
        <v>-18.878098427000001</v>
      </c>
      <c r="F128" s="589">
        <v>-21.847604927999999</v>
      </c>
      <c r="G128" s="589">
        <v>-23.259574653000001</v>
      </c>
      <c r="H128" s="589">
        <v>-22.729513622999999</v>
      </c>
      <c r="I128" s="589">
        <v>-24.112024529999999</v>
      </c>
      <c r="J128" s="589">
        <v>-25.415927809999999</v>
      </c>
      <c r="K128" s="589">
        <v>-24.016453935000001</v>
      </c>
      <c r="L128" s="589">
        <v>-24.157515069999999</v>
      </c>
      <c r="M128" s="591">
        <v>-20.132293905000001</v>
      </c>
      <c r="N128" s="591">
        <v>-24.474064370000001</v>
      </c>
      <c r="O128" s="591">
        <v>-22.965475274999999</v>
      </c>
      <c r="P128" s="589">
        <v>-22.679175375</v>
      </c>
    </row>
    <row r="129" spans="1:20" s="478" customFormat="1" ht="15.75" customHeight="1" x14ac:dyDescent="0.2">
      <c r="A129" s="508" t="s">
        <v>191</v>
      </c>
      <c r="B129" s="592">
        <v>-5.5781340119999996</v>
      </c>
      <c r="C129" s="592">
        <v>-6.4347348210000002</v>
      </c>
      <c r="D129" s="592">
        <v>-9.6901702529999998</v>
      </c>
      <c r="E129" s="592">
        <v>-12.185074504999999</v>
      </c>
      <c r="F129" s="592">
        <v>-9.3107490120000005</v>
      </c>
      <c r="G129" s="592">
        <v>-12.330743623</v>
      </c>
      <c r="H129" s="592">
        <v>-8.0634540529999992</v>
      </c>
      <c r="I129" s="592">
        <v>-10.380597235</v>
      </c>
      <c r="J129" s="592">
        <v>-12.135225016</v>
      </c>
      <c r="K129" s="592">
        <v>-9.0078408430000003</v>
      </c>
      <c r="L129" s="592">
        <v>-21.564679651999999</v>
      </c>
      <c r="M129" s="593">
        <v>-10.253897122</v>
      </c>
      <c r="N129" s="593">
        <v>-16.444885816999999</v>
      </c>
      <c r="O129" s="593">
        <v>-13.377792653</v>
      </c>
      <c r="P129" s="592">
        <v>-13.16890263</v>
      </c>
    </row>
    <row r="130" spans="1:20" s="478" customFormat="1" ht="16.5" customHeight="1" x14ac:dyDescent="0.25">
      <c r="A130" s="557" t="s">
        <v>242</v>
      </c>
      <c r="B130" s="596"/>
      <c r="C130" s="596"/>
      <c r="D130" s="596"/>
      <c r="E130" s="596"/>
      <c r="F130" s="596"/>
      <c r="G130" s="596"/>
      <c r="H130" s="596"/>
      <c r="I130" s="596"/>
      <c r="J130" s="596"/>
      <c r="K130" s="596"/>
      <c r="L130" s="596"/>
      <c r="M130" s="597"/>
      <c r="N130" s="597"/>
      <c r="O130" s="597"/>
      <c r="P130" s="596"/>
    </row>
    <row r="131" spans="1:20" s="478" customFormat="1" ht="16.5" customHeight="1" x14ac:dyDescent="0.25">
      <c r="A131" s="500" t="s">
        <v>306</v>
      </c>
      <c r="B131" s="585">
        <v>-13.903412547</v>
      </c>
      <c r="C131" s="585">
        <v>-18.969714504999999</v>
      </c>
      <c r="D131" s="585">
        <v>-16.695131938999999</v>
      </c>
      <c r="E131" s="585">
        <v>-19.091179974999999</v>
      </c>
      <c r="F131" s="585">
        <v>-20.372827607000001</v>
      </c>
      <c r="G131" s="585">
        <v>-18.042889244000001</v>
      </c>
      <c r="H131" s="585">
        <v>-17.676684050999999</v>
      </c>
      <c r="I131" s="585">
        <v>-17.785099317</v>
      </c>
      <c r="J131" s="585">
        <v>-15.537777609000001</v>
      </c>
      <c r="K131" s="585">
        <v>-14.630928970999999</v>
      </c>
      <c r="L131" s="585">
        <v>-10.777312950000001</v>
      </c>
      <c r="M131" s="586">
        <v>-18.555380284000002</v>
      </c>
      <c r="N131" s="586">
        <v>-14.239542650000001</v>
      </c>
      <c r="O131" s="586">
        <v>-16.228131690000001</v>
      </c>
      <c r="P131" s="585">
        <v>-16.476194222</v>
      </c>
    </row>
    <row r="132" spans="1:20" s="478" customFormat="1" ht="15.75" customHeight="1" x14ac:dyDescent="0.2">
      <c r="A132" s="558" t="s">
        <v>195</v>
      </c>
      <c r="B132" s="598">
        <v>-12.727500058</v>
      </c>
      <c r="C132" s="598">
        <v>-18.493262790999999</v>
      </c>
      <c r="D132" s="598">
        <v>-17.201152877999998</v>
      </c>
      <c r="E132" s="598">
        <v>-19.503076732</v>
      </c>
      <c r="F132" s="598">
        <v>-20.413715559</v>
      </c>
      <c r="G132" s="598">
        <v>-17.706399632</v>
      </c>
      <c r="H132" s="598">
        <v>-17.555338319000001</v>
      </c>
      <c r="I132" s="598">
        <v>-19.412275696999998</v>
      </c>
      <c r="J132" s="598">
        <v>-15.581748029</v>
      </c>
      <c r="K132" s="598">
        <v>-15.252742340999999</v>
      </c>
      <c r="L132" s="598">
        <v>-13.841692570999999</v>
      </c>
      <c r="M132" s="599">
        <v>-18.651476950999999</v>
      </c>
      <c r="N132" s="599">
        <v>-15.817694319999999</v>
      </c>
      <c r="O132" s="599">
        <v>-17.187672213999999</v>
      </c>
      <c r="P132" s="598">
        <v>-17.378949343999999</v>
      </c>
    </row>
    <row r="133" spans="1:20" s="478" customFormat="1" ht="15.75" customHeight="1" x14ac:dyDescent="0.2">
      <c r="A133" s="559" t="s">
        <v>196</v>
      </c>
      <c r="B133" s="600">
        <v>-27.596719375999999</v>
      </c>
      <c r="C133" s="600">
        <v>-17.566166980999999</v>
      </c>
      <c r="D133" s="600">
        <v>0.675923626</v>
      </c>
      <c r="E133" s="600">
        <v>-10.796020877</v>
      </c>
      <c r="F133" s="600">
        <v>-15.705878504999999</v>
      </c>
      <c r="G133" s="600">
        <v>-16.574429422000001</v>
      </c>
      <c r="H133" s="600">
        <v>-6.2566470550000002</v>
      </c>
      <c r="I133" s="600">
        <v>6.9653754599999997</v>
      </c>
      <c r="J133" s="600">
        <v>-30.698168806999998</v>
      </c>
      <c r="K133" s="600">
        <v>-8.6701483150000005</v>
      </c>
      <c r="L133" s="600">
        <v>-3.1650383999999998</v>
      </c>
      <c r="M133" s="601">
        <v>-10.541691933999999</v>
      </c>
      <c r="N133" s="601">
        <v>-7.6624296420000002</v>
      </c>
      <c r="O133" s="601">
        <v>-8.3279346939999996</v>
      </c>
      <c r="P133" s="600">
        <v>-8.6054065049999995</v>
      </c>
    </row>
    <row r="134" spans="1:20" s="478" customFormat="1" ht="15.75" customHeight="1" x14ac:dyDescent="0.2">
      <c r="A134" s="558" t="s">
        <v>197</v>
      </c>
      <c r="B134" s="598">
        <v>-34.098726456999998</v>
      </c>
      <c r="C134" s="598">
        <v>-43.888649176000001</v>
      </c>
      <c r="D134" s="598">
        <v>-20.792587699999999</v>
      </c>
      <c r="E134" s="598">
        <v>-13.509721617</v>
      </c>
      <c r="F134" s="598">
        <v>-24.858929362000001</v>
      </c>
      <c r="G134" s="598">
        <v>-31.770013165999998</v>
      </c>
      <c r="H134" s="598">
        <v>-33.930671492999998</v>
      </c>
      <c r="I134" s="598">
        <v>-1.8977807710000001</v>
      </c>
      <c r="J134" s="598">
        <v>10.679587903</v>
      </c>
      <c r="K134" s="598">
        <v>-10.691210324</v>
      </c>
      <c r="L134" s="598">
        <v>4.6331721039999998</v>
      </c>
      <c r="M134" s="599">
        <v>-25.373352323999999</v>
      </c>
      <c r="N134" s="599">
        <v>1.49026017</v>
      </c>
      <c r="O134" s="599">
        <v>-7.3344514490000003</v>
      </c>
      <c r="P134" s="598">
        <v>-8.375362763</v>
      </c>
    </row>
    <row r="135" spans="1:20" s="478" customFormat="1" ht="16.5" customHeight="1" x14ac:dyDescent="0.25">
      <c r="A135" s="560" t="s">
        <v>307</v>
      </c>
      <c r="B135" s="602">
        <v>-10.711537853999999</v>
      </c>
      <c r="C135" s="602">
        <v>-8.7420547549999998</v>
      </c>
      <c r="D135" s="602">
        <v>-3.8560345850000002</v>
      </c>
      <c r="E135" s="602">
        <v>-2.5970047460000001</v>
      </c>
      <c r="F135" s="602">
        <v>-3.6207439579999998</v>
      </c>
      <c r="G135" s="602">
        <v>-3.972524392</v>
      </c>
      <c r="H135" s="602">
        <v>-3.9268351109999999</v>
      </c>
      <c r="I135" s="602">
        <v>-8.5452371540000005</v>
      </c>
      <c r="J135" s="602">
        <v>-7.9641454249999999</v>
      </c>
      <c r="K135" s="602">
        <v>-7.7306309950000003</v>
      </c>
      <c r="L135" s="602">
        <v>-14.919139548</v>
      </c>
      <c r="M135" s="603">
        <v>-3.684619563</v>
      </c>
      <c r="N135" s="603">
        <v>-10.025706421000001</v>
      </c>
      <c r="O135" s="603">
        <v>-6.9563103809999998</v>
      </c>
      <c r="P135" s="602">
        <v>-6.9650008479999999</v>
      </c>
    </row>
    <row r="136" spans="1:20" s="478" customFormat="1" ht="15.75" customHeight="1" x14ac:dyDescent="0.2">
      <c r="A136" s="558" t="s">
        <v>199</v>
      </c>
      <c r="B136" s="598">
        <v>-1.622046165</v>
      </c>
      <c r="C136" s="598">
        <v>1.675308378</v>
      </c>
      <c r="D136" s="598">
        <v>1.5232079169999999</v>
      </c>
      <c r="E136" s="598">
        <v>5.7640742610000002</v>
      </c>
      <c r="F136" s="598">
        <v>6.0082777619999996</v>
      </c>
      <c r="G136" s="598">
        <v>7.2411590170000002</v>
      </c>
      <c r="H136" s="598">
        <v>11.845330665000001</v>
      </c>
      <c r="I136" s="598">
        <v>14.20114542</v>
      </c>
      <c r="J136" s="598">
        <v>15.324497371</v>
      </c>
      <c r="K136" s="598">
        <v>22.499801128000001</v>
      </c>
      <c r="L136" s="598">
        <v>2.9452952859999999</v>
      </c>
      <c r="M136" s="599">
        <v>6.7591588060000003</v>
      </c>
      <c r="N136" s="599">
        <v>12.797286380999999</v>
      </c>
      <c r="O136" s="599">
        <v>9.7873006789999994</v>
      </c>
      <c r="P136" s="598">
        <v>8.9534822579999993</v>
      </c>
    </row>
    <row r="137" spans="1:20" s="478" customFormat="1" ht="15.75" customHeight="1" x14ac:dyDescent="0.2">
      <c r="A137" s="561" t="s">
        <v>200</v>
      </c>
      <c r="B137" s="600">
        <v>-9.921845244</v>
      </c>
      <c r="C137" s="600">
        <v>-10.269668080000001</v>
      </c>
      <c r="D137" s="600">
        <v>-7.0339260159999997</v>
      </c>
      <c r="E137" s="600">
        <v>-2.9515091020000002</v>
      </c>
      <c r="F137" s="600">
        <v>-3.3058158780000002</v>
      </c>
      <c r="G137" s="600">
        <v>-1.883564958</v>
      </c>
      <c r="H137" s="600">
        <v>-2.1784911149999999</v>
      </c>
      <c r="I137" s="600">
        <v>-1.053817113</v>
      </c>
      <c r="J137" s="600">
        <v>-8.7241948019999995</v>
      </c>
      <c r="K137" s="600">
        <v>1.9174304950000001</v>
      </c>
      <c r="L137" s="600">
        <v>-18.488576738999999</v>
      </c>
      <c r="M137" s="601">
        <v>-3.593830863</v>
      </c>
      <c r="N137" s="601">
        <v>-7.0618519859999997</v>
      </c>
      <c r="O137" s="601">
        <v>-5.0731976799999998</v>
      </c>
      <c r="P137" s="600">
        <v>-4.7914616759999999</v>
      </c>
      <c r="S137" s="530"/>
      <c r="T137" s="530"/>
    </row>
    <row r="138" spans="1:20" s="478" customFormat="1" ht="15.75" customHeight="1" x14ac:dyDescent="0.2">
      <c r="A138" s="558" t="s">
        <v>201</v>
      </c>
      <c r="B138" s="598">
        <v>-35.325332639000003</v>
      </c>
      <c r="C138" s="598">
        <v>-22.913807290000001</v>
      </c>
      <c r="D138" s="598">
        <v>3.1277921150000001</v>
      </c>
      <c r="E138" s="598">
        <v>-15.430323095</v>
      </c>
      <c r="F138" s="598">
        <v>-18.626614615000001</v>
      </c>
      <c r="G138" s="598">
        <v>-22.382736594000001</v>
      </c>
      <c r="H138" s="598">
        <v>-22.597733740999999</v>
      </c>
      <c r="I138" s="598">
        <v>-38.194024310000003</v>
      </c>
      <c r="J138" s="598">
        <v>-23.042450153000001</v>
      </c>
      <c r="K138" s="598">
        <v>-34.397008337000003</v>
      </c>
      <c r="L138" s="598">
        <v>-21.942413189</v>
      </c>
      <c r="M138" s="599">
        <v>-18.379642453999999</v>
      </c>
      <c r="N138" s="599">
        <v>-27.634576604999999</v>
      </c>
      <c r="O138" s="599">
        <v>-24.751586645</v>
      </c>
      <c r="P138" s="598">
        <v>-24.449835073999999</v>
      </c>
    </row>
    <row r="139" spans="1:20" s="478" customFormat="1" ht="16.5" customHeight="1" x14ac:dyDescent="0.25">
      <c r="A139" s="562" t="s">
        <v>244</v>
      </c>
      <c r="B139" s="604"/>
      <c r="C139" s="604"/>
      <c r="D139" s="604"/>
      <c r="E139" s="604"/>
      <c r="F139" s="604"/>
      <c r="G139" s="604"/>
      <c r="H139" s="604"/>
      <c r="I139" s="604"/>
      <c r="J139" s="604"/>
      <c r="K139" s="604"/>
      <c r="L139" s="604"/>
      <c r="M139" s="605"/>
      <c r="N139" s="605"/>
      <c r="O139" s="605"/>
      <c r="P139" s="604"/>
    </row>
    <row r="140" spans="1:20" s="478" customFormat="1" ht="16.5" customHeight="1" x14ac:dyDescent="0.25">
      <c r="A140" s="563" t="s">
        <v>488</v>
      </c>
      <c r="B140" s="606">
        <v>0.88527337500000003</v>
      </c>
      <c r="C140" s="606">
        <v>0.67871535500000002</v>
      </c>
      <c r="D140" s="606">
        <v>0.198432785</v>
      </c>
      <c r="E140" s="606">
        <v>-1.7193427489999999</v>
      </c>
      <c r="F140" s="606">
        <v>-2.4323410660000002</v>
      </c>
      <c r="G140" s="606">
        <v>-2.4709281650000001</v>
      </c>
      <c r="H140" s="606">
        <v>-2.1190411139999998</v>
      </c>
      <c r="I140" s="606">
        <v>-1.739609908</v>
      </c>
      <c r="J140" s="606">
        <v>-1.160640643</v>
      </c>
      <c r="K140" s="606">
        <v>-0.41783010999999998</v>
      </c>
      <c r="L140" s="606">
        <v>1.1754502149999999</v>
      </c>
      <c r="M140" s="607">
        <v>-1.80466145</v>
      </c>
      <c r="N140" s="607">
        <v>-0.24133971300000001</v>
      </c>
      <c r="O140" s="607">
        <v>-0.79012788099999998</v>
      </c>
      <c r="P140" s="606">
        <v>-0.91328710999999996</v>
      </c>
    </row>
    <row r="141" spans="1:20" s="478" customFormat="1" ht="16.5" customHeight="1" x14ac:dyDescent="0.2">
      <c r="A141" s="564" t="s">
        <v>424</v>
      </c>
      <c r="B141" s="608">
        <v>2.5600354599999999</v>
      </c>
      <c r="C141" s="608">
        <v>2.159246655</v>
      </c>
      <c r="D141" s="608">
        <v>2.2241386420000002</v>
      </c>
      <c r="E141" s="608">
        <v>1.87559707</v>
      </c>
      <c r="F141" s="608">
        <v>1.8569189349999999</v>
      </c>
      <c r="G141" s="608">
        <v>1.7242318169999999</v>
      </c>
      <c r="H141" s="608">
        <v>1.6864699430000001</v>
      </c>
      <c r="I141" s="608">
        <v>1.9293174820000001</v>
      </c>
      <c r="J141" s="608">
        <v>1.896828016</v>
      </c>
      <c r="K141" s="608">
        <v>1.4957494060000001</v>
      </c>
      <c r="L141" s="608">
        <v>1.379892125</v>
      </c>
      <c r="M141" s="609">
        <v>1.8623239490000001</v>
      </c>
      <c r="N141" s="609">
        <v>1.6413079850000001</v>
      </c>
      <c r="O141" s="609">
        <v>1.706761905</v>
      </c>
      <c r="P141" s="608">
        <v>1.70067532</v>
      </c>
    </row>
    <row r="142" spans="1:20" s="478" customFormat="1" ht="16.5" customHeight="1" x14ac:dyDescent="0.25">
      <c r="A142" s="565" t="s">
        <v>425</v>
      </c>
      <c r="B142" s="610">
        <v>2.3648097529999998</v>
      </c>
      <c r="C142" s="610">
        <v>2.0536740330000001</v>
      </c>
      <c r="D142" s="610">
        <v>2.0889187480000002</v>
      </c>
      <c r="E142" s="610">
        <v>1.4465398030000001</v>
      </c>
      <c r="F142" s="610">
        <v>1.0575577030000001</v>
      </c>
      <c r="G142" s="610">
        <v>1.0252113270000001</v>
      </c>
      <c r="H142" s="610">
        <v>1.041102309</v>
      </c>
      <c r="I142" s="610">
        <v>1.0121265829999999</v>
      </c>
      <c r="J142" s="610">
        <v>1.307501756</v>
      </c>
      <c r="K142" s="610">
        <v>0.75202619699999995</v>
      </c>
      <c r="L142" s="610">
        <v>1.053041423</v>
      </c>
      <c r="M142" s="611">
        <v>1.284702622</v>
      </c>
      <c r="N142" s="611">
        <v>1.0693331210000001</v>
      </c>
      <c r="O142" s="611">
        <v>1.1330115999999999</v>
      </c>
      <c r="P142" s="610">
        <v>1.141399286</v>
      </c>
    </row>
    <row r="143" spans="1:20" s="478" customFormat="1" ht="16.5" customHeight="1" x14ac:dyDescent="0.25">
      <c r="A143" s="566" t="s">
        <v>426</v>
      </c>
      <c r="B143" s="608">
        <v>4.6793746399999998</v>
      </c>
      <c r="C143" s="608">
        <v>2.206245086</v>
      </c>
      <c r="D143" s="608">
        <v>0.37555232300000002</v>
      </c>
      <c r="E143" s="608">
        <v>-1.056391595</v>
      </c>
      <c r="F143" s="608">
        <v>-1.100324707</v>
      </c>
      <c r="G143" s="608">
        <v>-1.345051381</v>
      </c>
      <c r="H143" s="608">
        <v>-1.232695495</v>
      </c>
      <c r="I143" s="608">
        <v>-1.1980404140000001</v>
      </c>
      <c r="J143" s="608">
        <v>-1.3957568600000001</v>
      </c>
      <c r="K143" s="608">
        <v>-1.996480338</v>
      </c>
      <c r="L143" s="608">
        <v>-3.97274094</v>
      </c>
      <c r="M143" s="609">
        <v>-0.88331572700000005</v>
      </c>
      <c r="N143" s="609">
        <v>-2.420518462</v>
      </c>
      <c r="O143" s="609">
        <v>-1.8770053879999999</v>
      </c>
      <c r="P143" s="608">
        <v>-1.97504305</v>
      </c>
    </row>
    <row r="144" spans="1:20" s="478" customFormat="1" ht="16.5" customHeight="1" x14ac:dyDescent="0.25">
      <c r="A144" s="561" t="s">
        <v>783</v>
      </c>
      <c r="B144" s="612">
        <v>-12.816318271</v>
      </c>
      <c r="C144" s="612">
        <v>-18.611650923999999</v>
      </c>
      <c r="D144" s="612">
        <v>-17.048448227000002</v>
      </c>
      <c r="E144" s="612">
        <v>-19.540155407</v>
      </c>
      <c r="F144" s="612">
        <v>-20.682645391000001</v>
      </c>
      <c r="G144" s="612">
        <v>-18.114937021999999</v>
      </c>
      <c r="H144" s="612">
        <v>-18.123474904999998</v>
      </c>
      <c r="I144" s="612">
        <v>-19.231265001000001</v>
      </c>
      <c r="J144" s="612">
        <v>-15.057463058</v>
      </c>
      <c r="K144" s="612">
        <v>-15.804727572999999</v>
      </c>
      <c r="L144" s="612">
        <v>-14.098265846</v>
      </c>
      <c r="M144" s="613">
        <v>-18.882408614999999</v>
      </c>
      <c r="N144" s="613">
        <v>-15.791681763</v>
      </c>
      <c r="O144" s="613">
        <v>-17.28359292</v>
      </c>
      <c r="P144" s="612">
        <v>-17.500882125</v>
      </c>
    </row>
    <row r="145" spans="1:17" s="478" customFormat="1" ht="16.5" customHeight="1" x14ac:dyDescent="0.25">
      <c r="A145" s="567" t="s">
        <v>427</v>
      </c>
      <c r="B145" s="608">
        <v>-2.1775831010000002</v>
      </c>
      <c r="C145" s="608">
        <v>-1.7321534919999999</v>
      </c>
      <c r="D145" s="608">
        <v>-1.5673328449999999</v>
      </c>
      <c r="E145" s="608">
        <v>-2.3724996580000002</v>
      </c>
      <c r="F145" s="608">
        <v>-3.325648046</v>
      </c>
      <c r="G145" s="608">
        <v>-3.1819997359999999</v>
      </c>
      <c r="H145" s="608">
        <v>-2.8876904520000002</v>
      </c>
      <c r="I145" s="608">
        <v>-1.049983978</v>
      </c>
      <c r="J145" s="608">
        <v>-1.713152147</v>
      </c>
      <c r="K145" s="608">
        <v>-2.2161614630000002</v>
      </c>
      <c r="L145" s="608">
        <v>5.5287179770000003</v>
      </c>
      <c r="M145" s="609">
        <v>-2.6882824109999999</v>
      </c>
      <c r="N145" s="609">
        <v>1.2736353330000001</v>
      </c>
      <c r="O145" s="609">
        <v>-0.102400467</v>
      </c>
      <c r="P145" s="608">
        <v>-0.25885000499999999</v>
      </c>
    </row>
    <row r="146" spans="1:17" s="478" customFormat="1" ht="16.5" customHeight="1" x14ac:dyDescent="0.25">
      <c r="A146" s="559" t="s">
        <v>428</v>
      </c>
      <c r="B146" s="614">
        <v>-0.10585697500000001</v>
      </c>
      <c r="C146" s="614">
        <v>0.36615119000000002</v>
      </c>
      <c r="D146" s="614">
        <v>-0.21288615599999999</v>
      </c>
      <c r="E146" s="614">
        <v>0.36076219799999998</v>
      </c>
      <c r="F146" s="614">
        <v>0.927734909</v>
      </c>
      <c r="G146" s="614">
        <v>0.809027783</v>
      </c>
      <c r="H146" s="614">
        <v>0.17740239999999999</v>
      </c>
      <c r="I146" s="614">
        <v>3.0872382E-2</v>
      </c>
      <c r="J146" s="614">
        <v>0.31415348500000001</v>
      </c>
      <c r="K146" s="614">
        <v>0.25555192300000001</v>
      </c>
      <c r="L146" s="614">
        <v>-0.35114037799999998</v>
      </c>
      <c r="M146" s="615">
        <v>0.38918224200000001</v>
      </c>
      <c r="N146" s="615">
        <v>5.7109338000000003E-2</v>
      </c>
      <c r="O146" s="615">
        <v>0.19641241000000001</v>
      </c>
      <c r="P146" s="614">
        <v>0.100559361</v>
      </c>
    </row>
    <row r="147" spans="1:17" s="478" customFormat="1" ht="16.5" customHeight="1" x14ac:dyDescent="0.2">
      <c r="A147" s="564" t="s">
        <v>439</v>
      </c>
      <c r="B147" s="608">
        <v>-0.58887715699999998</v>
      </c>
      <c r="C147" s="608">
        <v>-0.33104389899999997</v>
      </c>
      <c r="D147" s="608">
        <v>-6.0058034000000003E-2</v>
      </c>
      <c r="E147" s="608">
        <v>0.97165509800000005</v>
      </c>
      <c r="F147" s="608">
        <v>1.3714189530000001</v>
      </c>
      <c r="G147" s="608">
        <v>1.4139690739999999</v>
      </c>
      <c r="H147" s="608">
        <v>1.418084184</v>
      </c>
      <c r="I147" s="608">
        <v>1.348437938</v>
      </c>
      <c r="J147" s="608">
        <v>0.92503503399999998</v>
      </c>
      <c r="K147" s="608">
        <v>0.51460746999999996</v>
      </c>
      <c r="L147" s="608">
        <v>-0.29165006700000001</v>
      </c>
      <c r="M147" s="609">
        <v>1.065720086</v>
      </c>
      <c r="N147" s="609">
        <v>0.40323609599999999</v>
      </c>
      <c r="O147" s="609">
        <v>0.65556486899999999</v>
      </c>
      <c r="P147" s="608">
        <v>0.70809479200000003</v>
      </c>
    </row>
    <row r="148" spans="1:17" s="478" customFormat="1" ht="16.5" customHeight="1" x14ac:dyDescent="0.2">
      <c r="A148" s="565" t="s">
        <v>444</v>
      </c>
      <c r="B148" s="610">
        <v>2.7422023599999998</v>
      </c>
      <c r="C148" s="610">
        <v>1.1669565500000001</v>
      </c>
      <c r="D148" s="610">
        <v>0.15432580100000001</v>
      </c>
      <c r="E148" s="610">
        <v>0.58370217899999999</v>
      </c>
      <c r="F148" s="610">
        <v>1.127551601</v>
      </c>
      <c r="G148" s="610">
        <v>0.98644167199999999</v>
      </c>
      <c r="H148" s="610">
        <v>0.80079963600000004</v>
      </c>
      <c r="I148" s="610">
        <v>0.51572089799999998</v>
      </c>
      <c r="J148" s="610">
        <v>-0.185497048</v>
      </c>
      <c r="K148" s="610">
        <v>-1.3494898049999999</v>
      </c>
      <c r="L148" s="610">
        <v>-4.7278161140000003</v>
      </c>
      <c r="M148" s="611">
        <v>0.79853362999999999</v>
      </c>
      <c r="N148" s="611">
        <v>-1.914659506</v>
      </c>
      <c r="O148" s="611">
        <v>-0.90200020800000003</v>
      </c>
      <c r="P148" s="610">
        <v>-0.87585338000000001</v>
      </c>
    </row>
    <row r="149" spans="1:17" s="530" customFormat="1" ht="16.5" customHeight="1" x14ac:dyDescent="0.25">
      <c r="A149" s="566" t="s">
        <v>440</v>
      </c>
      <c r="B149" s="608">
        <v>-4.0079402689999997</v>
      </c>
      <c r="C149" s="608">
        <v>-1.009359919</v>
      </c>
      <c r="D149" s="608">
        <v>0.15630935700000001</v>
      </c>
      <c r="E149" s="608">
        <v>-6.1737022000000003E-2</v>
      </c>
      <c r="F149" s="608">
        <v>-0.82702995999999995</v>
      </c>
      <c r="G149" s="608">
        <v>-0.465962928</v>
      </c>
      <c r="H149" s="608">
        <v>-0.43117512099999999</v>
      </c>
      <c r="I149" s="608">
        <v>-0.61996079999999998</v>
      </c>
      <c r="J149" s="608">
        <v>-5.6084296999999998E-2</v>
      </c>
      <c r="K149" s="608">
        <v>1.0881548489999999</v>
      </c>
      <c r="L149" s="608">
        <v>4.6642048950000001</v>
      </c>
      <c r="M149" s="609">
        <v>-0.39782779499999998</v>
      </c>
      <c r="N149" s="609">
        <v>1.7615050130000001</v>
      </c>
      <c r="O149" s="609">
        <v>0.95424690899999998</v>
      </c>
      <c r="P149" s="608">
        <v>0.94118351600000005</v>
      </c>
      <c r="Q149" s="478"/>
    </row>
    <row r="150" spans="1:17" s="478" customFormat="1" ht="16.5" customHeight="1" x14ac:dyDescent="0.25">
      <c r="A150" s="561" t="s">
        <v>493</v>
      </c>
      <c r="B150" s="612">
        <v>-7.9590987399999999</v>
      </c>
      <c r="C150" s="612">
        <v>-9.3518766729999996</v>
      </c>
      <c r="D150" s="612">
        <v>-7.368889512</v>
      </c>
      <c r="E150" s="612">
        <v>-7.6788368929999997</v>
      </c>
      <c r="F150" s="612">
        <v>-7.7608648440000003</v>
      </c>
      <c r="G150" s="612">
        <v>-5.8804870869999997</v>
      </c>
      <c r="H150" s="612">
        <v>-5.2850114980000003</v>
      </c>
      <c r="I150" s="612">
        <v>-5.0302624849999997</v>
      </c>
      <c r="J150" s="612">
        <v>-3.408433268</v>
      </c>
      <c r="K150" s="612">
        <v>-3.4262521349999999</v>
      </c>
      <c r="L150" s="612">
        <v>-1.8752532159999999</v>
      </c>
      <c r="M150" s="613">
        <v>-6.7546402580000002</v>
      </c>
      <c r="N150" s="613">
        <v>-3.0871895239999998</v>
      </c>
      <c r="O150" s="613">
        <v>-4.367770793</v>
      </c>
      <c r="P150" s="612">
        <v>-4.4875925529999998</v>
      </c>
    </row>
    <row r="151" spans="1:17" s="478" customFormat="1" ht="16.5" customHeight="1" x14ac:dyDescent="0.25">
      <c r="A151" s="567" t="s">
        <v>441</v>
      </c>
      <c r="B151" s="608">
        <v>-3.645943511</v>
      </c>
      <c r="C151" s="608">
        <v>-2.4750451679999999</v>
      </c>
      <c r="D151" s="608">
        <v>-1.3634097439999999</v>
      </c>
      <c r="E151" s="608">
        <v>-1.0159153190000001</v>
      </c>
      <c r="F151" s="608">
        <v>-1.7658081459999999</v>
      </c>
      <c r="G151" s="608">
        <v>-1.3360636459999999</v>
      </c>
      <c r="H151" s="608">
        <v>-1.218562162</v>
      </c>
      <c r="I151" s="608">
        <v>9.8826709999999998E-2</v>
      </c>
      <c r="J151" s="608">
        <v>-0.22911858399999999</v>
      </c>
      <c r="K151" s="608">
        <v>-0.19743229900000001</v>
      </c>
      <c r="L151" s="608">
        <v>8.7489761420000001</v>
      </c>
      <c r="M151" s="609">
        <v>-1.3490869560000001</v>
      </c>
      <c r="N151" s="609">
        <v>3.0164770519999999</v>
      </c>
      <c r="O151" s="609">
        <v>1.404541979</v>
      </c>
      <c r="P151" s="608">
        <v>1.372258835</v>
      </c>
    </row>
    <row r="152" spans="1:17" s="478" customFormat="1" ht="16.5" customHeight="1" x14ac:dyDescent="0.2">
      <c r="A152" s="568" t="s">
        <v>784</v>
      </c>
      <c r="B152" s="616">
        <v>-0.33587760300000002</v>
      </c>
      <c r="C152" s="616">
        <v>-0.205837785</v>
      </c>
      <c r="D152" s="616">
        <v>-7.8000149000000005E-2</v>
      </c>
      <c r="E152" s="616">
        <v>-0.14358275400000001</v>
      </c>
      <c r="F152" s="616">
        <v>-0.29463210200000001</v>
      </c>
      <c r="G152" s="616">
        <v>-0.27349705400000002</v>
      </c>
      <c r="H152" s="616">
        <v>-0.260176097</v>
      </c>
      <c r="I152" s="616">
        <v>-0.14722317200000001</v>
      </c>
      <c r="J152" s="616">
        <v>5.5164827999999999E-2</v>
      </c>
      <c r="K152" s="616">
        <v>0.56554724499999998</v>
      </c>
      <c r="L152" s="616">
        <v>6.3701981940000003</v>
      </c>
      <c r="M152" s="617">
        <v>-0.213060894</v>
      </c>
      <c r="N152" s="617">
        <v>1.26761195</v>
      </c>
      <c r="O152" s="617">
        <v>0.40065444300000003</v>
      </c>
      <c r="P152" s="616">
        <v>0.37806318</v>
      </c>
    </row>
    <row r="153" spans="1:17" x14ac:dyDescent="0.2">
      <c r="A153" s="258" t="s">
        <v>870</v>
      </c>
      <c r="B153" s="13"/>
      <c r="C153" s="13"/>
      <c r="D153" s="13"/>
      <c r="E153" s="13"/>
      <c r="F153" s="13"/>
      <c r="G153" s="13"/>
      <c r="H153" s="13"/>
      <c r="I153" s="13"/>
      <c r="J153" s="13"/>
      <c r="K153" s="13"/>
      <c r="L153" s="13"/>
      <c r="M153" s="13"/>
      <c r="N153" s="13"/>
      <c r="O153" s="13"/>
      <c r="P153" s="40"/>
    </row>
    <row r="154" spans="1:17" x14ac:dyDescent="0.2">
      <c r="A154" s="258" t="s">
        <v>785</v>
      </c>
      <c r="B154" s="13"/>
      <c r="C154" s="13"/>
      <c r="D154" s="13"/>
      <c r="E154" s="13"/>
      <c r="F154" s="13"/>
      <c r="G154" s="13"/>
      <c r="H154" s="13"/>
      <c r="I154" s="13"/>
      <c r="J154" s="13"/>
      <c r="K154" s="13"/>
      <c r="L154" s="13"/>
      <c r="M154" s="13"/>
      <c r="N154" s="13"/>
      <c r="O154" s="13"/>
      <c r="P154" s="40"/>
    </row>
    <row r="155" spans="1:17" x14ac:dyDescent="0.2">
      <c r="A155" s="289" t="s">
        <v>855</v>
      </c>
      <c r="B155" s="13"/>
      <c r="C155" s="13"/>
      <c r="D155" s="13"/>
      <c r="E155" s="13"/>
      <c r="F155" s="13"/>
      <c r="G155" s="13"/>
      <c r="H155" s="13"/>
      <c r="I155" s="13"/>
      <c r="J155" s="13"/>
      <c r="K155" s="13"/>
      <c r="L155" s="13"/>
      <c r="M155" s="13"/>
      <c r="N155" s="13"/>
      <c r="O155" s="13"/>
      <c r="P155" s="40"/>
    </row>
    <row r="156" spans="1:17" x14ac:dyDescent="0.2">
      <c r="A156" s="38" t="s">
        <v>650</v>
      </c>
      <c r="B156" s="13"/>
      <c r="C156" s="13"/>
      <c r="D156" s="13"/>
      <c r="E156" s="13"/>
      <c r="F156" s="13"/>
      <c r="G156" s="13"/>
      <c r="H156" s="13"/>
      <c r="I156" s="13"/>
      <c r="J156" s="13"/>
      <c r="K156" s="13"/>
      <c r="L156" s="13"/>
      <c r="M156" s="13"/>
      <c r="N156" s="13"/>
      <c r="O156" s="13"/>
      <c r="P156" s="40"/>
    </row>
    <row r="157" spans="1:17" x14ac:dyDescent="0.2">
      <c r="A157" s="289" t="s">
        <v>856</v>
      </c>
      <c r="B157" s="13"/>
      <c r="C157" s="13"/>
      <c r="D157" s="13"/>
      <c r="E157" s="13"/>
      <c r="F157" s="13"/>
      <c r="G157" s="13"/>
      <c r="H157" s="13"/>
      <c r="I157" s="13"/>
      <c r="J157" s="13"/>
      <c r="K157" s="13"/>
      <c r="L157" s="13"/>
      <c r="M157" s="13"/>
      <c r="N157" s="13"/>
      <c r="O157" s="13"/>
      <c r="P157" s="40"/>
    </row>
    <row r="158" spans="1:17" x14ac:dyDescent="0.2">
      <c r="A158" s="258" t="s">
        <v>932</v>
      </c>
      <c r="B158" s="13"/>
      <c r="C158" s="13"/>
      <c r="D158" s="13"/>
      <c r="E158" s="13"/>
      <c r="F158" s="13"/>
      <c r="G158" s="13"/>
      <c r="H158" s="13"/>
      <c r="I158" s="13"/>
      <c r="J158" s="13"/>
      <c r="K158" s="13"/>
      <c r="L158" s="13"/>
      <c r="M158" s="13"/>
      <c r="N158" s="13"/>
      <c r="O158" s="13"/>
      <c r="P158" s="40"/>
    </row>
    <row r="159" spans="1:17" x14ac:dyDescent="0.2">
      <c r="A159" s="289" t="s">
        <v>884</v>
      </c>
      <c r="B159" s="13"/>
      <c r="C159" s="13"/>
      <c r="D159" s="13"/>
      <c r="E159" s="13"/>
      <c r="F159" s="13"/>
      <c r="G159" s="13"/>
      <c r="H159" s="13"/>
      <c r="I159" s="13"/>
      <c r="J159" s="13"/>
      <c r="K159" s="13"/>
      <c r="L159" s="13"/>
      <c r="M159" s="13"/>
      <c r="N159" s="13"/>
      <c r="O159" s="13"/>
      <c r="P159" s="40"/>
    </row>
    <row r="161" spans="1:16" ht="12.75" customHeight="1" x14ac:dyDescent="0.2">
      <c r="A161" s="988" t="s">
        <v>984</v>
      </c>
      <c r="B161" s="988"/>
      <c r="C161" s="988"/>
      <c r="D161" s="988"/>
      <c r="E161" s="988"/>
      <c r="F161" s="988"/>
      <c r="G161" s="988"/>
      <c r="H161" s="988"/>
      <c r="I161" s="988"/>
      <c r="J161" s="988"/>
      <c r="K161" s="988"/>
      <c r="L161" s="988"/>
      <c r="M161" s="988"/>
      <c r="N161" s="988"/>
      <c r="O161" s="988"/>
      <c r="P161" s="988"/>
    </row>
    <row r="162" spans="1:16" x14ac:dyDescent="0.2">
      <c r="A162" s="988"/>
      <c r="B162" s="988"/>
      <c r="C162" s="988"/>
      <c r="D162" s="988"/>
      <c r="E162" s="988"/>
      <c r="F162" s="988"/>
      <c r="G162" s="988"/>
      <c r="H162" s="988"/>
      <c r="I162" s="988"/>
      <c r="J162" s="988"/>
      <c r="K162" s="988"/>
      <c r="L162" s="988"/>
      <c r="M162" s="988"/>
      <c r="N162" s="988"/>
      <c r="O162" s="988"/>
      <c r="P162" s="988"/>
    </row>
    <row r="163" spans="1:16" x14ac:dyDescent="0.2">
      <c r="A163" s="988"/>
      <c r="B163" s="988"/>
      <c r="C163" s="988"/>
      <c r="D163" s="988"/>
      <c r="E163" s="988"/>
      <c r="F163" s="988"/>
      <c r="G163" s="988"/>
      <c r="H163" s="988"/>
      <c r="I163" s="988"/>
      <c r="J163" s="988"/>
      <c r="K163" s="988"/>
      <c r="L163" s="988"/>
      <c r="M163" s="988"/>
      <c r="N163" s="988"/>
      <c r="O163" s="988"/>
      <c r="P163" s="988"/>
    </row>
    <row r="164" spans="1:16" x14ac:dyDescent="0.2">
      <c r="A164" s="306"/>
      <c r="B164" s="306"/>
      <c r="C164" s="306"/>
      <c r="D164" s="306"/>
      <c r="E164" s="306"/>
      <c r="F164" s="306"/>
      <c r="G164" s="306"/>
      <c r="H164" s="306"/>
      <c r="I164" s="306"/>
      <c r="J164" s="306"/>
      <c r="K164" s="306"/>
      <c r="L164" s="306"/>
      <c r="M164" s="306"/>
      <c r="N164" s="306"/>
      <c r="O164" s="306"/>
      <c r="P164" s="306"/>
    </row>
    <row r="165" spans="1:16" x14ac:dyDescent="0.2">
      <c r="A165" s="999" t="s">
        <v>343</v>
      </c>
      <c r="B165" s="999"/>
      <c r="C165" s="999"/>
      <c r="D165" s="999"/>
      <c r="E165" s="999"/>
      <c r="F165" s="999"/>
      <c r="G165" s="306"/>
      <c r="H165" s="306"/>
      <c r="I165" s="306"/>
      <c r="J165" s="306"/>
      <c r="K165" s="306"/>
      <c r="L165" s="306"/>
      <c r="M165" s="306"/>
      <c r="N165" s="306"/>
      <c r="O165" s="306"/>
      <c r="P165" s="306"/>
    </row>
    <row r="166" spans="1:16" x14ac:dyDescent="0.2">
      <c r="A166" s="306"/>
      <c r="B166" s="306"/>
      <c r="C166" s="306"/>
      <c r="D166" s="306"/>
      <c r="E166" s="306"/>
      <c r="F166" s="306"/>
      <c r="G166" s="306"/>
      <c r="H166" s="306"/>
      <c r="I166" s="306"/>
      <c r="J166" s="306"/>
      <c r="K166" s="306"/>
      <c r="L166" s="306"/>
      <c r="M166" s="306"/>
      <c r="N166" s="306"/>
      <c r="O166" s="306"/>
      <c r="P166" s="306"/>
    </row>
    <row r="167" spans="1:16" ht="12.75" customHeight="1" x14ac:dyDescent="0.2">
      <c r="A167" s="988" t="s">
        <v>344</v>
      </c>
      <c r="B167" s="988"/>
      <c r="C167" s="988"/>
      <c r="D167" s="988"/>
      <c r="E167" s="988"/>
      <c r="F167" s="988"/>
      <c r="G167" s="988"/>
      <c r="H167" s="988"/>
      <c r="I167" s="988"/>
      <c r="J167" s="988"/>
      <c r="K167" s="988"/>
      <c r="L167" s="988"/>
      <c r="M167" s="988"/>
      <c r="N167" s="988"/>
      <c r="O167" s="988"/>
      <c r="P167" s="988"/>
    </row>
    <row r="168" spans="1:16" x14ac:dyDescent="0.2">
      <c r="A168" s="988"/>
      <c r="B168" s="988"/>
      <c r="C168" s="988"/>
      <c r="D168" s="988"/>
      <c r="E168" s="988"/>
      <c r="F168" s="988"/>
      <c r="G168" s="988"/>
      <c r="H168" s="988"/>
      <c r="I168" s="988"/>
      <c r="J168" s="988"/>
      <c r="K168" s="988"/>
      <c r="L168" s="988"/>
      <c r="M168" s="988"/>
      <c r="N168" s="988"/>
      <c r="O168" s="988"/>
      <c r="P168" s="988"/>
    </row>
    <row r="169" spans="1:16" x14ac:dyDescent="0.2">
      <c r="A169" s="306"/>
      <c r="B169" s="306"/>
      <c r="C169" s="306"/>
      <c r="D169" s="306"/>
      <c r="E169" s="306"/>
      <c r="F169" s="306"/>
      <c r="G169" s="306"/>
      <c r="H169" s="306"/>
      <c r="I169" s="306"/>
      <c r="J169" s="306"/>
      <c r="K169" s="306"/>
      <c r="L169" s="306"/>
      <c r="M169" s="306"/>
      <c r="N169" s="306"/>
      <c r="O169" s="306"/>
      <c r="P169" s="306"/>
    </row>
    <row r="170" spans="1:16" ht="12.75" customHeight="1" x14ac:dyDescent="0.2">
      <c r="A170" s="988" t="s">
        <v>345</v>
      </c>
      <c r="B170" s="988"/>
      <c r="C170" s="988"/>
      <c r="D170" s="988"/>
      <c r="E170" s="988"/>
      <c r="F170" s="988"/>
      <c r="G170" s="988"/>
      <c r="H170" s="988"/>
      <c r="I170" s="988"/>
      <c r="J170" s="988"/>
      <c r="K170" s="988"/>
      <c r="L170" s="988"/>
      <c r="M170" s="988"/>
      <c r="N170" s="988"/>
      <c r="O170" s="988"/>
      <c r="P170" s="988"/>
    </row>
    <row r="171" spans="1:16" x14ac:dyDescent="0.2">
      <c r="A171" s="988"/>
      <c r="B171" s="988"/>
      <c r="C171" s="988"/>
      <c r="D171" s="988"/>
      <c r="E171" s="988"/>
      <c r="F171" s="988"/>
      <c r="G171" s="988"/>
      <c r="H171" s="988"/>
      <c r="I171" s="988"/>
      <c r="J171" s="988"/>
      <c r="K171" s="988"/>
      <c r="L171" s="988"/>
      <c r="M171" s="988"/>
      <c r="N171" s="988"/>
      <c r="O171" s="988"/>
      <c r="P171" s="988"/>
    </row>
    <row r="172" spans="1:16" x14ac:dyDescent="0.2">
      <c r="A172" s="988"/>
      <c r="B172" s="988"/>
      <c r="C172" s="988"/>
      <c r="D172" s="988"/>
      <c r="E172" s="988"/>
      <c r="F172" s="988"/>
      <c r="G172" s="988"/>
      <c r="H172" s="988"/>
      <c r="I172" s="988"/>
      <c r="J172" s="988"/>
      <c r="K172" s="988"/>
      <c r="L172" s="988"/>
      <c r="M172" s="988"/>
      <c r="N172" s="988"/>
      <c r="O172" s="988"/>
      <c r="P172" s="988"/>
    </row>
    <row r="173" spans="1:16" x14ac:dyDescent="0.2">
      <c r="A173" s="306"/>
      <c r="B173" s="306"/>
      <c r="C173" s="306"/>
      <c r="D173" s="306"/>
      <c r="E173" s="306"/>
      <c r="F173" s="306"/>
      <c r="G173" s="306"/>
      <c r="H173" s="306"/>
      <c r="I173" s="306"/>
      <c r="J173" s="306"/>
      <c r="K173" s="306"/>
      <c r="L173" s="306"/>
      <c r="M173" s="306"/>
      <c r="N173" s="306"/>
      <c r="O173" s="306"/>
      <c r="P173" s="306"/>
    </row>
    <row r="174" spans="1:16" ht="12.75" customHeight="1" x14ac:dyDescent="0.2">
      <c r="A174" s="988" t="s">
        <v>346</v>
      </c>
      <c r="B174" s="988"/>
      <c r="C174" s="988"/>
      <c r="D174" s="988"/>
      <c r="E174" s="988"/>
      <c r="F174" s="988"/>
      <c r="G174" s="988"/>
      <c r="H174" s="988"/>
      <c r="I174" s="988"/>
      <c r="J174" s="988"/>
      <c r="K174" s="988"/>
      <c r="L174" s="988"/>
      <c r="M174" s="988"/>
      <c r="N174" s="988"/>
      <c r="O174" s="988"/>
      <c r="P174" s="988"/>
    </row>
    <row r="175" spans="1:16" x14ac:dyDescent="0.2">
      <c r="A175" s="988"/>
      <c r="B175" s="988"/>
      <c r="C175" s="988"/>
      <c r="D175" s="988"/>
      <c r="E175" s="988"/>
      <c r="F175" s="988"/>
      <c r="G175" s="988"/>
      <c r="H175" s="988"/>
      <c r="I175" s="988"/>
      <c r="J175" s="988"/>
      <c r="K175" s="988"/>
      <c r="L175" s="988"/>
      <c r="M175" s="988"/>
      <c r="N175" s="988"/>
      <c r="O175" s="988"/>
      <c r="P175" s="988"/>
    </row>
    <row r="176" spans="1:16" x14ac:dyDescent="0.2">
      <c r="A176" s="988"/>
      <c r="B176" s="988"/>
      <c r="C176" s="988"/>
      <c r="D176" s="988"/>
      <c r="E176" s="988"/>
      <c r="F176" s="988"/>
      <c r="G176" s="988"/>
      <c r="H176" s="988"/>
      <c r="I176" s="988"/>
      <c r="J176" s="988"/>
      <c r="K176" s="988"/>
      <c r="L176" s="988"/>
      <c r="M176" s="988"/>
      <c r="N176" s="988"/>
      <c r="O176" s="988"/>
      <c r="P176" s="988"/>
    </row>
    <row r="177" spans="1:16" x14ac:dyDescent="0.2">
      <c r="A177" s="988"/>
      <c r="B177" s="988"/>
      <c r="C177" s="988"/>
      <c r="D177" s="988"/>
      <c r="E177" s="988"/>
      <c r="F177" s="988"/>
      <c r="G177" s="988"/>
      <c r="H177" s="988"/>
      <c r="I177" s="988"/>
      <c r="J177" s="988"/>
      <c r="K177" s="988"/>
      <c r="L177" s="988"/>
      <c r="M177" s="988"/>
      <c r="N177" s="988"/>
      <c r="O177" s="988"/>
      <c r="P177" s="988"/>
    </row>
    <row r="178" spans="1:16" x14ac:dyDescent="0.2">
      <c r="A178" s="306"/>
      <c r="B178" s="306"/>
      <c r="C178" s="306"/>
      <c r="D178" s="306"/>
      <c r="E178" s="306"/>
      <c r="F178" s="306"/>
      <c r="G178" s="306"/>
      <c r="H178" s="306"/>
      <c r="I178" s="306"/>
      <c r="J178" s="306"/>
      <c r="K178" s="306"/>
      <c r="L178" s="306"/>
      <c r="M178" s="306"/>
      <c r="N178" s="306"/>
      <c r="O178" s="306"/>
      <c r="P178" s="306"/>
    </row>
    <row r="179" spans="1:16" ht="60" customHeight="1" x14ac:dyDescent="0.2">
      <c r="A179" s="988" t="s">
        <v>978</v>
      </c>
      <c r="B179" s="988"/>
      <c r="C179" s="988"/>
      <c r="D179" s="988"/>
      <c r="E179" s="988"/>
      <c r="F179" s="988"/>
      <c r="G179" s="988"/>
      <c r="H179" s="988"/>
      <c r="I179" s="988"/>
      <c r="J179" s="988"/>
      <c r="K179" s="988"/>
      <c r="L179" s="988"/>
      <c r="M179" s="988"/>
      <c r="N179" s="988"/>
      <c r="O179" s="988"/>
      <c r="P179" s="988"/>
    </row>
    <row r="180" spans="1:16" x14ac:dyDescent="0.2">
      <c r="A180" s="306"/>
      <c r="B180" s="306"/>
      <c r="C180" s="306"/>
      <c r="D180" s="306"/>
      <c r="E180" s="306"/>
      <c r="F180" s="306"/>
      <c r="G180" s="306"/>
      <c r="H180" s="306"/>
      <c r="I180" s="306"/>
      <c r="J180" s="306"/>
      <c r="K180" s="306"/>
      <c r="L180" s="306"/>
      <c r="M180" s="306"/>
      <c r="N180" s="306"/>
      <c r="O180" s="306"/>
      <c r="P180" s="306"/>
    </row>
    <row r="181" spans="1:16" ht="156.75" customHeight="1" x14ac:dyDescent="0.2">
      <c r="A181" s="988" t="s">
        <v>985</v>
      </c>
      <c r="B181" s="988"/>
      <c r="C181" s="988"/>
      <c r="D181" s="988"/>
      <c r="E181" s="988"/>
      <c r="F181" s="988"/>
      <c r="G181" s="988"/>
      <c r="H181" s="988"/>
      <c r="I181" s="988"/>
      <c r="J181" s="988"/>
      <c r="K181" s="988"/>
      <c r="L181" s="988"/>
      <c r="M181" s="988"/>
      <c r="N181" s="988"/>
      <c r="O181" s="988"/>
      <c r="P181" s="988"/>
    </row>
  </sheetData>
  <mergeCells count="7">
    <mergeCell ref="A179:P179"/>
    <mergeCell ref="A181:P181"/>
    <mergeCell ref="A165:F165"/>
    <mergeCell ref="A161:P163"/>
    <mergeCell ref="A167:P168"/>
    <mergeCell ref="A170:P172"/>
    <mergeCell ref="A174:P177"/>
  </mergeCells>
  <pageMargins left="0.59055118110236227" right="0.59055118110236227" top="0.78740157480314965" bottom="0.78740157480314965" header="0.39370078740157483" footer="0.39370078740157483"/>
  <pageSetup paperSize="9" scale="49" firstPageNumber="58"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2" manualBreakCount="2">
    <brk id="59" max="15" man="1"/>
    <brk id="104" max="15" man="1"/>
  </rowBreaks>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L49"/>
  <sheetViews>
    <sheetView zoomScaleNormal="100" workbookViewId="0"/>
  </sheetViews>
  <sheetFormatPr baseColWidth="10" defaultRowHeight="12.75" x14ac:dyDescent="0.2"/>
  <cols>
    <col min="1" max="1" width="4.5703125" style="13" customWidth="1"/>
    <col min="2" max="2" width="28.42578125" style="13" customWidth="1"/>
    <col min="3" max="13" width="11.85546875" style="13" customWidth="1"/>
    <col min="14" max="15" width="14.140625" style="13" customWidth="1"/>
    <col min="16" max="16" width="14.140625" style="39" customWidth="1"/>
    <col min="17" max="17" width="6.85546875" customWidth="1"/>
    <col min="18" max="18" width="28.42578125" customWidth="1"/>
    <col min="19" max="29" width="11.5703125" customWidth="1"/>
    <col min="30" max="32" width="14.140625" customWidth="1"/>
    <col min="33" max="33" width="4.5703125" style="13" customWidth="1"/>
    <col min="34" max="34" width="28.42578125" style="13" customWidth="1"/>
    <col min="35" max="45" width="11.85546875" style="13" customWidth="1"/>
    <col min="46" max="47" width="14.140625" style="13" customWidth="1"/>
    <col min="48" max="48" width="14.140625" style="39" customWidth="1"/>
    <col min="49" max="49" width="6.85546875" customWidth="1"/>
    <col min="50" max="50" width="28.42578125" customWidth="1"/>
    <col min="51" max="61" width="11.5703125" customWidth="1"/>
    <col min="62" max="64" width="14.140625" customWidth="1"/>
  </cols>
  <sheetData>
    <row r="1" spans="1:64" ht="18" x14ac:dyDescent="0.25">
      <c r="A1" s="10" t="s">
        <v>933</v>
      </c>
      <c r="B1" s="51"/>
      <c r="C1" s="71"/>
      <c r="D1" s="71"/>
      <c r="E1" s="71"/>
      <c r="F1" s="71"/>
      <c r="G1" s="71"/>
      <c r="H1" s="71"/>
      <c r="I1" s="71"/>
      <c r="J1" s="71"/>
      <c r="K1" s="71"/>
      <c r="L1" s="71"/>
      <c r="M1" s="71"/>
      <c r="N1" s="71"/>
      <c r="O1" s="71"/>
      <c r="P1" s="90"/>
      <c r="Q1" s="52"/>
      <c r="AG1" s="10"/>
      <c r="AH1" s="51"/>
      <c r="AI1" s="71"/>
      <c r="AJ1" s="71"/>
      <c r="AK1" s="71"/>
      <c r="AL1" s="71"/>
      <c r="AM1" s="71"/>
      <c r="AN1" s="71"/>
      <c r="AO1" s="71"/>
      <c r="AP1" s="71"/>
      <c r="AQ1" s="71"/>
      <c r="AR1" s="71"/>
      <c r="AS1" s="71"/>
      <c r="AT1" s="71"/>
      <c r="AU1" s="71"/>
      <c r="AV1" s="90"/>
      <c r="AW1" s="52"/>
    </row>
    <row r="2" spans="1:64" x14ac:dyDescent="0.2">
      <c r="A2" s="9"/>
      <c r="B2" s="29"/>
      <c r="C2" s="72"/>
      <c r="D2" s="72"/>
      <c r="E2" s="72"/>
      <c r="F2" s="72"/>
      <c r="G2" s="72"/>
      <c r="H2" s="72"/>
      <c r="I2" s="72"/>
      <c r="J2" s="72"/>
      <c r="K2" s="72"/>
      <c r="L2" s="72"/>
      <c r="M2" s="72"/>
      <c r="N2" s="72"/>
      <c r="O2" s="72"/>
      <c r="P2" s="96"/>
      <c r="AG2" s="9"/>
      <c r="AH2" s="29"/>
      <c r="AI2" s="72"/>
      <c r="AJ2" s="72"/>
      <c r="AK2" s="72"/>
      <c r="AL2" s="72"/>
      <c r="AM2" s="72"/>
      <c r="AN2" s="72"/>
      <c r="AO2" s="72"/>
      <c r="AP2" s="72"/>
      <c r="AQ2" s="72"/>
      <c r="AR2" s="72"/>
      <c r="AS2" s="72"/>
      <c r="AT2" s="72"/>
      <c r="AU2" s="72"/>
      <c r="AV2" s="96"/>
    </row>
    <row r="3" spans="1:64" x14ac:dyDescent="0.2">
      <c r="A3" s="9"/>
      <c r="B3" s="29"/>
      <c r="C3" s="72"/>
      <c r="D3" s="72"/>
      <c r="E3" s="72"/>
      <c r="F3" s="72"/>
      <c r="G3" s="72"/>
      <c r="H3" s="72"/>
      <c r="I3" s="72"/>
      <c r="J3" s="72"/>
      <c r="K3" s="72"/>
      <c r="L3" s="72"/>
      <c r="M3" s="72"/>
      <c r="N3" s="72"/>
      <c r="O3" s="72"/>
      <c r="P3" s="96"/>
      <c r="AG3" s="9"/>
      <c r="AH3" s="29"/>
      <c r="AI3" s="72"/>
      <c r="AJ3" s="72"/>
      <c r="AK3" s="72"/>
      <c r="AL3" s="72"/>
      <c r="AM3" s="72"/>
      <c r="AN3" s="72"/>
      <c r="AO3" s="72"/>
      <c r="AP3" s="72"/>
      <c r="AQ3" s="72"/>
      <c r="AR3" s="72"/>
      <c r="AS3" s="72"/>
      <c r="AT3" s="72"/>
      <c r="AU3" s="72"/>
      <c r="AV3" s="96"/>
    </row>
    <row r="4" spans="1:64" ht="16.5" x14ac:dyDescent="0.25">
      <c r="A4" s="55" t="s">
        <v>408</v>
      </c>
      <c r="B4" s="56"/>
      <c r="C4" s="74"/>
      <c r="D4" s="74"/>
      <c r="E4" s="74"/>
      <c r="F4" s="74"/>
      <c r="G4" s="74"/>
      <c r="H4" s="74"/>
      <c r="I4" s="74"/>
      <c r="J4" s="74"/>
      <c r="K4" s="74"/>
      <c r="L4" s="74"/>
      <c r="M4" s="74"/>
      <c r="N4" s="74"/>
      <c r="O4" s="74"/>
      <c r="P4" s="102"/>
      <c r="Q4" s="55" t="s">
        <v>409</v>
      </c>
      <c r="R4" s="56"/>
      <c r="S4" s="74"/>
      <c r="T4" s="74"/>
      <c r="U4" s="74"/>
      <c r="V4" s="74"/>
      <c r="W4" s="74"/>
      <c r="X4" s="74"/>
      <c r="Y4" s="74"/>
      <c r="Z4" s="74"/>
      <c r="AA4" s="74"/>
      <c r="AB4" s="74"/>
      <c r="AC4" s="74"/>
      <c r="AD4" s="74"/>
      <c r="AE4" s="74"/>
      <c r="AF4" s="102"/>
      <c r="AG4" s="55" t="s">
        <v>740</v>
      </c>
      <c r="AH4" s="56"/>
      <c r="AI4" s="74"/>
      <c r="AJ4" s="74"/>
      <c r="AK4" s="74"/>
      <c r="AL4" s="74"/>
      <c r="AM4" s="74"/>
      <c r="AN4" s="74"/>
      <c r="AO4" s="74"/>
      <c r="AP4" s="74"/>
      <c r="AQ4" s="74"/>
      <c r="AR4" s="74"/>
      <c r="AS4" s="74"/>
      <c r="AT4" s="74"/>
      <c r="AU4" s="74"/>
      <c r="AV4" s="102"/>
      <c r="AW4" s="55" t="s">
        <v>741</v>
      </c>
      <c r="AX4" s="56"/>
      <c r="AY4" s="74"/>
      <c r="AZ4" s="74"/>
      <c r="BA4" s="74"/>
      <c r="BB4" s="74"/>
      <c r="BC4" s="74"/>
      <c r="BD4" s="74"/>
      <c r="BE4" s="74"/>
      <c r="BF4" s="74"/>
      <c r="BG4" s="74"/>
      <c r="BH4" s="74"/>
      <c r="BI4" s="74"/>
      <c r="BJ4" s="74"/>
      <c r="BK4" s="74"/>
      <c r="BL4" s="102"/>
    </row>
    <row r="5" spans="1:64" x14ac:dyDescent="0.2">
      <c r="A5" s="89" t="s">
        <v>747</v>
      </c>
      <c r="B5" s="29"/>
      <c r="C5" s="72"/>
      <c r="D5" s="72"/>
      <c r="E5" s="72"/>
      <c r="F5" s="72"/>
      <c r="G5" s="72"/>
      <c r="H5" s="72"/>
      <c r="I5" s="72"/>
      <c r="J5" s="72"/>
      <c r="K5" s="72"/>
      <c r="L5" s="72"/>
      <c r="M5" s="72"/>
      <c r="N5" s="72"/>
      <c r="O5" s="72"/>
      <c r="P5" s="72"/>
      <c r="Q5" s="89" t="s">
        <v>748</v>
      </c>
      <c r="R5" s="29"/>
      <c r="S5" s="72"/>
      <c r="T5" s="72"/>
      <c r="U5" s="72"/>
      <c r="V5" s="72"/>
      <c r="W5" s="72"/>
      <c r="X5" s="72"/>
      <c r="Y5" s="72"/>
      <c r="Z5" s="72"/>
      <c r="AA5" s="72"/>
      <c r="AB5" s="72"/>
      <c r="AC5" s="72"/>
      <c r="AD5" s="72"/>
      <c r="AE5" s="72"/>
      <c r="AF5" s="72"/>
      <c r="AG5" s="89" t="s">
        <v>749</v>
      </c>
      <c r="AH5" s="29"/>
      <c r="AI5" s="72"/>
      <c r="AJ5" s="72"/>
      <c r="AK5" s="72"/>
      <c r="AL5" s="72"/>
      <c r="AM5" s="72"/>
      <c r="AN5" s="72"/>
      <c r="AO5" s="72"/>
      <c r="AP5" s="72"/>
      <c r="AQ5" s="72"/>
      <c r="AR5" s="72"/>
      <c r="AS5" s="72"/>
      <c r="AT5" s="72"/>
      <c r="AU5" s="72"/>
      <c r="AV5" s="72"/>
      <c r="AW5" s="89" t="s">
        <v>750</v>
      </c>
      <c r="AX5" s="29"/>
      <c r="AY5" s="72"/>
      <c r="AZ5" s="72"/>
      <c r="BA5" s="72"/>
      <c r="BB5" s="72"/>
      <c r="BC5" s="72"/>
      <c r="BD5" s="72"/>
      <c r="BE5" s="72"/>
      <c r="BF5" s="72"/>
      <c r="BG5" s="72"/>
      <c r="BH5" s="72"/>
      <c r="BI5" s="72"/>
      <c r="BJ5" s="72"/>
      <c r="BK5" s="72"/>
      <c r="BL5" s="72"/>
    </row>
    <row r="6" spans="1:64" x14ac:dyDescent="0.2">
      <c r="A6" s="13" t="s">
        <v>34</v>
      </c>
      <c r="B6" s="58"/>
      <c r="C6" s="72"/>
      <c r="D6" s="72"/>
      <c r="E6" s="72"/>
      <c r="F6" s="72"/>
      <c r="G6" s="72"/>
      <c r="H6" s="72"/>
      <c r="I6" s="72"/>
      <c r="K6" s="72"/>
      <c r="L6" s="72"/>
      <c r="M6" s="72"/>
      <c r="N6" s="72"/>
      <c r="O6" s="72"/>
      <c r="P6" s="96"/>
      <c r="Q6" s="13"/>
      <c r="R6" s="58"/>
      <c r="S6" s="72"/>
      <c r="T6" s="72"/>
      <c r="U6" s="72"/>
      <c r="V6" s="72"/>
      <c r="W6" s="72"/>
      <c r="X6" s="72"/>
      <c r="Y6" s="72"/>
      <c r="Z6" s="13"/>
      <c r="AA6" s="72"/>
      <c r="AB6" s="72"/>
      <c r="AC6" s="72"/>
      <c r="AD6" s="72"/>
      <c r="AE6" s="72"/>
      <c r="AF6" s="96"/>
      <c r="AG6" s="69" t="s">
        <v>260</v>
      </c>
      <c r="AH6" s="58"/>
      <c r="AI6" s="72"/>
      <c r="AJ6" s="72"/>
      <c r="AK6" s="72"/>
      <c r="AL6" s="72"/>
      <c r="AM6" s="72"/>
      <c r="AN6" s="72"/>
      <c r="AO6" s="72"/>
      <c r="AQ6" s="72"/>
      <c r="AR6" s="72"/>
      <c r="AS6" s="72"/>
      <c r="AT6" s="72"/>
      <c r="AU6" s="72"/>
      <c r="AV6" s="96"/>
      <c r="AW6" s="13"/>
      <c r="AX6" s="58"/>
      <c r="AY6" s="72"/>
      <c r="AZ6" s="72"/>
      <c r="BA6" s="72"/>
      <c r="BB6" s="72"/>
      <c r="BC6" s="72"/>
      <c r="BD6" s="72"/>
      <c r="BE6" s="72"/>
      <c r="BF6" s="13"/>
      <c r="BG6" s="72"/>
      <c r="BH6" s="72"/>
      <c r="BI6" s="72"/>
      <c r="BJ6" s="72"/>
      <c r="BK6" s="72"/>
      <c r="BL6" s="96"/>
    </row>
    <row r="7" spans="1:64" x14ac:dyDescent="0.2">
      <c r="B7" s="29"/>
      <c r="C7" s="72"/>
      <c r="D7" s="72"/>
      <c r="E7" s="72"/>
      <c r="F7" s="72"/>
      <c r="G7" s="72"/>
      <c r="H7" s="72"/>
      <c r="I7" s="72"/>
      <c r="J7" s="72"/>
      <c r="K7" s="72"/>
      <c r="L7" s="72"/>
      <c r="M7" s="72"/>
      <c r="N7" s="72"/>
      <c r="O7" s="72"/>
      <c r="P7" s="96"/>
      <c r="Q7" s="13"/>
      <c r="R7" s="29"/>
      <c r="S7" s="72"/>
      <c r="T7" s="72"/>
      <c r="U7" s="72"/>
      <c r="V7" s="72"/>
      <c r="W7" s="72"/>
      <c r="X7" s="72"/>
      <c r="Y7" s="72"/>
      <c r="Z7" s="72"/>
      <c r="AA7" s="72"/>
      <c r="AB7" s="72"/>
      <c r="AC7" s="72"/>
      <c r="AD7" s="72"/>
      <c r="AE7" s="72"/>
      <c r="AF7" s="96"/>
      <c r="AH7" s="29"/>
      <c r="AI7" s="72"/>
      <c r="AJ7" s="72"/>
      <c r="AK7" s="72"/>
      <c r="AL7" s="72"/>
      <c r="AM7" s="72"/>
      <c r="AN7" s="72"/>
      <c r="AO7" s="72"/>
      <c r="AP7" s="72"/>
      <c r="AQ7" s="72"/>
      <c r="AR7" s="72"/>
      <c r="AS7" s="72"/>
      <c r="AT7" s="72"/>
      <c r="AU7" s="72"/>
      <c r="AV7" s="96"/>
      <c r="AW7" s="13"/>
      <c r="AX7" s="29"/>
      <c r="AY7" s="72"/>
      <c r="AZ7" s="72"/>
      <c r="BA7" s="72"/>
      <c r="BB7" s="72"/>
      <c r="BC7" s="72"/>
      <c r="BD7" s="72"/>
      <c r="BE7" s="72"/>
      <c r="BF7" s="72"/>
      <c r="BG7" s="72"/>
      <c r="BH7" s="72"/>
      <c r="BI7" s="72"/>
      <c r="BJ7" s="72"/>
      <c r="BK7" s="72"/>
      <c r="BL7" s="96"/>
    </row>
    <row r="8" spans="1:64" x14ac:dyDescent="0.2">
      <c r="A8" s="60"/>
      <c r="B8" s="30"/>
      <c r="C8" s="73"/>
      <c r="D8" s="73"/>
      <c r="E8" s="73"/>
      <c r="F8" s="73"/>
      <c r="G8" s="73"/>
      <c r="H8" s="73"/>
      <c r="I8" s="73"/>
      <c r="J8" s="73"/>
      <c r="K8" s="73"/>
      <c r="L8" s="73"/>
      <c r="M8" s="73"/>
      <c r="N8" s="73"/>
      <c r="O8" s="73"/>
      <c r="P8" s="96"/>
      <c r="Q8" s="60"/>
      <c r="R8" s="30"/>
      <c r="S8" s="73"/>
      <c r="T8" s="73"/>
      <c r="U8" s="73"/>
      <c r="V8" s="73"/>
      <c r="W8" s="73"/>
      <c r="X8" s="73"/>
      <c r="Y8" s="73"/>
      <c r="Z8" s="73"/>
      <c r="AA8" s="73"/>
      <c r="AB8" s="73"/>
      <c r="AC8" s="73"/>
      <c r="AD8" s="73"/>
      <c r="AE8" s="73"/>
      <c r="AF8" s="96"/>
      <c r="AG8" s="60"/>
      <c r="AH8" s="30"/>
      <c r="AI8" s="73"/>
      <c r="AJ8" s="73"/>
      <c r="AK8" s="73"/>
      <c r="AL8" s="73"/>
      <c r="AM8" s="73"/>
      <c r="AN8" s="73"/>
      <c r="AO8" s="73"/>
      <c r="AP8" s="73"/>
      <c r="AQ8" s="73"/>
      <c r="AR8" s="73"/>
      <c r="AS8" s="73"/>
      <c r="AT8" s="73"/>
      <c r="AU8" s="73"/>
      <c r="AV8" s="96"/>
      <c r="AW8" s="60"/>
      <c r="AX8" s="30"/>
      <c r="AY8" s="73"/>
      <c r="AZ8" s="73"/>
      <c r="BA8" s="73"/>
      <c r="BB8" s="73"/>
      <c r="BC8" s="73"/>
      <c r="BD8" s="73"/>
      <c r="BE8" s="73"/>
      <c r="BF8" s="73"/>
      <c r="BG8" s="73"/>
      <c r="BH8" s="73"/>
      <c r="BI8" s="73"/>
      <c r="BJ8" s="73"/>
      <c r="BK8" s="73"/>
      <c r="BL8" s="96"/>
    </row>
    <row r="9" spans="1:64" x14ac:dyDescent="0.2">
      <c r="B9" s="272" t="s">
        <v>660</v>
      </c>
      <c r="C9" s="73"/>
      <c r="D9" s="73"/>
      <c r="E9" s="73"/>
      <c r="F9" s="73"/>
      <c r="G9" s="73"/>
      <c r="H9" s="73"/>
      <c r="I9" s="73"/>
      <c r="J9" s="73"/>
      <c r="K9" s="73"/>
      <c r="L9" s="73"/>
      <c r="M9" s="73"/>
      <c r="N9" s="73"/>
      <c r="O9" s="73"/>
      <c r="P9" s="96"/>
      <c r="Q9" s="13"/>
      <c r="R9" s="272" t="s">
        <v>660</v>
      </c>
      <c r="S9" s="73"/>
      <c r="T9" s="73"/>
      <c r="U9" s="73"/>
      <c r="V9" s="73"/>
      <c r="W9" s="73"/>
      <c r="X9" s="73"/>
      <c r="Y9" s="73"/>
      <c r="Z9" s="73"/>
      <c r="AA9" s="73"/>
      <c r="AB9" s="73"/>
      <c r="AC9" s="73"/>
      <c r="AD9" s="73"/>
      <c r="AE9" s="73"/>
      <c r="AF9" s="96"/>
      <c r="AH9" s="272" t="s">
        <v>660</v>
      </c>
      <c r="AI9" s="73"/>
      <c r="AJ9" s="73"/>
      <c r="AK9" s="73"/>
      <c r="AL9" s="73"/>
      <c r="AM9" s="73"/>
      <c r="AN9" s="73"/>
      <c r="AO9" s="73"/>
      <c r="AP9" s="73"/>
      <c r="AQ9" s="73"/>
      <c r="AR9" s="73"/>
      <c r="AS9" s="73"/>
      <c r="AT9" s="73"/>
      <c r="AU9" s="73"/>
      <c r="AV9" s="96"/>
      <c r="AW9" s="13"/>
      <c r="AX9" s="272" t="s">
        <v>660</v>
      </c>
      <c r="AY9" s="73"/>
      <c r="AZ9" s="73"/>
      <c r="BA9" s="73"/>
      <c r="BB9" s="73"/>
      <c r="BC9" s="73"/>
      <c r="BD9" s="73"/>
      <c r="BE9" s="73"/>
      <c r="BF9" s="73"/>
      <c r="BG9" s="73"/>
      <c r="BH9" s="73"/>
      <c r="BI9" s="73"/>
      <c r="BJ9" s="73"/>
      <c r="BK9" s="73"/>
      <c r="BL9" s="96"/>
    </row>
    <row r="10" spans="1:64" x14ac:dyDescent="0.2">
      <c r="B10" s="272" t="s">
        <v>261</v>
      </c>
      <c r="C10" s="947" t="s">
        <v>752</v>
      </c>
      <c r="D10" s="73"/>
      <c r="E10" s="73"/>
      <c r="F10" s="73"/>
      <c r="G10" s="73"/>
      <c r="H10" s="73"/>
      <c r="I10" s="73"/>
      <c r="J10" s="73"/>
      <c r="K10" s="73"/>
      <c r="L10" s="73"/>
      <c r="M10" s="73"/>
      <c r="N10" s="73"/>
      <c r="O10" s="73"/>
      <c r="P10" s="96"/>
      <c r="Q10" s="13"/>
      <c r="R10" s="272" t="s">
        <v>261</v>
      </c>
      <c r="S10" s="947" t="s">
        <v>752</v>
      </c>
      <c r="T10" s="73"/>
      <c r="U10" s="73"/>
      <c r="V10" s="73"/>
      <c r="W10" s="73"/>
      <c r="X10" s="73"/>
      <c r="Y10" s="73"/>
      <c r="Z10" s="73"/>
      <c r="AA10" s="73"/>
      <c r="AB10" s="73"/>
      <c r="AC10" s="73"/>
      <c r="AD10" s="73"/>
      <c r="AE10" s="73"/>
      <c r="AF10" s="96"/>
      <c r="AH10" s="69" t="s">
        <v>742</v>
      </c>
      <c r="AI10" s="947" t="s">
        <v>753</v>
      </c>
      <c r="AJ10" s="73"/>
      <c r="AK10" s="73"/>
      <c r="AL10" s="73"/>
      <c r="AM10" s="73"/>
      <c r="AN10" s="73"/>
      <c r="AO10" s="73"/>
      <c r="AP10" s="73"/>
      <c r="AQ10" s="73"/>
      <c r="AR10" s="73"/>
      <c r="AS10" s="73"/>
      <c r="AT10" s="73"/>
      <c r="AU10" s="73"/>
      <c r="AV10" s="96"/>
      <c r="AW10" s="13"/>
      <c r="AX10" s="272" t="s">
        <v>746</v>
      </c>
      <c r="AY10" s="947" t="s">
        <v>753</v>
      </c>
      <c r="AZ10" s="73"/>
      <c r="BA10" s="73"/>
      <c r="BB10" s="73"/>
      <c r="BC10" s="73"/>
      <c r="BD10" s="73"/>
      <c r="BE10" s="73"/>
      <c r="BF10" s="73"/>
      <c r="BG10" s="73"/>
      <c r="BH10" s="73"/>
      <c r="BI10" s="73"/>
      <c r="BJ10" s="73"/>
      <c r="BK10" s="73"/>
      <c r="BL10" s="96"/>
    </row>
    <row r="11" spans="1:64" x14ac:dyDescent="0.2">
      <c r="B11" s="272" t="s">
        <v>262</v>
      </c>
      <c r="C11" s="867" t="s">
        <v>659</v>
      </c>
      <c r="D11" s="73"/>
      <c r="E11" s="73"/>
      <c r="F11" s="73"/>
      <c r="G11" s="73"/>
      <c r="H11" s="73"/>
      <c r="I11" s="73"/>
      <c r="J11" s="73"/>
      <c r="K11" s="73"/>
      <c r="L11" s="73"/>
      <c r="M11" s="73"/>
      <c r="N11" s="73"/>
      <c r="O11" s="73"/>
      <c r="P11" s="96"/>
      <c r="Q11" s="13"/>
      <c r="R11" s="272" t="s">
        <v>262</v>
      </c>
      <c r="S11" s="867" t="s">
        <v>659</v>
      </c>
      <c r="T11" s="73"/>
      <c r="U11" s="73"/>
      <c r="V11" s="73"/>
      <c r="W11" s="73"/>
      <c r="X11" s="73"/>
      <c r="Y11" s="73"/>
      <c r="Z11" s="73"/>
      <c r="AA11" s="73"/>
      <c r="AB11" s="73"/>
      <c r="AC11" s="73"/>
      <c r="AD11" s="73"/>
      <c r="AE11" s="73"/>
      <c r="AF11" s="96"/>
      <c r="AH11" s="272" t="s">
        <v>745</v>
      </c>
      <c r="AI11" s="947" t="s">
        <v>744</v>
      </c>
      <c r="AJ11" s="73"/>
      <c r="AK11" s="73"/>
      <c r="AL11" s="73"/>
      <c r="AM11" s="73"/>
      <c r="AN11" s="73"/>
      <c r="AO11" s="73"/>
      <c r="AP11" s="73"/>
      <c r="AQ11" s="73"/>
      <c r="AR11" s="73"/>
      <c r="AS11" s="73"/>
      <c r="AT11" s="73"/>
      <c r="AU11" s="73"/>
      <c r="AV11" s="96"/>
      <c r="AW11" s="13"/>
      <c r="AX11" s="272" t="s">
        <v>743</v>
      </c>
      <c r="AY11" s="947" t="s">
        <v>751</v>
      </c>
      <c r="AZ11" s="73"/>
      <c r="BA11" s="73"/>
      <c r="BB11" s="73"/>
      <c r="BC11" s="73"/>
      <c r="BD11" s="73"/>
      <c r="BE11" s="73"/>
      <c r="BF11" s="73"/>
      <c r="BG11" s="73"/>
      <c r="BH11" s="73"/>
      <c r="BI11" s="73"/>
      <c r="BJ11" s="73"/>
      <c r="BK11" s="73"/>
      <c r="BL11" s="96"/>
    </row>
    <row r="12" spans="1:64" x14ac:dyDescent="0.2">
      <c r="B12" s="30"/>
      <c r="C12" s="867" t="s">
        <v>658</v>
      </c>
      <c r="D12" s="73"/>
      <c r="E12" s="73"/>
      <c r="F12" s="73"/>
      <c r="G12" s="73"/>
      <c r="H12" s="73"/>
      <c r="I12" s="73"/>
      <c r="J12" s="73"/>
      <c r="K12" s="73"/>
      <c r="L12" s="73"/>
      <c r="M12" s="73"/>
      <c r="N12" s="73"/>
      <c r="O12" s="73"/>
      <c r="P12" s="96"/>
      <c r="Q12" s="13"/>
      <c r="R12" s="30"/>
      <c r="S12" s="867" t="s">
        <v>661</v>
      </c>
      <c r="T12" s="73"/>
      <c r="U12" s="73"/>
      <c r="V12" s="73"/>
      <c r="W12" s="73"/>
      <c r="X12" s="73"/>
      <c r="Y12" s="73"/>
      <c r="Z12" s="73"/>
      <c r="AA12" s="73"/>
      <c r="AB12" s="73"/>
      <c r="AC12" s="73"/>
      <c r="AD12" s="73"/>
      <c r="AE12" s="73"/>
      <c r="AF12" s="96"/>
      <c r="AH12" s="30"/>
      <c r="AI12" s="69" t="s">
        <v>707</v>
      </c>
      <c r="AJ12" s="73"/>
      <c r="AK12" s="73"/>
      <c r="AL12" s="73"/>
      <c r="AM12" s="73"/>
      <c r="AN12" s="73"/>
      <c r="AO12" s="73"/>
      <c r="AP12" s="73"/>
      <c r="AQ12" s="73"/>
      <c r="AR12" s="73"/>
      <c r="AS12" s="73"/>
      <c r="AT12" s="73"/>
      <c r="AU12" s="73"/>
      <c r="AV12" s="96"/>
      <c r="AW12" s="13"/>
      <c r="AX12" s="30"/>
      <c r="AY12" s="69" t="s">
        <v>708</v>
      </c>
      <c r="AZ12" s="73"/>
      <c r="BA12" s="73"/>
      <c r="BB12" s="73"/>
      <c r="BC12" s="73"/>
      <c r="BD12" s="73"/>
      <c r="BE12" s="73"/>
      <c r="BF12" s="73"/>
      <c r="BG12" s="73"/>
      <c r="BH12" s="73"/>
      <c r="BI12" s="73"/>
      <c r="BJ12" s="73"/>
      <c r="BK12" s="73"/>
      <c r="BL12" s="96"/>
    </row>
    <row r="13" spans="1:64" x14ac:dyDescent="0.2">
      <c r="B13" s="30"/>
      <c r="C13" s="73"/>
      <c r="D13" s="73"/>
      <c r="E13" s="73"/>
      <c r="F13" s="73"/>
      <c r="G13" s="73"/>
      <c r="H13" s="73"/>
      <c r="I13" s="73"/>
      <c r="J13" s="73"/>
      <c r="K13" s="73"/>
      <c r="L13" s="73"/>
      <c r="M13" s="73"/>
      <c r="N13" s="73"/>
      <c r="O13" s="73"/>
      <c r="P13" s="96"/>
      <c r="Q13" s="13"/>
      <c r="R13" s="30"/>
      <c r="S13" s="73"/>
      <c r="T13" s="73"/>
      <c r="U13" s="73"/>
      <c r="V13" s="73"/>
      <c r="W13" s="73"/>
      <c r="X13" s="73"/>
      <c r="Y13" s="73"/>
      <c r="Z13" s="73"/>
      <c r="AA13" s="73"/>
      <c r="AB13" s="73"/>
      <c r="AC13" s="73"/>
      <c r="AD13" s="73"/>
      <c r="AE13" s="73"/>
      <c r="AF13" s="96"/>
      <c r="AH13" s="30"/>
      <c r="AI13" s="73"/>
      <c r="AJ13" s="73"/>
      <c r="AK13" s="73"/>
      <c r="AL13" s="73"/>
      <c r="AM13" s="73"/>
      <c r="AN13" s="73"/>
      <c r="AO13" s="73"/>
      <c r="AP13" s="73"/>
      <c r="AQ13" s="73"/>
      <c r="AR13" s="73"/>
      <c r="AS13" s="73"/>
      <c r="AT13" s="73"/>
      <c r="AU13" s="73"/>
      <c r="AV13" s="96"/>
      <c r="AW13" s="13"/>
      <c r="AX13" s="30"/>
      <c r="AY13" s="73"/>
      <c r="AZ13" s="73"/>
      <c r="BA13" s="73"/>
      <c r="BB13" s="73"/>
      <c r="BC13" s="73"/>
      <c r="BD13" s="73"/>
      <c r="BE13" s="73"/>
      <c r="BF13" s="73"/>
      <c r="BG13" s="73"/>
      <c r="BH13" s="73"/>
      <c r="BI13" s="73"/>
      <c r="BJ13" s="73"/>
      <c r="BK13" s="73"/>
      <c r="BL13" s="96"/>
    </row>
    <row r="14" spans="1:64" x14ac:dyDescent="0.2">
      <c r="B14" s="263"/>
      <c r="C14" s="281"/>
      <c r="D14" s="76"/>
      <c r="E14" s="76"/>
      <c r="F14" s="76"/>
      <c r="G14" s="76"/>
      <c r="H14" s="76"/>
      <c r="I14" s="76"/>
      <c r="J14" s="76"/>
      <c r="K14" s="76"/>
      <c r="L14" s="76"/>
      <c r="M14" s="76"/>
      <c r="N14" s="76"/>
      <c r="O14" s="76"/>
      <c r="P14" s="62" t="s">
        <v>98</v>
      </c>
      <c r="Q14" s="13"/>
      <c r="R14" s="263"/>
      <c r="S14" s="281"/>
      <c r="T14" s="76"/>
      <c r="U14" s="76"/>
      <c r="V14" s="76"/>
      <c r="W14" s="76"/>
      <c r="X14" s="76"/>
      <c r="Y14" s="76"/>
      <c r="Z14" s="76"/>
      <c r="AA14" s="76"/>
      <c r="AB14" s="76"/>
      <c r="AC14" s="76"/>
      <c r="AD14" s="76"/>
      <c r="AE14" s="76"/>
      <c r="AF14" s="62" t="s">
        <v>98</v>
      </c>
      <c r="AH14" s="263"/>
      <c r="AI14" s="281"/>
      <c r="AJ14" s="76"/>
      <c r="AK14" s="76"/>
      <c r="AL14" s="76"/>
      <c r="AM14" s="76"/>
      <c r="AN14" s="76"/>
      <c r="AO14" s="76"/>
      <c r="AP14" s="76"/>
      <c r="AQ14" s="76"/>
      <c r="AR14" s="76"/>
      <c r="AS14" s="76"/>
      <c r="AT14" s="76"/>
      <c r="AU14" s="76"/>
      <c r="AV14" s="62" t="s">
        <v>98</v>
      </c>
      <c r="AW14" s="13"/>
      <c r="AX14" s="263"/>
      <c r="AY14" s="281"/>
      <c r="AZ14" s="76"/>
      <c r="BA14" s="76"/>
      <c r="BB14" s="76"/>
      <c r="BC14" s="76"/>
      <c r="BD14" s="76"/>
      <c r="BE14" s="76"/>
      <c r="BF14" s="76"/>
      <c r="BG14" s="76"/>
      <c r="BH14" s="76"/>
      <c r="BI14" s="76"/>
      <c r="BJ14" s="76"/>
      <c r="BK14" s="76"/>
      <c r="BL14" s="62" t="s">
        <v>98</v>
      </c>
    </row>
    <row r="15" spans="1:64" x14ac:dyDescent="0.2">
      <c r="A15" s="40"/>
      <c r="B15" s="75"/>
      <c r="C15" s="77"/>
      <c r="D15" s="77"/>
      <c r="E15" s="77"/>
      <c r="F15" s="77"/>
      <c r="G15" s="77"/>
      <c r="H15" s="77"/>
      <c r="I15" s="77"/>
      <c r="J15" s="77"/>
      <c r="K15" s="77"/>
      <c r="L15" s="77"/>
      <c r="M15" s="77"/>
      <c r="N15" s="77"/>
      <c r="O15" s="77"/>
      <c r="P15" s="63"/>
      <c r="Q15" s="40"/>
      <c r="R15" s="75"/>
      <c r="S15" s="77"/>
      <c r="T15" s="77"/>
      <c r="U15" s="77"/>
      <c r="V15" s="77"/>
      <c r="W15" s="77"/>
      <c r="X15" s="77"/>
      <c r="Y15" s="77"/>
      <c r="Z15" s="77"/>
      <c r="AA15" s="77"/>
      <c r="AB15" s="77"/>
      <c r="AC15" s="77"/>
      <c r="AD15" s="77"/>
      <c r="AE15" s="77"/>
      <c r="AF15" s="63"/>
      <c r="AG15" s="40"/>
      <c r="AH15" s="75"/>
      <c r="AI15" s="77"/>
      <c r="AJ15" s="77"/>
      <c r="AK15" s="77"/>
      <c r="AL15" s="77"/>
      <c r="AM15" s="77"/>
      <c r="AN15" s="77"/>
      <c r="AO15" s="77"/>
      <c r="AP15" s="77"/>
      <c r="AQ15" s="77"/>
      <c r="AR15" s="77"/>
      <c r="AS15" s="77"/>
      <c r="AT15" s="77"/>
      <c r="AU15" s="77"/>
      <c r="AV15" s="63"/>
      <c r="AW15" s="40"/>
      <c r="AX15" s="75"/>
      <c r="AY15" s="77"/>
      <c r="AZ15" s="77"/>
      <c r="BA15" s="77"/>
      <c r="BB15" s="77"/>
      <c r="BC15" s="77"/>
      <c r="BD15" s="77"/>
      <c r="BE15" s="77"/>
      <c r="BF15" s="77"/>
      <c r="BG15" s="77"/>
      <c r="BH15" s="77"/>
      <c r="BI15" s="77"/>
      <c r="BJ15" s="77"/>
      <c r="BK15" s="77"/>
      <c r="BL15" s="63"/>
    </row>
    <row r="16" spans="1:64" x14ac:dyDescent="0.2">
      <c r="B16" s="65" t="s">
        <v>256</v>
      </c>
      <c r="C16" s="265" t="s">
        <v>35</v>
      </c>
      <c r="D16" s="265" t="s">
        <v>124</v>
      </c>
      <c r="E16" s="265" t="s">
        <v>126</v>
      </c>
      <c r="F16" s="265" t="s">
        <v>36</v>
      </c>
      <c r="G16" s="265" t="s">
        <v>37</v>
      </c>
      <c r="H16" s="265" t="s">
        <v>38</v>
      </c>
      <c r="I16" s="265" t="s">
        <v>39</v>
      </c>
      <c r="J16" s="265" t="s">
        <v>128</v>
      </c>
      <c r="K16" s="265" t="s">
        <v>129</v>
      </c>
      <c r="L16" s="265" t="s">
        <v>130</v>
      </c>
      <c r="M16" s="266">
        <v>100000</v>
      </c>
      <c r="N16" s="267" t="s">
        <v>246</v>
      </c>
      <c r="O16" s="267" t="s">
        <v>246</v>
      </c>
      <c r="P16" s="267" t="s">
        <v>77</v>
      </c>
      <c r="Q16" s="13"/>
      <c r="R16" s="65" t="s">
        <v>256</v>
      </c>
      <c r="S16" s="265" t="s">
        <v>35</v>
      </c>
      <c r="T16" s="265" t="s">
        <v>124</v>
      </c>
      <c r="U16" s="265" t="s">
        <v>126</v>
      </c>
      <c r="V16" s="265" t="s">
        <v>36</v>
      </c>
      <c r="W16" s="265" t="s">
        <v>37</v>
      </c>
      <c r="X16" s="265" t="s">
        <v>38</v>
      </c>
      <c r="Y16" s="265" t="s">
        <v>39</v>
      </c>
      <c r="Z16" s="265" t="s">
        <v>128</v>
      </c>
      <c r="AA16" s="265" t="s">
        <v>129</v>
      </c>
      <c r="AB16" s="265" t="s">
        <v>130</v>
      </c>
      <c r="AC16" s="266">
        <v>100000</v>
      </c>
      <c r="AD16" s="267" t="s">
        <v>246</v>
      </c>
      <c r="AE16" s="267" t="s">
        <v>246</v>
      </c>
      <c r="AF16" s="267" t="s">
        <v>77</v>
      </c>
      <c r="AH16" s="65" t="s">
        <v>256</v>
      </c>
      <c r="AI16" s="265" t="s">
        <v>35</v>
      </c>
      <c r="AJ16" s="265" t="s">
        <v>124</v>
      </c>
      <c r="AK16" s="265" t="s">
        <v>126</v>
      </c>
      <c r="AL16" s="265" t="s">
        <v>36</v>
      </c>
      <c r="AM16" s="265" t="s">
        <v>37</v>
      </c>
      <c r="AN16" s="265" t="s">
        <v>38</v>
      </c>
      <c r="AO16" s="265" t="s">
        <v>39</v>
      </c>
      <c r="AP16" s="265" t="s">
        <v>128</v>
      </c>
      <c r="AQ16" s="265" t="s">
        <v>129</v>
      </c>
      <c r="AR16" s="265" t="s">
        <v>130</v>
      </c>
      <c r="AS16" s="266">
        <v>100000</v>
      </c>
      <c r="AT16" s="267" t="s">
        <v>246</v>
      </c>
      <c r="AU16" s="267" t="s">
        <v>246</v>
      </c>
      <c r="AV16" s="267" t="s">
        <v>77</v>
      </c>
      <c r="AW16" s="13"/>
      <c r="AX16" s="65" t="s">
        <v>256</v>
      </c>
      <c r="AY16" s="265" t="s">
        <v>35</v>
      </c>
      <c r="AZ16" s="265" t="s">
        <v>124</v>
      </c>
      <c r="BA16" s="265" t="s">
        <v>126</v>
      </c>
      <c r="BB16" s="265" t="s">
        <v>36</v>
      </c>
      <c r="BC16" s="265" t="s">
        <v>37</v>
      </c>
      <c r="BD16" s="265" t="s">
        <v>38</v>
      </c>
      <c r="BE16" s="265" t="s">
        <v>39</v>
      </c>
      <c r="BF16" s="265" t="s">
        <v>128</v>
      </c>
      <c r="BG16" s="265" t="s">
        <v>129</v>
      </c>
      <c r="BH16" s="265" t="s">
        <v>130</v>
      </c>
      <c r="BI16" s="266">
        <v>100000</v>
      </c>
      <c r="BJ16" s="267" t="s">
        <v>246</v>
      </c>
      <c r="BK16" s="267" t="s">
        <v>246</v>
      </c>
      <c r="BL16" s="267" t="s">
        <v>77</v>
      </c>
    </row>
    <row r="17" spans="2:64" x14ac:dyDescent="0.2">
      <c r="B17" s="66"/>
      <c r="C17" s="264" t="s">
        <v>123</v>
      </c>
      <c r="D17" s="264" t="s">
        <v>40</v>
      </c>
      <c r="E17" s="264" t="s">
        <v>40</v>
      </c>
      <c r="F17" s="264" t="s">
        <v>40</v>
      </c>
      <c r="G17" s="264" t="s">
        <v>40</v>
      </c>
      <c r="H17" s="264" t="s">
        <v>40</v>
      </c>
      <c r="I17" s="264" t="s">
        <v>40</v>
      </c>
      <c r="J17" s="264" t="s">
        <v>40</v>
      </c>
      <c r="K17" s="264" t="s">
        <v>40</v>
      </c>
      <c r="L17" s="264" t="s">
        <v>40</v>
      </c>
      <c r="M17" s="264" t="s">
        <v>43</v>
      </c>
      <c r="N17" s="12" t="s">
        <v>248</v>
      </c>
      <c r="O17" s="12" t="s">
        <v>146</v>
      </c>
      <c r="P17" s="12" t="s">
        <v>145</v>
      </c>
      <c r="Q17" s="13"/>
      <c r="R17" s="66"/>
      <c r="S17" s="264" t="s">
        <v>123</v>
      </c>
      <c r="T17" s="264" t="s">
        <v>40</v>
      </c>
      <c r="U17" s="264" t="s">
        <v>40</v>
      </c>
      <c r="V17" s="264" t="s">
        <v>40</v>
      </c>
      <c r="W17" s="264" t="s">
        <v>40</v>
      </c>
      <c r="X17" s="264" t="s">
        <v>40</v>
      </c>
      <c r="Y17" s="264" t="s">
        <v>40</v>
      </c>
      <c r="Z17" s="264" t="s">
        <v>40</v>
      </c>
      <c r="AA17" s="264" t="s">
        <v>40</v>
      </c>
      <c r="AB17" s="264" t="s">
        <v>40</v>
      </c>
      <c r="AC17" s="264" t="s">
        <v>43</v>
      </c>
      <c r="AD17" s="12" t="s">
        <v>248</v>
      </c>
      <c r="AE17" s="12" t="s">
        <v>146</v>
      </c>
      <c r="AF17" s="12" t="s">
        <v>145</v>
      </c>
      <c r="AH17" s="66"/>
      <c r="AI17" s="264" t="s">
        <v>123</v>
      </c>
      <c r="AJ17" s="264" t="s">
        <v>40</v>
      </c>
      <c r="AK17" s="264" t="s">
        <v>40</v>
      </c>
      <c r="AL17" s="264" t="s">
        <v>40</v>
      </c>
      <c r="AM17" s="264" t="s">
        <v>40</v>
      </c>
      <c r="AN17" s="264" t="s">
        <v>40</v>
      </c>
      <c r="AO17" s="264" t="s">
        <v>40</v>
      </c>
      <c r="AP17" s="264" t="s">
        <v>40</v>
      </c>
      <c r="AQ17" s="264" t="s">
        <v>40</v>
      </c>
      <c r="AR17" s="264" t="s">
        <v>40</v>
      </c>
      <c r="AS17" s="264" t="s">
        <v>43</v>
      </c>
      <c r="AT17" s="12" t="s">
        <v>248</v>
      </c>
      <c r="AU17" s="12" t="s">
        <v>146</v>
      </c>
      <c r="AV17" s="12" t="s">
        <v>145</v>
      </c>
      <c r="AW17" s="13"/>
      <c r="AX17" s="66"/>
      <c r="AY17" s="264" t="s">
        <v>123</v>
      </c>
      <c r="AZ17" s="264" t="s">
        <v>40</v>
      </c>
      <c r="BA17" s="264" t="s">
        <v>40</v>
      </c>
      <c r="BB17" s="264" t="s">
        <v>40</v>
      </c>
      <c r="BC17" s="264" t="s">
        <v>40</v>
      </c>
      <c r="BD17" s="264" t="s">
        <v>40</v>
      </c>
      <c r="BE17" s="264" t="s">
        <v>40</v>
      </c>
      <c r="BF17" s="264" t="s">
        <v>40</v>
      </c>
      <c r="BG17" s="264" t="s">
        <v>40</v>
      </c>
      <c r="BH17" s="264" t="s">
        <v>40</v>
      </c>
      <c r="BI17" s="264" t="s">
        <v>43</v>
      </c>
      <c r="BJ17" s="12" t="s">
        <v>248</v>
      </c>
      <c r="BK17" s="12" t="s">
        <v>146</v>
      </c>
      <c r="BL17" s="12" t="s">
        <v>145</v>
      </c>
    </row>
    <row r="18" spans="2:64" x14ac:dyDescent="0.2">
      <c r="B18" s="220"/>
      <c r="C18" s="268" t="s">
        <v>43</v>
      </c>
      <c r="D18" s="268" t="s">
        <v>125</v>
      </c>
      <c r="E18" s="268" t="s">
        <v>127</v>
      </c>
      <c r="F18" s="268" t="s">
        <v>44</v>
      </c>
      <c r="G18" s="268" t="s">
        <v>45</v>
      </c>
      <c r="H18" s="268" t="s">
        <v>46</v>
      </c>
      <c r="I18" s="268" t="s">
        <v>42</v>
      </c>
      <c r="J18" s="268" t="s">
        <v>131</v>
      </c>
      <c r="K18" s="268" t="s">
        <v>132</v>
      </c>
      <c r="L18" s="268" t="s">
        <v>133</v>
      </c>
      <c r="M18" s="268" t="s">
        <v>134</v>
      </c>
      <c r="N18" s="269" t="s">
        <v>146</v>
      </c>
      <c r="O18" s="269" t="s">
        <v>134</v>
      </c>
      <c r="P18" s="269" t="s">
        <v>41</v>
      </c>
      <c r="Q18" s="13"/>
      <c r="R18" s="220"/>
      <c r="S18" s="268" t="s">
        <v>43</v>
      </c>
      <c r="T18" s="268" t="s">
        <v>125</v>
      </c>
      <c r="U18" s="268" t="s">
        <v>127</v>
      </c>
      <c r="V18" s="268" t="s">
        <v>44</v>
      </c>
      <c r="W18" s="268" t="s">
        <v>45</v>
      </c>
      <c r="X18" s="268" t="s">
        <v>46</v>
      </c>
      <c r="Y18" s="268" t="s">
        <v>42</v>
      </c>
      <c r="Z18" s="268" t="s">
        <v>131</v>
      </c>
      <c r="AA18" s="268" t="s">
        <v>132</v>
      </c>
      <c r="AB18" s="268" t="s">
        <v>133</v>
      </c>
      <c r="AC18" s="268" t="s">
        <v>134</v>
      </c>
      <c r="AD18" s="269" t="s">
        <v>146</v>
      </c>
      <c r="AE18" s="269" t="s">
        <v>134</v>
      </c>
      <c r="AF18" s="269" t="s">
        <v>41</v>
      </c>
      <c r="AH18" s="220"/>
      <c r="AI18" s="268" t="s">
        <v>43</v>
      </c>
      <c r="AJ18" s="268" t="s">
        <v>125</v>
      </c>
      <c r="AK18" s="268" t="s">
        <v>127</v>
      </c>
      <c r="AL18" s="268" t="s">
        <v>44</v>
      </c>
      <c r="AM18" s="268" t="s">
        <v>45</v>
      </c>
      <c r="AN18" s="268" t="s">
        <v>46</v>
      </c>
      <c r="AO18" s="268" t="s">
        <v>42</v>
      </c>
      <c r="AP18" s="268" t="s">
        <v>131</v>
      </c>
      <c r="AQ18" s="268" t="s">
        <v>132</v>
      </c>
      <c r="AR18" s="268" t="s">
        <v>133</v>
      </c>
      <c r="AS18" s="268" t="s">
        <v>134</v>
      </c>
      <c r="AT18" s="269" t="s">
        <v>146</v>
      </c>
      <c r="AU18" s="269" t="s">
        <v>134</v>
      </c>
      <c r="AV18" s="269" t="s">
        <v>41</v>
      </c>
      <c r="AW18" s="13"/>
      <c r="AX18" s="220"/>
      <c r="AY18" s="268" t="s">
        <v>43</v>
      </c>
      <c r="AZ18" s="268" t="s">
        <v>125</v>
      </c>
      <c r="BA18" s="268" t="s">
        <v>127</v>
      </c>
      <c r="BB18" s="268" t="s">
        <v>44</v>
      </c>
      <c r="BC18" s="268" t="s">
        <v>45</v>
      </c>
      <c r="BD18" s="268" t="s">
        <v>46</v>
      </c>
      <c r="BE18" s="268" t="s">
        <v>42</v>
      </c>
      <c r="BF18" s="268" t="s">
        <v>131</v>
      </c>
      <c r="BG18" s="268" t="s">
        <v>132</v>
      </c>
      <c r="BH18" s="268" t="s">
        <v>133</v>
      </c>
      <c r="BI18" s="268" t="s">
        <v>134</v>
      </c>
      <c r="BJ18" s="269" t="s">
        <v>146</v>
      </c>
      <c r="BK18" s="269" t="s">
        <v>134</v>
      </c>
      <c r="BL18" s="269" t="s">
        <v>41</v>
      </c>
    </row>
    <row r="19" spans="2:64" ht="16.5" customHeight="1" x14ac:dyDescent="0.25">
      <c r="B19" s="619" t="s">
        <v>90</v>
      </c>
      <c r="C19" s="620">
        <v>1523.8371999999999</v>
      </c>
      <c r="D19" s="620">
        <v>1115.4384</v>
      </c>
      <c r="E19" s="620">
        <v>951.7441</v>
      </c>
      <c r="F19" s="620">
        <v>968.71079999999995</v>
      </c>
      <c r="G19" s="620">
        <v>1087.0300999999999</v>
      </c>
      <c r="H19" s="620">
        <v>1215.8633</v>
      </c>
      <c r="I19" s="620">
        <v>1318.7053000000001</v>
      </c>
      <c r="J19" s="620">
        <v>1471.3607999999999</v>
      </c>
      <c r="K19" s="620">
        <v>1641.4259</v>
      </c>
      <c r="L19" s="620">
        <v>1797.9447</v>
      </c>
      <c r="M19" s="620">
        <v>1999.7641000000001</v>
      </c>
      <c r="N19" s="621">
        <v>1111.4547</v>
      </c>
      <c r="O19" s="621">
        <v>1738.8318999999999</v>
      </c>
      <c r="P19" s="622">
        <v>1427.8869</v>
      </c>
      <c r="Q19" s="13"/>
      <c r="R19" s="619" t="s">
        <v>90</v>
      </c>
      <c r="S19" s="620">
        <v>1407.4585</v>
      </c>
      <c r="T19" s="620">
        <v>1022.277</v>
      </c>
      <c r="U19" s="620">
        <v>872.48559999999998</v>
      </c>
      <c r="V19" s="620">
        <v>892.61149999999998</v>
      </c>
      <c r="W19" s="620">
        <v>1010.4832</v>
      </c>
      <c r="X19" s="620">
        <v>1134.7893999999999</v>
      </c>
      <c r="Y19" s="620">
        <v>1233.4675</v>
      </c>
      <c r="Z19" s="620">
        <v>1385.6928</v>
      </c>
      <c r="AA19" s="620">
        <v>1543.1207999999999</v>
      </c>
      <c r="AB19" s="620">
        <v>1664.799</v>
      </c>
      <c r="AC19" s="620">
        <v>1890.8913</v>
      </c>
      <c r="AD19" s="621">
        <v>1031.4724000000001</v>
      </c>
      <c r="AE19" s="621">
        <v>1633.9846</v>
      </c>
      <c r="AF19" s="622">
        <v>1335.3633</v>
      </c>
      <c r="AH19" s="619" t="s">
        <v>90</v>
      </c>
      <c r="AI19" s="620">
        <v>1649.4170999999999</v>
      </c>
      <c r="AJ19" s="620">
        <v>1193.7608</v>
      </c>
      <c r="AK19" s="620">
        <v>1004.6224</v>
      </c>
      <c r="AL19" s="620">
        <v>1007.4349</v>
      </c>
      <c r="AM19" s="620">
        <v>1120.4926</v>
      </c>
      <c r="AN19" s="620">
        <v>1243.2964999999999</v>
      </c>
      <c r="AO19" s="620">
        <v>1348.0513000000001</v>
      </c>
      <c r="AP19" s="620">
        <v>1494.1484</v>
      </c>
      <c r="AQ19" s="620">
        <v>1649.7603999999999</v>
      </c>
      <c r="AR19" s="620">
        <v>1822.0331000000001</v>
      </c>
      <c r="AS19" s="620">
        <v>1981.6151</v>
      </c>
      <c r="AT19" s="621">
        <v>1148.3336999999999</v>
      </c>
      <c r="AU19" s="621">
        <v>1745.2127</v>
      </c>
      <c r="AV19" s="622">
        <v>1449.3833999999999</v>
      </c>
      <c r="AW19" s="13"/>
      <c r="AX19" s="619" t="s">
        <v>90</v>
      </c>
      <c r="AY19" s="620">
        <v>1562.2150999999999</v>
      </c>
      <c r="AZ19" s="620">
        <v>1118.6917000000001</v>
      </c>
      <c r="BA19" s="620">
        <v>942.31610000000001</v>
      </c>
      <c r="BB19" s="620">
        <v>953.24339999999995</v>
      </c>
      <c r="BC19" s="620">
        <v>1070.4564</v>
      </c>
      <c r="BD19" s="620">
        <v>1191.3779</v>
      </c>
      <c r="BE19" s="620">
        <v>1294.5169000000001</v>
      </c>
      <c r="BF19" s="620">
        <v>1428.3041000000001</v>
      </c>
      <c r="BG19" s="620">
        <v>1572.4374</v>
      </c>
      <c r="BH19" s="620">
        <v>1706.4381000000001</v>
      </c>
      <c r="BI19" s="620">
        <v>1785.1455000000001</v>
      </c>
      <c r="BJ19" s="621">
        <v>1093.8707999999999</v>
      </c>
      <c r="BK19" s="621">
        <v>1628.0340000000001</v>
      </c>
      <c r="BL19" s="622">
        <v>1363.2883999999999</v>
      </c>
    </row>
    <row r="20" spans="2:64" ht="16.5" customHeight="1" x14ac:dyDescent="0.25">
      <c r="B20" s="623" t="s">
        <v>257</v>
      </c>
      <c r="C20" s="624">
        <v>1523.8371999999999</v>
      </c>
      <c r="D20" s="624">
        <v>1114.8522</v>
      </c>
      <c r="E20" s="624">
        <v>951.19629999999995</v>
      </c>
      <c r="F20" s="624">
        <v>966.50099999999998</v>
      </c>
      <c r="G20" s="624">
        <v>1084.4289000000001</v>
      </c>
      <c r="H20" s="624">
        <v>1210.9082000000001</v>
      </c>
      <c r="I20" s="624">
        <v>1309.7353000000001</v>
      </c>
      <c r="J20" s="624">
        <v>1473.8889999999999</v>
      </c>
      <c r="K20" s="624">
        <v>1640.3656000000001</v>
      </c>
      <c r="L20" s="624">
        <v>1810.9074000000001</v>
      </c>
      <c r="M20" s="624">
        <v>2005.2084</v>
      </c>
      <c r="N20" s="625">
        <v>1105.8416999999999</v>
      </c>
      <c r="O20" s="625">
        <v>1745.2992999999999</v>
      </c>
      <c r="P20" s="626">
        <v>1421.1086</v>
      </c>
      <c r="Q20" s="13"/>
      <c r="R20" s="623" t="s">
        <v>257</v>
      </c>
      <c r="S20" s="624">
        <v>1407.4585</v>
      </c>
      <c r="T20" s="624">
        <v>1021.672</v>
      </c>
      <c r="U20" s="624">
        <v>871.92650000000003</v>
      </c>
      <c r="V20" s="624">
        <v>890.3347</v>
      </c>
      <c r="W20" s="624">
        <v>1007.7335</v>
      </c>
      <c r="X20" s="624">
        <v>1129.5608</v>
      </c>
      <c r="Y20" s="624">
        <v>1223.5491999999999</v>
      </c>
      <c r="Z20" s="624">
        <v>1386.6306</v>
      </c>
      <c r="AA20" s="624">
        <v>1540.5165</v>
      </c>
      <c r="AB20" s="624">
        <v>1679.6803</v>
      </c>
      <c r="AC20" s="624">
        <v>1895.8823</v>
      </c>
      <c r="AD20" s="625">
        <v>1025.5831000000001</v>
      </c>
      <c r="AE20" s="625">
        <v>1639.9505999999999</v>
      </c>
      <c r="AF20" s="626">
        <v>1328.48</v>
      </c>
      <c r="AH20" s="623" t="s">
        <v>257</v>
      </c>
      <c r="AI20" s="624">
        <v>1649.4170999999999</v>
      </c>
      <c r="AJ20" s="624">
        <v>1193.1217999999999</v>
      </c>
      <c r="AK20" s="624">
        <v>1003.9129</v>
      </c>
      <c r="AL20" s="624">
        <v>1005.2173</v>
      </c>
      <c r="AM20" s="624">
        <v>1117.9340999999999</v>
      </c>
      <c r="AN20" s="624">
        <v>1238.4993999999999</v>
      </c>
      <c r="AO20" s="624">
        <v>1339.2061000000001</v>
      </c>
      <c r="AP20" s="624">
        <v>1497.7779</v>
      </c>
      <c r="AQ20" s="624">
        <v>1649.8637000000001</v>
      </c>
      <c r="AR20" s="624">
        <v>1827.1433999999999</v>
      </c>
      <c r="AS20" s="624">
        <v>1989.1614999999999</v>
      </c>
      <c r="AT20" s="625">
        <v>1142.8262999999999</v>
      </c>
      <c r="AU20" s="625">
        <v>1751.2255</v>
      </c>
      <c r="AV20" s="626">
        <v>1442.7807</v>
      </c>
      <c r="AW20" s="13"/>
      <c r="AX20" s="623" t="s">
        <v>257</v>
      </c>
      <c r="AY20" s="624">
        <v>1562.2150999999999</v>
      </c>
      <c r="AZ20" s="624">
        <v>1118.0374999999999</v>
      </c>
      <c r="BA20" s="624">
        <v>941.59780000000001</v>
      </c>
      <c r="BB20" s="624">
        <v>950.92179999999996</v>
      </c>
      <c r="BC20" s="624">
        <v>1067.7489</v>
      </c>
      <c r="BD20" s="624">
        <v>1186.3321000000001</v>
      </c>
      <c r="BE20" s="624">
        <v>1284.8625999999999</v>
      </c>
      <c r="BF20" s="624">
        <v>1430.7352000000001</v>
      </c>
      <c r="BG20" s="624">
        <v>1572.0646999999999</v>
      </c>
      <c r="BH20" s="624">
        <v>1717.5681999999999</v>
      </c>
      <c r="BI20" s="624">
        <v>1790.38</v>
      </c>
      <c r="BJ20" s="625">
        <v>1088.0627999999999</v>
      </c>
      <c r="BK20" s="625">
        <v>1633.1161</v>
      </c>
      <c r="BL20" s="626">
        <v>1356.7863</v>
      </c>
    </row>
    <row r="21" spans="2:64" ht="16.5" customHeight="1" x14ac:dyDescent="0.25">
      <c r="B21" s="627" t="s">
        <v>531</v>
      </c>
      <c r="C21" s="628"/>
      <c r="D21" s="628"/>
      <c r="E21" s="628"/>
      <c r="F21" s="628"/>
      <c r="G21" s="628"/>
      <c r="H21" s="628"/>
      <c r="I21" s="628"/>
      <c r="J21" s="628"/>
      <c r="K21" s="628"/>
      <c r="L21" s="628"/>
      <c r="M21" s="628"/>
      <c r="N21" s="629"/>
      <c r="O21" s="629"/>
      <c r="P21" s="630"/>
      <c r="Q21" s="13"/>
      <c r="R21" s="627" t="s">
        <v>531</v>
      </c>
      <c r="S21" s="628"/>
      <c r="T21" s="628"/>
      <c r="U21" s="628"/>
      <c r="V21" s="628"/>
      <c r="W21" s="628"/>
      <c r="X21" s="628"/>
      <c r="Y21" s="628"/>
      <c r="Z21" s="628"/>
      <c r="AA21" s="628"/>
      <c r="AB21" s="628"/>
      <c r="AC21" s="628"/>
      <c r="AD21" s="629"/>
      <c r="AE21" s="629"/>
      <c r="AF21" s="630"/>
      <c r="AH21" s="627" t="s">
        <v>531</v>
      </c>
      <c r="AI21" s="628"/>
      <c r="AJ21" s="628"/>
      <c r="AK21" s="628"/>
      <c r="AL21" s="628"/>
      <c r="AM21" s="628"/>
      <c r="AN21" s="628"/>
      <c r="AO21" s="628"/>
      <c r="AP21" s="628"/>
      <c r="AQ21" s="628"/>
      <c r="AR21" s="628"/>
      <c r="AS21" s="628"/>
      <c r="AT21" s="629"/>
      <c r="AU21" s="629"/>
      <c r="AV21" s="630"/>
      <c r="AW21" s="13"/>
      <c r="AX21" s="627" t="s">
        <v>531</v>
      </c>
      <c r="AY21" s="628"/>
      <c r="AZ21" s="628"/>
      <c r="BA21" s="628"/>
      <c r="BB21" s="628"/>
      <c r="BC21" s="628"/>
      <c r="BD21" s="628"/>
      <c r="BE21" s="628"/>
      <c r="BF21" s="628"/>
      <c r="BG21" s="628"/>
      <c r="BH21" s="628"/>
      <c r="BI21" s="628"/>
      <c r="BJ21" s="629"/>
      <c r="BK21" s="629"/>
      <c r="BL21" s="630"/>
    </row>
    <row r="22" spans="2:64" ht="16.5" customHeight="1" x14ac:dyDescent="0.25">
      <c r="B22" s="631" t="s">
        <v>135</v>
      </c>
      <c r="C22" s="632">
        <v>2258.6965</v>
      </c>
      <c r="D22" s="632">
        <v>1742.1872000000001</v>
      </c>
      <c r="E22" s="632">
        <v>1382.1949</v>
      </c>
      <c r="F22" s="632">
        <v>1130.8642</v>
      </c>
      <c r="G22" s="632">
        <v>1239.0840000000001</v>
      </c>
      <c r="H22" s="632">
        <v>1299.6056000000001</v>
      </c>
      <c r="I22" s="632">
        <v>1365.2153000000001</v>
      </c>
      <c r="J22" s="632">
        <v>1465.2950000000001</v>
      </c>
      <c r="K22" s="632">
        <v>1450.4921999999999</v>
      </c>
      <c r="L22" s="632">
        <v>1617.9607000000001</v>
      </c>
      <c r="M22" s="632">
        <v>1509.2646</v>
      </c>
      <c r="N22" s="633">
        <v>1260.5939000000001</v>
      </c>
      <c r="O22" s="633">
        <v>1486.1465000000001</v>
      </c>
      <c r="P22" s="634">
        <v>1353.7225000000001</v>
      </c>
      <c r="Q22" s="13"/>
      <c r="R22" s="631" t="s">
        <v>135</v>
      </c>
      <c r="S22" s="632">
        <v>2122.0931999999998</v>
      </c>
      <c r="T22" s="632">
        <v>1578.5498</v>
      </c>
      <c r="U22" s="632">
        <v>1253.5454</v>
      </c>
      <c r="V22" s="632">
        <v>1029.8008</v>
      </c>
      <c r="W22" s="632">
        <v>1144.0907999999999</v>
      </c>
      <c r="X22" s="632">
        <v>1198.1045999999999</v>
      </c>
      <c r="Y22" s="632">
        <v>1268.5986</v>
      </c>
      <c r="Z22" s="632">
        <v>1383.2692</v>
      </c>
      <c r="AA22" s="632">
        <v>1370.0889999999999</v>
      </c>
      <c r="AB22" s="632">
        <v>1504.6278</v>
      </c>
      <c r="AC22" s="632">
        <v>1420.7355</v>
      </c>
      <c r="AD22" s="633">
        <v>1158.9945</v>
      </c>
      <c r="AE22" s="633">
        <v>1400.3574000000001</v>
      </c>
      <c r="AF22" s="634">
        <v>1258.6511</v>
      </c>
      <c r="AH22" s="631" t="s">
        <v>135</v>
      </c>
      <c r="AI22" s="632">
        <v>2495.2552000000001</v>
      </c>
      <c r="AJ22" s="632">
        <v>1851.1410000000001</v>
      </c>
      <c r="AK22" s="632">
        <v>1458.5518</v>
      </c>
      <c r="AL22" s="632">
        <v>1179.461</v>
      </c>
      <c r="AM22" s="632">
        <v>1275.9183</v>
      </c>
      <c r="AN22" s="632">
        <v>1328.5971</v>
      </c>
      <c r="AO22" s="632">
        <v>1401.7568000000001</v>
      </c>
      <c r="AP22" s="632">
        <v>1493.0145</v>
      </c>
      <c r="AQ22" s="632">
        <v>1464.9812999999999</v>
      </c>
      <c r="AR22" s="632">
        <v>1628.7846</v>
      </c>
      <c r="AS22" s="632">
        <v>1496.4165</v>
      </c>
      <c r="AT22" s="633">
        <v>1304.7937999999999</v>
      </c>
      <c r="AU22" s="633">
        <v>1493.1648</v>
      </c>
      <c r="AV22" s="634">
        <v>1382.5704000000001</v>
      </c>
      <c r="AW22" s="13"/>
      <c r="AX22" s="631" t="s">
        <v>135</v>
      </c>
      <c r="AY22" s="632">
        <v>2362.6511</v>
      </c>
      <c r="AZ22" s="632">
        <v>1751.8943999999999</v>
      </c>
      <c r="BA22" s="632">
        <v>1354.3675000000001</v>
      </c>
      <c r="BB22" s="632">
        <v>1114.9264000000001</v>
      </c>
      <c r="BC22" s="632">
        <v>1210.1976</v>
      </c>
      <c r="BD22" s="632">
        <v>1265.2028</v>
      </c>
      <c r="BE22" s="632">
        <v>1342.7074</v>
      </c>
      <c r="BF22" s="632">
        <v>1422.9906000000001</v>
      </c>
      <c r="BG22" s="632">
        <v>1385.9096</v>
      </c>
      <c r="BH22" s="632">
        <v>1619.7944</v>
      </c>
      <c r="BI22" s="632">
        <v>1420.5825</v>
      </c>
      <c r="BJ22" s="633">
        <v>1238.2753</v>
      </c>
      <c r="BK22" s="633">
        <v>1421.5293999999999</v>
      </c>
      <c r="BL22" s="634">
        <v>1313.9393</v>
      </c>
    </row>
    <row r="23" spans="2:64" ht="16.5" customHeight="1" x14ac:dyDescent="0.25">
      <c r="B23" s="635" t="s">
        <v>136</v>
      </c>
      <c r="C23" s="636">
        <v>1215.7926</v>
      </c>
      <c r="D23" s="636">
        <v>993.01949999999999</v>
      </c>
      <c r="E23" s="636">
        <v>850.50570000000005</v>
      </c>
      <c r="F23" s="636">
        <v>896.84680000000003</v>
      </c>
      <c r="G23" s="636">
        <v>981.72019999999998</v>
      </c>
      <c r="H23" s="636">
        <v>1229.0954999999999</v>
      </c>
      <c r="I23" s="636">
        <v>1285.0504000000001</v>
      </c>
      <c r="J23" s="636">
        <v>1326.9690000000001</v>
      </c>
      <c r="K23" s="636">
        <v>1606.6215999999999</v>
      </c>
      <c r="L23" s="636" t="s">
        <v>102</v>
      </c>
      <c r="M23" s="636">
        <v>1356.1233</v>
      </c>
      <c r="N23" s="637">
        <v>993.04989999999998</v>
      </c>
      <c r="O23" s="637">
        <v>1454.2393</v>
      </c>
      <c r="P23" s="622">
        <v>1115.7342000000001</v>
      </c>
      <c r="Q23" s="13"/>
      <c r="R23" s="635" t="s">
        <v>136</v>
      </c>
      <c r="S23" s="636">
        <v>1130.0416</v>
      </c>
      <c r="T23" s="636">
        <v>895.85730000000001</v>
      </c>
      <c r="U23" s="636">
        <v>779.26379999999995</v>
      </c>
      <c r="V23" s="636">
        <v>819.78679999999997</v>
      </c>
      <c r="W23" s="636">
        <v>899.75040000000001</v>
      </c>
      <c r="X23" s="636">
        <v>1139.0510999999999</v>
      </c>
      <c r="Y23" s="636">
        <v>1184.8857</v>
      </c>
      <c r="Z23" s="636">
        <v>1238.0269000000001</v>
      </c>
      <c r="AA23" s="636">
        <v>1477.4399000000001</v>
      </c>
      <c r="AB23" s="636" t="s">
        <v>102</v>
      </c>
      <c r="AC23" s="636">
        <v>1276.0295000000001</v>
      </c>
      <c r="AD23" s="637">
        <v>910.66930000000002</v>
      </c>
      <c r="AE23" s="637">
        <v>1351.7320999999999</v>
      </c>
      <c r="AF23" s="622">
        <v>1027.9994999999999</v>
      </c>
      <c r="AH23" s="635" t="s">
        <v>136</v>
      </c>
      <c r="AI23" s="636">
        <v>1306.2038</v>
      </c>
      <c r="AJ23" s="636">
        <v>1050.1668</v>
      </c>
      <c r="AK23" s="636">
        <v>891.80539999999996</v>
      </c>
      <c r="AL23" s="636">
        <v>928.86609999999996</v>
      </c>
      <c r="AM23" s="636">
        <v>1025.9197999999999</v>
      </c>
      <c r="AN23" s="636">
        <v>1280.6052</v>
      </c>
      <c r="AO23" s="636">
        <v>1309.8463999999999</v>
      </c>
      <c r="AP23" s="636">
        <v>1367.4813999999999</v>
      </c>
      <c r="AQ23" s="636">
        <v>1663.5098</v>
      </c>
      <c r="AR23" s="636" t="s">
        <v>102</v>
      </c>
      <c r="AS23" s="636">
        <v>1399.5396000000001</v>
      </c>
      <c r="AT23" s="637">
        <v>1031.1398999999999</v>
      </c>
      <c r="AU23" s="637">
        <v>1502.64</v>
      </c>
      <c r="AV23" s="622">
        <v>1156.567</v>
      </c>
      <c r="AW23" s="13"/>
      <c r="AX23" s="635" t="s">
        <v>136</v>
      </c>
      <c r="AY23" s="636">
        <v>1230.3326</v>
      </c>
      <c r="AZ23" s="636">
        <v>964.68939999999998</v>
      </c>
      <c r="BA23" s="636">
        <v>823.2423</v>
      </c>
      <c r="BB23" s="636">
        <v>865.66229999999996</v>
      </c>
      <c r="BC23" s="636">
        <v>984.47860000000003</v>
      </c>
      <c r="BD23" s="636">
        <v>1216.9447</v>
      </c>
      <c r="BE23" s="636">
        <v>1252.7827</v>
      </c>
      <c r="BF23" s="636">
        <v>1289.1682000000001</v>
      </c>
      <c r="BG23" s="636">
        <v>1547.5482999999999</v>
      </c>
      <c r="BH23" s="636" t="s">
        <v>102</v>
      </c>
      <c r="BI23" s="636">
        <v>1363.7080000000001</v>
      </c>
      <c r="BJ23" s="637">
        <v>969.08540000000005</v>
      </c>
      <c r="BK23" s="637">
        <v>1424.0858000000001</v>
      </c>
      <c r="BL23" s="622">
        <v>1090.1233</v>
      </c>
    </row>
    <row r="24" spans="2:64" ht="16.5" customHeight="1" x14ac:dyDescent="0.25">
      <c r="B24" s="631" t="s">
        <v>51</v>
      </c>
      <c r="C24" s="632">
        <v>878.0326</v>
      </c>
      <c r="D24" s="632">
        <v>1361.2716</v>
      </c>
      <c r="E24" s="632">
        <v>1092.3034</v>
      </c>
      <c r="F24" s="632">
        <v>958.43520000000001</v>
      </c>
      <c r="G24" s="632">
        <v>1051.4661000000001</v>
      </c>
      <c r="H24" s="632">
        <v>1180.7926</v>
      </c>
      <c r="I24" s="632">
        <v>1243.5776000000001</v>
      </c>
      <c r="J24" s="632">
        <v>1291.0189</v>
      </c>
      <c r="K24" s="632">
        <v>1604.7823000000001</v>
      </c>
      <c r="L24" s="632">
        <v>1488.1024</v>
      </c>
      <c r="M24" s="632">
        <v>1356.0691999999999</v>
      </c>
      <c r="N24" s="633">
        <v>1102.0473999999999</v>
      </c>
      <c r="O24" s="633">
        <v>1387.807</v>
      </c>
      <c r="P24" s="634">
        <v>1196.2982999999999</v>
      </c>
      <c r="Q24" s="13"/>
      <c r="R24" s="631" t="s">
        <v>51</v>
      </c>
      <c r="S24" s="632">
        <v>832.22289999999998</v>
      </c>
      <c r="T24" s="632">
        <v>1258.0879</v>
      </c>
      <c r="U24" s="632">
        <v>977.83860000000004</v>
      </c>
      <c r="V24" s="632">
        <v>879.51379999999995</v>
      </c>
      <c r="W24" s="632">
        <v>971.54420000000005</v>
      </c>
      <c r="X24" s="632">
        <v>1097.9661000000001</v>
      </c>
      <c r="Y24" s="632">
        <v>1146.3507999999999</v>
      </c>
      <c r="Z24" s="632">
        <v>1201.9708000000001</v>
      </c>
      <c r="AA24" s="632">
        <v>1488.0603000000001</v>
      </c>
      <c r="AB24" s="632">
        <v>1388.5869</v>
      </c>
      <c r="AC24" s="632">
        <v>1295.9478999999999</v>
      </c>
      <c r="AD24" s="633">
        <v>1016.2197</v>
      </c>
      <c r="AE24" s="633">
        <v>1302.5434</v>
      </c>
      <c r="AF24" s="634">
        <v>1110.6567</v>
      </c>
      <c r="AH24" s="631" t="s">
        <v>51</v>
      </c>
      <c r="AI24" s="632">
        <v>1826.3621000000001</v>
      </c>
      <c r="AJ24" s="632">
        <v>1550.9447</v>
      </c>
      <c r="AK24" s="632">
        <v>1178.6934000000001</v>
      </c>
      <c r="AL24" s="632">
        <v>1003.6505</v>
      </c>
      <c r="AM24" s="632">
        <v>1092.7553</v>
      </c>
      <c r="AN24" s="632">
        <v>1195.1179</v>
      </c>
      <c r="AO24" s="632">
        <v>1270.3277</v>
      </c>
      <c r="AP24" s="632">
        <v>1268.1899000000001</v>
      </c>
      <c r="AQ24" s="632">
        <v>1657.2409</v>
      </c>
      <c r="AR24" s="632">
        <v>1461.7129</v>
      </c>
      <c r="AS24" s="632">
        <v>1333.9666</v>
      </c>
      <c r="AT24" s="633">
        <v>1137.0902000000001</v>
      </c>
      <c r="AU24" s="633">
        <v>1375.2643</v>
      </c>
      <c r="AV24" s="634">
        <v>1215.6461999999999</v>
      </c>
      <c r="AW24" s="13"/>
      <c r="AX24" s="631" t="s">
        <v>51</v>
      </c>
      <c r="AY24" s="632">
        <v>1826.3621000000001</v>
      </c>
      <c r="AZ24" s="632">
        <v>1486.2265</v>
      </c>
      <c r="BA24" s="632">
        <v>1112.1252999999999</v>
      </c>
      <c r="BB24" s="632">
        <v>946.50670000000002</v>
      </c>
      <c r="BC24" s="632">
        <v>1028.3648000000001</v>
      </c>
      <c r="BD24" s="632">
        <v>1101.2149999999999</v>
      </c>
      <c r="BE24" s="632">
        <v>1196.4699000000001</v>
      </c>
      <c r="BF24" s="632">
        <v>1199.3032000000001</v>
      </c>
      <c r="BG24" s="632">
        <v>1502.7825</v>
      </c>
      <c r="BH24" s="632">
        <v>1417.1410000000001</v>
      </c>
      <c r="BI24" s="632">
        <v>1223.9628</v>
      </c>
      <c r="BJ24" s="633">
        <v>1066.8632</v>
      </c>
      <c r="BK24" s="633">
        <v>1284.886</v>
      </c>
      <c r="BL24" s="634">
        <v>1138.7728</v>
      </c>
    </row>
    <row r="25" spans="2:64" ht="16.5" customHeight="1" x14ac:dyDescent="0.25">
      <c r="B25" s="635" t="s">
        <v>137</v>
      </c>
      <c r="C25" s="636">
        <v>1270.3371</v>
      </c>
      <c r="D25" s="636">
        <v>946.28369999999995</v>
      </c>
      <c r="E25" s="636">
        <v>859.17219999999998</v>
      </c>
      <c r="F25" s="636">
        <v>883.72410000000002</v>
      </c>
      <c r="G25" s="636">
        <v>995.37879999999996</v>
      </c>
      <c r="H25" s="636">
        <v>1075.883</v>
      </c>
      <c r="I25" s="636">
        <v>1250.9766</v>
      </c>
      <c r="J25" s="636">
        <v>1456.4921999999999</v>
      </c>
      <c r="K25" s="636">
        <v>1669.7456999999999</v>
      </c>
      <c r="L25" s="636">
        <v>1590.7532000000001</v>
      </c>
      <c r="M25" s="636">
        <v>1495.3783000000001</v>
      </c>
      <c r="N25" s="637">
        <v>988.77800000000002</v>
      </c>
      <c r="O25" s="637">
        <v>1543.973</v>
      </c>
      <c r="P25" s="622">
        <v>1185.6237000000001</v>
      </c>
      <c r="Q25" s="13"/>
      <c r="R25" s="635" t="s">
        <v>137</v>
      </c>
      <c r="S25" s="636">
        <v>1218.2934</v>
      </c>
      <c r="T25" s="636">
        <v>888.62139999999999</v>
      </c>
      <c r="U25" s="636">
        <v>800.6463</v>
      </c>
      <c r="V25" s="636">
        <v>821.11099999999999</v>
      </c>
      <c r="W25" s="636">
        <v>933.09270000000004</v>
      </c>
      <c r="X25" s="636">
        <v>1013.333</v>
      </c>
      <c r="Y25" s="636">
        <v>1161.9232999999999</v>
      </c>
      <c r="Z25" s="636">
        <v>1373.6212</v>
      </c>
      <c r="AA25" s="636">
        <v>1566.6855</v>
      </c>
      <c r="AB25" s="636">
        <v>1433.5417</v>
      </c>
      <c r="AC25" s="636">
        <v>1403.1932999999999</v>
      </c>
      <c r="AD25" s="637">
        <v>922.08860000000004</v>
      </c>
      <c r="AE25" s="637">
        <v>1446.8732</v>
      </c>
      <c r="AF25" s="622">
        <v>1108.1522</v>
      </c>
      <c r="AH25" s="635" t="s">
        <v>137</v>
      </c>
      <c r="AI25" s="636">
        <v>1277.595</v>
      </c>
      <c r="AJ25" s="636">
        <v>1017.2817</v>
      </c>
      <c r="AK25" s="636">
        <v>916.87450000000001</v>
      </c>
      <c r="AL25" s="636">
        <v>920.89290000000005</v>
      </c>
      <c r="AM25" s="636">
        <v>1012.4621</v>
      </c>
      <c r="AN25" s="636">
        <v>1109.7080000000001</v>
      </c>
      <c r="AO25" s="636">
        <v>1273.8977</v>
      </c>
      <c r="AP25" s="636">
        <v>1500.3275000000001</v>
      </c>
      <c r="AQ25" s="636">
        <v>1703.6025999999999</v>
      </c>
      <c r="AR25" s="636">
        <v>1591.6033</v>
      </c>
      <c r="AS25" s="636">
        <v>1488.5106000000001</v>
      </c>
      <c r="AT25" s="637">
        <v>1022.4213999999999</v>
      </c>
      <c r="AU25" s="637">
        <v>1567.6141</v>
      </c>
      <c r="AV25" s="622">
        <v>1215.7207000000001</v>
      </c>
      <c r="AW25" s="13"/>
      <c r="AX25" s="635" t="s">
        <v>137</v>
      </c>
      <c r="AY25" s="636">
        <v>1183.7945</v>
      </c>
      <c r="AZ25" s="636">
        <v>989.18359999999996</v>
      </c>
      <c r="BA25" s="636">
        <v>858.60389999999995</v>
      </c>
      <c r="BB25" s="636">
        <v>880.94219999999996</v>
      </c>
      <c r="BC25" s="636">
        <v>976.18679999999995</v>
      </c>
      <c r="BD25" s="636">
        <v>1082.6474000000001</v>
      </c>
      <c r="BE25" s="636">
        <v>1203.5089</v>
      </c>
      <c r="BF25" s="636">
        <v>1418.5694000000001</v>
      </c>
      <c r="BG25" s="636">
        <v>1598.605</v>
      </c>
      <c r="BH25" s="636">
        <v>1497.5723</v>
      </c>
      <c r="BI25" s="636">
        <v>1426.2753</v>
      </c>
      <c r="BJ25" s="637">
        <v>977.22400000000005</v>
      </c>
      <c r="BK25" s="637">
        <v>1483.0452</v>
      </c>
      <c r="BL25" s="622">
        <v>1156.5641000000001</v>
      </c>
    </row>
    <row r="26" spans="2:64" ht="16.5" customHeight="1" x14ac:dyDescent="0.25">
      <c r="B26" s="631" t="s">
        <v>54</v>
      </c>
      <c r="C26" s="632">
        <v>3461.5018</v>
      </c>
      <c r="D26" s="632">
        <v>2336.7085000000002</v>
      </c>
      <c r="E26" s="632">
        <v>1831.7283</v>
      </c>
      <c r="F26" s="632">
        <v>1475.4893</v>
      </c>
      <c r="G26" s="632">
        <v>1462.3985</v>
      </c>
      <c r="H26" s="632">
        <v>1328.0626999999999</v>
      </c>
      <c r="I26" s="632">
        <v>1414.7331999999999</v>
      </c>
      <c r="J26" s="632">
        <v>2385.4106000000002</v>
      </c>
      <c r="K26" s="632">
        <v>1559.1577</v>
      </c>
      <c r="L26" s="632">
        <v>1597.9755</v>
      </c>
      <c r="M26" s="632" t="s">
        <v>102</v>
      </c>
      <c r="N26" s="633">
        <v>1591.1446000000001</v>
      </c>
      <c r="O26" s="633">
        <v>1658.3393000000001</v>
      </c>
      <c r="P26" s="634">
        <v>1616.8612000000001</v>
      </c>
      <c r="Q26" s="13"/>
      <c r="R26" s="631" t="s">
        <v>54</v>
      </c>
      <c r="S26" s="632">
        <v>3197.2431000000001</v>
      </c>
      <c r="T26" s="632">
        <v>2200.8265000000001</v>
      </c>
      <c r="U26" s="632">
        <v>1679.0795000000001</v>
      </c>
      <c r="V26" s="632">
        <v>1397.6596999999999</v>
      </c>
      <c r="W26" s="632">
        <v>1396.8181</v>
      </c>
      <c r="X26" s="632">
        <v>1282.056</v>
      </c>
      <c r="Y26" s="632">
        <v>1372.0455999999999</v>
      </c>
      <c r="Z26" s="632">
        <v>2281.9787000000001</v>
      </c>
      <c r="AA26" s="632">
        <v>1489.8677</v>
      </c>
      <c r="AB26" s="632">
        <v>1471.9695999999999</v>
      </c>
      <c r="AC26" s="632" t="s">
        <v>102</v>
      </c>
      <c r="AD26" s="633">
        <v>1509.8838000000001</v>
      </c>
      <c r="AE26" s="633">
        <v>1554.6857</v>
      </c>
      <c r="AF26" s="634">
        <v>1527.0301999999999</v>
      </c>
      <c r="AH26" s="631" t="s">
        <v>54</v>
      </c>
      <c r="AI26" s="632">
        <v>3824.3512999999998</v>
      </c>
      <c r="AJ26" s="632">
        <v>2521.4722000000002</v>
      </c>
      <c r="AK26" s="632">
        <v>2061.0511999999999</v>
      </c>
      <c r="AL26" s="632">
        <v>1596.0615</v>
      </c>
      <c r="AM26" s="632">
        <v>1490.0084999999999</v>
      </c>
      <c r="AN26" s="632">
        <v>1517.2900999999999</v>
      </c>
      <c r="AO26" s="632">
        <v>1576.5735999999999</v>
      </c>
      <c r="AP26" s="632">
        <v>2208.3645000000001</v>
      </c>
      <c r="AQ26" s="632">
        <v>1613.2511999999999</v>
      </c>
      <c r="AR26" s="632">
        <v>1631.4217000000001</v>
      </c>
      <c r="AS26" s="632" t="s">
        <v>102</v>
      </c>
      <c r="AT26" s="633">
        <v>1722.5744</v>
      </c>
      <c r="AU26" s="633">
        <v>1679.3119999999999</v>
      </c>
      <c r="AV26" s="634">
        <v>1706.0171</v>
      </c>
      <c r="AW26" s="13"/>
      <c r="AX26" s="631" t="s">
        <v>54</v>
      </c>
      <c r="AY26" s="632">
        <v>3646.3490999999999</v>
      </c>
      <c r="AZ26" s="632">
        <v>2376.1635999999999</v>
      </c>
      <c r="BA26" s="632">
        <v>1921.8300999999999</v>
      </c>
      <c r="BB26" s="632">
        <v>1513.2302999999999</v>
      </c>
      <c r="BC26" s="632">
        <v>1391.1622</v>
      </c>
      <c r="BD26" s="632">
        <v>1391.0690999999999</v>
      </c>
      <c r="BE26" s="632">
        <v>1526.2548999999999</v>
      </c>
      <c r="BF26" s="632">
        <v>2207.2161999999998</v>
      </c>
      <c r="BG26" s="632">
        <v>1451.7317</v>
      </c>
      <c r="BH26" s="632">
        <v>1453.1892</v>
      </c>
      <c r="BI26" s="632" t="s">
        <v>102</v>
      </c>
      <c r="BJ26" s="633">
        <v>1627.1287</v>
      </c>
      <c r="BK26" s="633">
        <v>1523.7273</v>
      </c>
      <c r="BL26" s="634">
        <v>1587.5552</v>
      </c>
    </row>
    <row r="27" spans="2:64" ht="16.5" customHeight="1" x14ac:dyDescent="0.25">
      <c r="B27" s="635" t="s">
        <v>138</v>
      </c>
      <c r="C27" s="636">
        <v>1294.8947000000001</v>
      </c>
      <c r="D27" s="636">
        <v>1010.0933</v>
      </c>
      <c r="E27" s="636">
        <v>875.85619999999994</v>
      </c>
      <c r="F27" s="636">
        <v>898.4846</v>
      </c>
      <c r="G27" s="636">
        <v>999.13699999999994</v>
      </c>
      <c r="H27" s="636">
        <v>1053.9993999999999</v>
      </c>
      <c r="I27" s="636">
        <v>1168.3447000000001</v>
      </c>
      <c r="J27" s="636">
        <v>1155.3130000000001</v>
      </c>
      <c r="K27" s="636">
        <v>1470.8412000000001</v>
      </c>
      <c r="L27" s="636">
        <v>1502.1683</v>
      </c>
      <c r="M27" s="636">
        <v>1571.6043999999999</v>
      </c>
      <c r="N27" s="637">
        <v>990.91210000000001</v>
      </c>
      <c r="O27" s="637">
        <v>1413.9828</v>
      </c>
      <c r="P27" s="622">
        <v>1143.9535000000001</v>
      </c>
      <c r="Q27" s="13"/>
      <c r="R27" s="635" t="s">
        <v>138</v>
      </c>
      <c r="S27" s="636">
        <v>1170.1234999999999</v>
      </c>
      <c r="T27" s="636">
        <v>925.08259999999996</v>
      </c>
      <c r="U27" s="636">
        <v>799.42719999999997</v>
      </c>
      <c r="V27" s="636">
        <v>826.4239</v>
      </c>
      <c r="W27" s="636">
        <v>924.19870000000003</v>
      </c>
      <c r="X27" s="636">
        <v>975.40949999999998</v>
      </c>
      <c r="Y27" s="636">
        <v>1087.5758000000001</v>
      </c>
      <c r="Z27" s="636">
        <v>1080.8178</v>
      </c>
      <c r="AA27" s="636">
        <v>1348.5521000000001</v>
      </c>
      <c r="AB27" s="636">
        <v>1405.9428</v>
      </c>
      <c r="AC27" s="636">
        <v>1457.3415</v>
      </c>
      <c r="AD27" s="637">
        <v>914.14710000000002</v>
      </c>
      <c r="AE27" s="637">
        <v>1311.4575</v>
      </c>
      <c r="AF27" s="622">
        <v>1057.8699999999999</v>
      </c>
      <c r="AH27" s="635" t="s">
        <v>138</v>
      </c>
      <c r="AI27" s="636">
        <v>1422.8832</v>
      </c>
      <c r="AJ27" s="636">
        <v>1081.1315999999999</v>
      </c>
      <c r="AK27" s="636">
        <v>905.63419999999996</v>
      </c>
      <c r="AL27" s="636">
        <v>933.78039999999999</v>
      </c>
      <c r="AM27" s="636">
        <v>1034.5089</v>
      </c>
      <c r="AN27" s="636">
        <v>1091.5246999999999</v>
      </c>
      <c r="AO27" s="636">
        <v>1197.8318999999999</v>
      </c>
      <c r="AP27" s="636">
        <v>1201.7605000000001</v>
      </c>
      <c r="AQ27" s="636">
        <v>1457.7872</v>
      </c>
      <c r="AR27" s="636">
        <v>1529.5062</v>
      </c>
      <c r="AS27" s="636">
        <v>1602.7545</v>
      </c>
      <c r="AT27" s="637">
        <v>1027.5137</v>
      </c>
      <c r="AU27" s="637">
        <v>1439.4902999999999</v>
      </c>
      <c r="AV27" s="622">
        <v>1176.5419999999999</v>
      </c>
      <c r="AW27" s="13"/>
      <c r="AX27" s="635" t="s">
        <v>138</v>
      </c>
      <c r="AY27" s="636">
        <v>1317.5220999999999</v>
      </c>
      <c r="AZ27" s="636">
        <v>1002.0181</v>
      </c>
      <c r="BA27" s="636">
        <v>845.64189999999996</v>
      </c>
      <c r="BB27" s="636">
        <v>875.11659999999995</v>
      </c>
      <c r="BC27" s="636">
        <v>980.51509999999996</v>
      </c>
      <c r="BD27" s="636">
        <v>1044.6731</v>
      </c>
      <c r="BE27" s="636">
        <v>1149.4784999999999</v>
      </c>
      <c r="BF27" s="636">
        <v>1163.7141999999999</v>
      </c>
      <c r="BG27" s="636">
        <v>1369.8777</v>
      </c>
      <c r="BH27" s="636">
        <v>1461.6762000000001</v>
      </c>
      <c r="BI27" s="636">
        <v>1439.7991</v>
      </c>
      <c r="BJ27" s="637">
        <v>971.14409999999998</v>
      </c>
      <c r="BK27" s="637">
        <v>1338.9666</v>
      </c>
      <c r="BL27" s="622">
        <v>1104.2001</v>
      </c>
    </row>
    <row r="28" spans="2:64" ht="16.5" customHeight="1" x14ac:dyDescent="0.25">
      <c r="B28" s="631" t="s">
        <v>139</v>
      </c>
      <c r="C28" s="632">
        <v>1027.0787</v>
      </c>
      <c r="D28" s="632">
        <v>814.64970000000005</v>
      </c>
      <c r="E28" s="632">
        <v>736.02239999999995</v>
      </c>
      <c r="F28" s="632">
        <v>824.58040000000005</v>
      </c>
      <c r="G28" s="632">
        <v>988.10170000000005</v>
      </c>
      <c r="H28" s="632">
        <v>1165.1626000000001</v>
      </c>
      <c r="I28" s="632">
        <v>1218.8393000000001</v>
      </c>
      <c r="J28" s="632">
        <v>1376.4132999999999</v>
      </c>
      <c r="K28" s="632">
        <v>1543.5373</v>
      </c>
      <c r="L28" s="632">
        <v>1646.8130000000001</v>
      </c>
      <c r="M28" s="632">
        <v>1548.7411</v>
      </c>
      <c r="N28" s="633">
        <v>976.16129999999998</v>
      </c>
      <c r="O28" s="633">
        <v>1511.1088999999999</v>
      </c>
      <c r="P28" s="634">
        <v>1207.0921000000001</v>
      </c>
      <c r="Q28" s="13"/>
      <c r="R28" s="631" t="s">
        <v>139</v>
      </c>
      <c r="S28" s="632">
        <v>946.74440000000004</v>
      </c>
      <c r="T28" s="632">
        <v>755.61450000000002</v>
      </c>
      <c r="U28" s="632">
        <v>682.17079999999999</v>
      </c>
      <c r="V28" s="632">
        <v>769.99390000000005</v>
      </c>
      <c r="W28" s="632">
        <v>930.39869999999996</v>
      </c>
      <c r="X28" s="632">
        <v>1095.5664999999999</v>
      </c>
      <c r="Y28" s="632">
        <v>1150.2375999999999</v>
      </c>
      <c r="Z28" s="632">
        <v>1293.8163999999999</v>
      </c>
      <c r="AA28" s="632">
        <v>1441.2824000000001</v>
      </c>
      <c r="AB28" s="632">
        <v>1529.414</v>
      </c>
      <c r="AC28" s="632">
        <v>1432.2204999999999</v>
      </c>
      <c r="AD28" s="633">
        <v>915.82659999999998</v>
      </c>
      <c r="AE28" s="633">
        <v>1410.1306999999999</v>
      </c>
      <c r="AF28" s="634">
        <v>1129.2121</v>
      </c>
      <c r="AH28" s="631" t="s">
        <v>139</v>
      </c>
      <c r="AI28" s="632">
        <v>1090.9656</v>
      </c>
      <c r="AJ28" s="632">
        <v>879.35799999999995</v>
      </c>
      <c r="AK28" s="632">
        <v>787.72580000000005</v>
      </c>
      <c r="AL28" s="632">
        <v>856.58339999999998</v>
      </c>
      <c r="AM28" s="632">
        <v>1020.6646</v>
      </c>
      <c r="AN28" s="632">
        <v>1183.9290000000001</v>
      </c>
      <c r="AO28" s="632">
        <v>1250.4349</v>
      </c>
      <c r="AP28" s="632">
        <v>1429.7987000000001</v>
      </c>
      <c r="AQ28" s="632">
        <v>1578.8670999999999</v>
      </c>
      <c r="AR28" s="632">
        <v>1692.3871999999999</v>
      </c>
      <c r="AS28" s="632">
        <v>1529.9085</v>
      </c>
      <c r="AT28" s="633">
        <v>1009.7602000000001</v>
      </c>
      <c r="AU28" s="633">
        <v>1546.729</v>
      </c>
      <c r="AV28" s="634">
        <v>1241.5636</v>
      </c>
      <c r="AW28" s="13"/>
      <c r="AX28" s="631" t="s">
        <v>139</v>
      </c>
      <c r="AY28" s="632">
        <v>1019.9733</v>
      </c>
      <c r="AZ28" s="632">
        <v>841.96320000000003</v>
      </c>
      <c r="BA28" s="632">
        <v>741.51729999999998</v>
      </c>
      <c r="BB28" s="632">
        <v>814.26700000000005</v>
      </c>
      <c r="BC28" s="632">
        <v>991.44029999999998</v>
      </c>
      <c r="BD28" s="632">
        <v>1142.0268000000001</v>
      </c>
      <c r="BE28" s="632">
        <v>1215.8759</v>
      </c>
      <c r="BF28" s="632">
        <v>1386.2815000000001</v>
      </c>
      <c r="BG28" s="632">
        <v>1514.4801</v>
      </c>
      <c r="BH28" s="632">
        <v>1577.0935999999999</v>
      </c>
      <c r="BI28" s="632">
        <v>1459.5827999999999</v>
      </c>
      <c r="BJ28" s="633">
        <v>971.11749999999995</v>
      </c>
      <c r="BK28" s="633">
        <v>1477.9096</v>
      </c>
      <c r="BL28" s="634">
        <v>1189.894</v>
      </c>
    </row>
    <row r="29" spans="2:64" ht="16.5" customHeight="1" x14ac:dyDescent="0.25">
      <c r="B29" s="635" t="s">
        <v>140</v>
      </c>
      <c r="C29" s="636">
        <v>870.2912</v>
      </c>
      <c r="D29" s="636">
        <v>717.16489999999999</v>
      </c>
      <c r="E29" s="636">
        <v>674.48540000000003</v>
      </c>
      <c r="F29" s="636">
        <v>789.03039999999999</v>
      </c>
      <c r="G29" s="636">
        <v>1053.6333999999999</v>
      </c>
      <c r="H29" s="636">
        <v>1356.9625000000001</v>
      </c>
      <c r="I29" s="636">
        <v>1384.7295999999999</v>
      </c>
      <c r="J29" s="636">
        <v>1589.9836</v>
      </c>
      <c r="K29" s="636">
        <v>1618.4636</v>
      </c>
      <c r="L29" s="636">
        <v>1867.4826</v>
      </c>
      <c r="M29" s="636">
        <v>1434.5531000000001</v>
      </c>
      <c r="N29" s="637">
        <v>978.69110000000001</v>
      </c>
      <c r="O29" s="637">
        <v>1563.873</v>
      </c>
      <c r="P29" s="622">
        <v>1177.5909999999999</v>
      </c>
      <c r="Q29" s="13"/>
      <c r="R29" s="635" t="s">
        <v>140</v>
      </c>
      <c r="S29" s="636">
        <v>836.75530000000003</v>
      </c>
      <c r="T29" s="636">
        <v>680.62549999999999</v>
      </c>
      <c r="U29" s="636">
        <v>623.50980000000004</v>
      </c>
      <c r="V29" s="636">
        <v>732.26279999999997</v>
      </c>
      <c r="W29" s="636">
        <v>979.30409999999995</v>
      </c>
      <c r="X29" s="636">
        <v>1269.4289000000001</v>
      </c>
      <c r="Y29" s="636">
        <v>1296.2722000000001</v>
      </c>
      <c r="Z29" s="636">
        <v>1510.9315999999999</v>
      </c>
      <c r="AA29" s="636">
        <v>1523.4845</v>
      </c>
      <c r="AB29" s="636">
        <v>1767.5360000000001</v>
      </c>
      <c r="AC29" s="636">
        <v>1305.5572999999999</v>
      </c>
      <c r="AD29" s="637">
        <v>911.73509999999999</v>
      </c>
      <c r="AE29" s="637">
        <v>1462.5885000000001</v>
      </c>
      <c r="AF29" s="622">
        <v>1098.9670000000001</v>
      </c>
      <c r="AH29" s="635" t="s">
        <v>140</v>
      </c>
      <c r="AI29" s="636">
        <v>933.51260000000002</v>
      </c>
      <c r="AJ29" s="636">
        <v>814.66980000000001</v>
      </c>
      <c r="AK29" s="636">
        <v>704.69889999999998</v>
      </c>
      <c r="AL29" s="636">
        <v>826.92729999999995</v>
      </c>
      <c r="AM29" s="636">
        <v>1076.7217000000001</v>
      </c>
      <c r="AN29" s="636">
        <v>1370.6274000000001</v>
      </c>
      <c r="AO29" s="636">
        <v>1439.3462999999999</v>
      </c>
      <c r="AP29" s="636">
        <v>1623.4878000000001</v>
      </c>
      <c r="AQ29" s="636">
        <v>1644.9694</v>
      </c>
      <c r="AR29" s="636">
        <v>1908.6369</v>
      </c>
      <c r="AS29" s="636">
        <v>1446.1648</v>
      </c>
      <c r="AT29" s="637">
        <v>1015.0655</v>
      </c>
      <c r="AU29" s="637">
        <v>1588.8128999999999</v>
      </c>
      <c r="AV29" s="622">
        <v>1210.0789</v>
      </c>
      <c r="AW29" s="13"/>
      <c r="AX29" s="635" t="s">
        <v>140</v>
      </c>
      <c r="AY29" s="636">
        <v>904.68510000000003</v>
      </c>
      <c r="AZ29" s="636">
        <v>753.85879999999997</v>
      </c>
      <c r="BA29" s="636">
        <v>669.11680000000001</v>
      </c>
      <c r="BB29" s="636">
        <v>789.43690000000004</v>
      </c>
      <c r="BC29" s="636">
        <v>1011.2665</v>
      </c>
      <c r="BD29" s="636">
        <v>1336.9582</v>
      </c>
      <c r="BE29" s="636">
        <v>1393.4457</v>
      </c>
      <c r="BF29" s="636">
        <v>1556.7221</v>
      </c>
      <c r="BG29" s="636">
        <v>1518.4604999999999</v>
      </c>
      <c r="BH29" s="636">
        <v>1865.6758</v>
      </c>
      <c r="BI29" s="636">
        <v>1369.4916000000001</v>
      </c>
      <c r="BJ29" s="637">
        <v>971.81399999999996</v>
      </c>
      <c r="BK29" s="637">
        <v>1505.8856000000001</v>
      </c>
      <c r="BL29" s="622">
        <v>1153.3417999999999</v>
      </c>
    </row>
    <row r="30" spans="2:64" ht="16.5" customHeight="1" x14ac:dyDescent="0.25">
      <c r="B30" s="631" t="s">
        <v>141</v>
      </c>
      <c r="C30" s="632">
        <v>1470.9930999999999</v>
      </c>
      <c r="D30" s="632">
        <v>1060.2587000000001</v>
      </c>
      <c r="E30" s="632">
        <v>907.38310000000001</v>
      </c>
      <c r="F30" s="632">
        <v>926.77739999999994</v>
      </c>
      <c r="G30" s="632">
        <v>1022.046</v>
      </c>
      <c r="H30" s="632">
        <v>1209.268</v>
      </c>
      <c r="I30" s="632">
        <v>1241.0183999999999</v>
      </c>
      <c r="J30" s="632">
        <v>1493.1183000000001</v>
      </c>
      <c r="K30" s="632">
        <v>1500.2481</v>
      </c>
      <c r="L30" s="632">
        <v>1481.0504000000001</v>
      </c>
      <c r="M30" s="632">
        <v>1556.5583999999999</v>
      </c>
      <c r="N30" s="633">
        <v>1037.4503999999999</v>
      </c>
      <c r="O30" s="633">
        <v>1504.5371</v>
      </c>
      <c r="P30" s="634">
        <v>1201.0186000000001</v>
      </c>
      <c r="Q30" s="13"/>
      <c r="R30" s="631" t="s">
        <v>141</v>
      </c>
      <c r="S30" s="632">
        <v>1352.0065999999999</v>
      </c>
      <c r="T30" s="632">
        <v>971.08889999999997</v>
      </c>
      <c r="U30" s="632">
        <v>833.16250000000002</v>
      </c>
      <c r="V30" s="632">
        <v>857.8673</v>
      </c>
      <c r="W30" s="632">
        <v>939.87149999999997</v>
      </c>
      <c r="X30" s="632">
        <v>1118.4428</v>
      </c>
      <c r="Y30" s="632">
        <v>1150.7453</v>
      </c>
      <c r="Z30" s="632">
        <v>1398.5812000000001</v>
      </c>
      <c r="AA30" s="632">
        <v>1384.0741</v>
      </c>
      <c r="AB30" s="632">
        <v>1396.6776</v>
      </c>
      <c r="AC30" s="632">
        <v>1450.9512999999999</v>
      </c>
      <c r="AD30" s="633">
        <v>958.48410000000001</v>
      </c>
      <c r="AE30" s="633">
        <v>1402.5578</v>
      </c>
      <c r="AF30" s="634">
        <v>1113.9934000000001</v>
      </c>
      <c r="AH30" s="631" t="s">
        <v>141</v>
      </c>
      <c r="AI30" s="632">
        <v>1592.4375</v>
      </c>
      <c r="AJ30" s="632">
        <v>1154.5862</v>
      </c>
      <c r="AK30" s="632">
        <v>954.70960000000002</v>
      </c>
      <c r="AL30" s="632">
        <v>959.33839999999998</v>
      </c>
      <c r="AM30" s="632">
        <v>1054.0886</v>
      </c>
      <c r="AN30" s="632">
        <v>1233.8079</v>
      </c>
      <c r="AO30" s="632">
        <v>1281.0056999999999</v>
      </c>
      <c r="AP30" s="632">
        <v>1487.9128000000001</v>
      </c>
      <c r="AQ30" s="632">
        <v>1503.1343999999999</v>
      </c>
      <c r="AR30" s="632">
        <v>1463.7242000000001</v>
      </c>
      <c r="AS30" s="632">
        <v>1521.0102999999999</v>
      </c>
      <c r="AT30" s="633">
        <v>1074.0409</v>
      </c>
      <c r="AU30" s="633">
        <v>1493.8459</v>
      </c>
      <c r="AV30" s="634">
        <v>1221.0517</v>
      </c>
      <c r="AW30" s="13"/>
      <c r="AX30" s="631" t="s">
        <v>141</v>
      </c>
      <c r="AY30" s="632">
        <v>1556.4526000000001</v>
      </c>
      <c r="AZ30" s="632">
        <v>1088.3336999999999</v>
      </c>
      <c r="BA30" s="632">
        <v>907.94770000000005</v>
      </c>
      <c r="BB30" s="632">
        <v>915.50750000000005</v>
      </c>
      <c r="BC30" s="632">
        <v>1014.0506</v>
      </c>
      <c r="BD30" s="632">
        <v>1170.2708</v>
      </c>
      <c r="BE30" s="632">
        <v>1218.5998</v>
      </c>
      <c r="BF30" s="632">
        <v>1436.258</v>
      </c>
      <c r="BG30" s="632">
        <v>1414.8720000000001</v>
      </c>
      <c r="BH30" s="632">
        <v>1369.796</v>
      </c>
      <c r="BI30" s="632">
        <v>1370.5889</v>
      </c>
      <c r="BJ30" s="633">
        <v>1024.3313000000001</v>
      </c>
      <c r="BK30" s="633">
        <v>1401.0862</v>
      </c>
      <c r="BL30" s="634">
        <v>1156.2664</v>
      </c>
    </row>
    <row r="31" spans="2:64" ht="16.5" customHeight="1" x14ac:dyDescent="0.25">
      <c r="B31" s="635" t="s">
        <v>142</v>
      </c>
      <c r="C31" s="636">
        <v>1802.2246</v>
      </c>
      <c r="D31" s="636">
        <v>1267.0645999999999</v>
      </c>
      <c r="E31" s="636">
        <v>1076.2070000000001</v>
      </c>
      <c r="F31" s="636">
        <v>1092.4757999999999</v>
      </c>
      <c r="G31" s="636">
        <v>1041.9418000000001</v>
      </c>
      <c r="H31" s="636">
        <v>1172.664</v>
      </c>
      <c r="I31" s="636">
        <v>1338.1969999999999</v>
      </c>
      <c r="J31" s="636">
        <v>1456.5056999999999</v>
      </c>
      <c r="K31" s="636">
        <v>1742.9979000000001</v>
      </c>
      <c r="L31" s="636">
        <v>1633.2512999999999</v>
      </c>
      <c r="M31" s="636">
        <v>1424.6460999999999</v>
      </c>
      <c r="N31" s="637">
        <v>1167.0035</v>
      </c>
      <c r="O31" s="637">
        <v>1523.7037</v>
      </c>
      <c r="P31" s="622">
        <v>1310.4783</v>
      </c>
      <c r="Q31" s="13"/>
      <c r="R31" s="635" t="s">
        <v>142</v>
      </c>
      <c r="S31" s="636">
        <v>1669.0472</v>
      </c>
      <c r="T31" s="636">
        <v>1153.8516</v>
      </c>
      <c r="U31" s="636">
        <v>981.15570000000002</v>
      </c>
      <c r="V31" s="636">
        <v>999.87109999999996</v>
      </c>
      <c r="W31" s="636">
        <v>969.03970000000004</v>
      </c>
      <c r="X31" s="636">
        <v>1087.7675999999999</v>
      </c>
      <c r="Y31" s="636">
        <v>1247.1484</v>
      </c>
      <c r="Z31" s="636">
        <v>1365.2855999999999</v>
      </c>
      <c r="AA31" s="636">
        <v>1622.9897000000001</v>
      </c>
      <c r="AB31" s="636">
        <v>1519.1361999999999</v>
      </c>
      <c r="AC31" s="636">
        <v>1354.5935999999999</v>
      </c>
      <c r="AD31" s="637">
        <v>1077.6491000000001</v>
      </c>
      <c r="AE31" s="637">
        <v>1433.0451</v>
      </c>
      <c r="AF31" s="622">
        <v>1220.5993000000001</v>
      </c>
      <c r="AH31" s="635" t="s">
        <v>142</v>
      </c>
      <c r="AI31" s="636">
        <v>1921.6391000000001</v>
      </c>
      <c r="AJ31" s="636">
        <v>1317.3414</v>
      </c>
      <c r="AK31" s="636">
        <v>1152.5409999999999</v>
      </c>
      <c r="AL31" s="636">
        <v>1127.0338999999999</v>
      </c>
      <c r="AM31" s="636">
        <v>1075.6659999999999</v>
      </c>
      <c r="AN31" s="636">
        <v>1200.4242999999999</v>
      </c>
      <c r="AO31" s="636">
        <v>1356.9927</v>
      </c>
      <c r="AP31" s="636">
        <v>1472.6017999999999</v>
      </c>
      <c r="AQ31" s="636">
        <v>1712.7677000000001</v>
      </c>
      <c r="AR31" s="636">
        <v>1672.3702000000001</v>
      </c>
      <c r="AS31" s="636">
        <v>1480.2648999999999</v>
      </c>
      <c r="AT31" s="637">
        <v>1202.787</v>
      </c>
      <c r="AU31" s="637">
        <v>1549.2551000000001</v>
      </c>
      <c r="AV31" s="622">
        <v>1342.1461999999999</v>
      </c>
      <c r="AW31" s="13"/>
      <c r="AX31" s="635" t="s">
        <v>142</v>
      </c>
      <c r="AY31" s="636">
        <v>1846.7476999999999</v>
      </c>
      <c r="AZ31" s="636">
        <v>1247.3335999999999</v>
      </c>
      <c r="BA31" s="636">
        <v>1082.5008</v>
      </c>
      <c r="BB31" s="636">
        <v>1055.1242999999999</v>
      </c>
      <c r="BC31" s="636">
        <v>1038.2846999999999</v>
      </c>
      <c r="BD31" s="636">
        <v>1146.0476000000001</v>
      </c>
      <c r="BE31" s="636">
        <v>1310.2900999999999</v>
      </c>
      <c r="BF31" s="636">
        <v>1384.4414999999999</v>
      </c>
      <c r="BG31" s="636">
        <v>1611.0552</v>
      </c>
      <c r="BH31" s="636">
        <v>1563.1703</v>
      </c>
      <c r="BI31" s="636">
        <v>1371.5668000000001</v>
      </c>
      <c r="BJ31" s="637">
        <v>1145.4532999999999</v>
      </c>
      <c r="BK31" s="637">
        <v>1446.9863</v>
      </c>
      <c r="BL31" s="622">
        <v>1266.7383</v>
      </c>
    </row>
    <row r="32" spans="2:64" ht="16.5" customHeight="1" x14ac:dyDescent="0.25">
      <c r="B32" s="631" t="s">
        <v>63</v>
      </c>
      <c r="C32" s="632">
        <v>785.39350000000002</v>
      </c>
      <c r="D32" s="632">
        <v>976.50189999999998</v>
      </c>
      <c r="E32" s="632">
        <v>863.95429999999999</v>
      </c>
      <c r="F32" s="632">
        <v>872.68939999999998</v>
      </c>
      <c r="G32" s="632">
        <v>999.65</v>
      </c>
      <c r="H32" s="632">
        <v>1132.2832000000001</v>
      </c>
      <c r="I32" s="632">
        <v>1196.0020999999999</v>
      </c>
      <c r="J32" s="632">
        <v>1379.922</v>
      </c>
      <c r="K32" s="632">
        <v>1295.3766000000001</v>
      </c>
      <c r="L32" s="632">
        <v>1492.1555000000001</v>
      </c>
      <c r="M32" s="632">
        <v>1504.5046</v>
      </c>
      <c r="N32" s="633">
        <v>1039.2128</v>
      </c>
      <c r="O32" s="633">
        <v>1419.9761000000001</v>
      </c>
      <c r="P32" s="634">
        <v>1207.5225</v>
      </c>
      <c r="Q32" s="13"/>
      <c r="R32" s="631" t="s">
        <v>63</v>
      </c>
      <c r="S32" s="632">
        <v>753.70590000000004</v>
      </c>
      <c r="T32" s="632">
        <v>862.16930000000002</v>
      </c>
      <c r="U32" s="632">
        <v>777.40250000000003</v>
      </c>
      <c r="V32" s="632">
        <v>795.78330000000005</v>
      </c>
      <c r="W32" s="632">
        <v>925.71870000000001</v>
      </c>
      <c r="X32" s="632">
        <v>1055.181</v>
      </c>
      <c r="Y32" s="632">
        <v>1118.5169000000001</v>
      </c>
      <c r="Z32" s="632">
        <v>1284.6315999999999</v>
      </c>
      <c r="AA32" s="632">
        <v>1229.1845000000001</v>
      </c>
      <c r="AB32" s="632">
        <v>1374.4658999999999</v>
      </c>
      <c r="AC32" s="632">
        <v>1428.8085000000001</v>
      </c>
      <c r="AD32" s="633">
        <v>962.34500000000003</v>
      </c>
      <c r="AE32" s="633">
        <v>1335.8114</v>
      </c>
      <c r="AF32" s="634">
        <v>1127.4293</v>
      </c>
      <c r="AH32" s="631" t="s">
        <v>63</v>
      </c>
      <c r="AI32" s="632">
        <v>1018.3919</v>
      </c>
      <c r="AJ32" s="632">
        <v>1112.5382999999999</v>
      </c>
      <c r="AK32" s="632">
        <v>931.96680000000003</v>
      </c>
      <c r="AL32" s="632">
        <v>927.32299999999998</v>
      </c>
      <c r="AM32" s="632">
        <v>1060.348</v>
      </c>
      <c r="AN32" s="632">
        <v>1175.9056</v>
      </c>
      <c r="AO32" s="632">
        <v>1205.5427999999999</v>
      </c>
      <c r="AP32" s="632">
        <v>1418.2609</v>
      </c>
      <c r="AQ32" s="632">
        <v>1312.6111000000001</v>
      </c>
      <c r="AR32" s="632">
        <v>1515.2738999999999</v>
      </c>
      <c r="AS32" s="632">
        <v>1485.3851999999999</v>
      </c>
      <c r="AT32" s="633">
        <v>1081.1141</v>
      </c>
      <c r="AU32" s="633">
        <v>1430.1781000000001</v>
      </c>
      <c r="AV32" s="634">
        <v>1235.4117000000001</v>
      </c>
      <c r="AW32" s="13"/>
      <c r="AX32" s="631" t="s">
        <v>63</v>
      </c>
      <c r="AY32" s="632">
        <v>974.27459999999996</v>
      </c>
      <c r="AZ32" s="632">
        <v>1016.5529</v>
      </c>
      <c r="BA32" s="632">
        <v>879.79330000000004</v>
      </c>
      <c r="BB32" s="632">
        <v>878.70169999999996</v>
      </c>
      <c r="BC32" s="632">
        <v>999.86890000000005</v>
      </c>
      <c r="BD32" s="632">
        <v>1133.1699000000001</v>
      </c>
      <c r="BE32" s="632">
        <v>1156.2751000000001</v>
      </c>
      <c r="BF32" s="632">
        <v>1348.9739999999999</v>
      </c>
      <c r="BG32" s="632">
        <v>1274.931</v>
      </c>
      <c r="BH32" s="632">
        <v>1373.7080000000001</v>
      </c>
      <c r="BI32" s="632">
        <v>1376.6976</v>
      </c>
      <c r="BJ32" s="633">
        <v>1030.0625</v>
      </c>
      <c r="BK32" s="633">
        <v>1344.2872</v>
      </c>
      <c r="BL32" s="634">
        <v>1168.96</v>
      </c>
    </row>
    <row r="33" spans="2:64" ht="16.5" customHeight="1" x14ac:dyDescent="0.25">
      <c r="B33" s="635" t="s">
        <v>93</v>
      </c>
      <c r="C33" s="636">
        <v>2347.6089000000002</v>
      </c>
      <c r="D33" s="636">
        <v>2218.4648999999999</v>
      </c>
      <c r="E33" s="636">
        <v>2017.9866999999999</v>
      </c>
      <c r="F33" s="636">
        <v>1646.8887</v>
      </c>
      <c r="G33" s="636">
        <v>1429.8592000000001</v>
      </c>
      <c r="H33" s="636">
        <v>1458.5009</v>
      </c>
      <c r="I33" s="636">
        <v>1522.5473</v>
      </c>
      <c r="J33" s="636">
        <v>1784.9727</v>
      </c>
      <c r="K33" s="636">
        <v>1867.2648999999999</v>
      </c>
      <c r="L33" s="636">
        <v>2058.6617000000001</v>
      </c>
      <c r="M33" s="636">
        <v>1597.4165</v>
      </c>
      <c r="N33" s="637">
        <v>1547.9362000000001</v>
      </c>
      <c r="O33" s="637">
        <v>1768.6442</v>
      </c>
      <c r="P33" s="622">
        <v>1706.1895</v>
      </c>
      <c r="Q33" s="13"/>
      <c r="R33" s="635" t="s">
        <v>93</v>
      </c>
      <c r="S33" s="636">
        <v>2153.8721999999998</v>
      </c>
      <c r="T33" s="636">
        <v>2047.5895</v>
      </c>
      <c r="U33" s="636">
        <v>1878.1176</v>
      </c>
      <c r="V33" s="636">
        <v>1516.1110000000001</v>
      </c>
      <c r="W33" s="636">
        <v>1354.6048000000001</v>
      </c>
      <c r="X33" s="636">
        <v>1383.6623</v>
      </c>
      <c r="Y33" s="636">
        <v>1446.3827000000001</v>
      </c>
      <c r="Z33" s="636">
        <v>1684.0088000000001</v>
      </c>
      <c r="AA33" s="636">
        <v>1763.4474</v>
      </c>
      <c r="AB33" s="636">
        <v>1891.2104999999999</v>
      </c>
      <c r="AC33" s="636">
        <v>1438.3050000000001</v>
      </c>
      <c r="AD33" s="637">
        <v>1458.1554000000001</v>
      </c>
      <c r="AE33" s="637">
        <v>1632.2674999999999</v>
      </c>
      <c r="AF33" s="622">
        <v>1582.9982</v>
      </c>
      <c r="AH33" s="635" t="s">
        <v>93</v>
      </c>
      <c r="AI33" s="636">
        <v>2458.0974000000001</v>
      </c>
      <c r="AJ33" s="636">
        <v>2408.4938000000002</v>
      </c>
      <c r="AK33" s="636">
        <v>2086.8089</v>
      </c>
      <c r="AL33" s="636">
        <v>1706.5882999999999</v>
      </c>
      <c r="AM33" s="636">
        <v>1440.17</v>
      </c>
      <c r="AN33" s="636">
        <v>1471.1754000000001</v>
      </c>
      <c r="AO33" s="636">
        <v>1554.1231</v>
      </c>
      <c r="AP33" s="636">
        <v>1797.4414999999999</v>
      </c>
      <c r="AQ33" s="636">
        <v>1869.8914</v>
      </c>
      <c r="AR33" s="636">
        <v>2120.5414999999998</v>
      </c>
      <c r="AS33" s="636">
        <v>1580.0447999999999</v>
      </c>
      <c r="AT33" s="637">
        <v>1581.0896</v>
      </c>
      <c r="AU33" s="637">
        <v>1774.0554</v>
      </c>
      <c r="AV33" s="622">
        <v>1719.451</v>
      </c>
      <c r="AW33" s="13"/>
      <c r="AX33" s="635" t="s">
        <v>93</v>
      </c>
      <c r="AY33" s="636">
        <v>2344.0297999999998</v>
      </c>
      <c r="AZ33" s="636">
        <v>2164.3876</v>
      </c>
      <c r="BA33" s="636">
        <v>1969.6677</v>
      </c>
      <c r="BB33" s="636">
        <v>1614.6826000000001</v>
      </c>
      <c r="BC33" s="636">
        <v>1397.1954000000001</v>
      </c>
      <c r="BD33" s="636">
        <v>1435.0072</v>
      </c>
      <c r="BE33" s="636">
        <v>1497.7651000000001</v>
      </c>
      <c r="BF33" s="636">
        <v>1732.6759</v>
      </c>
      <c r="BG33" s="636">
        <v>1799.4577999999999</v>
      </c>
      <c r="BH33" s="636">
        <v>1893.2119</v>
      </c>
      <c r="BI33" s="636">
        <v>1456.2885000000001</v>
      </c>
      <c r="BJ33" s="637">
        <v>1519.5389</v>
      </c>
      <c r="BK33" s="637">
        <v>1657.8191999999999</v>
      </c>
      <c r="BL33" s="622">
        <v>1618.6894</v>
      </c>
    </row>
    <row r="34" spans="2:64" ht="16.5" customHeight="1" x14ac:dyDescent="0.25">
      <c r="B34" s="631" t="s">
        <v>143</v>
      </c>
      <c r="C34" s="632">
        <v>2410.0925999999999</v>
      </c>
      <c r="D34" s="632">
        <v>1214.8674000000001</v>
      </c>
      <c r="E34" s="632">
        <v>1087.6493</v>
      </c>
      <c r="F34" s="632">
        <v>1017.8874</v>
      </c>
      <c r="G34" s="632">
        <v>1274.6687999999999</v>
      </c>
      <c r="H34" s="632">
        <v>1228.7384</v>
      </c>
      <c r="I34" s="632">
        <v>1455.7800999999999</v>
      </c>
      <c r="J34" s="632">
        <v>1602.9067</v>
      </c>
      <c r="K34" s="632">
        <v>1743.1776</v>
      </c>
      <c r="L34" s="632">
        <v>1954.8893</v>
      </c>
      <c r="M34" s="632">
        <v>3375.7786000000001</v>
      </c>
      <c r="N34" s="633">
        <v>1274.0070000000001</v>
      </c>
      <c r="O34" s="633">
        <v>2197.1459</v>
      </c>
      <c r="P34" s="634">
        <v>2057.0929999999998</v>
      </c>
      <c r="Q34" s="13"/>
      <c r="R34" s="631" t="s">
        <v>143</v>
      </c>
      <c r="S34" s="632">
        <v>2327.6878999999999</v>
      </c>
      <c r="T34" s="632">
        <v>1166.2320999999999</v>
      </c>
      <c r="U34" s="632">
        <v>1016.0997</v>
      </c>
      <c r="V34" s="632">
        <v>961.93359999999996</v>
      </c>
      <c r="W34" s="632">
        <v>1202.3864000000001</v>
      </c>
      <c r="X34" s="632">
        <v>1172.4269999999999</v>
      </c>
      <c r="Y34" s="632">
        <v>1372.6106</v>
      </c>
      <c r="Z34" s="632">
        <v>1514.8444999999999</v>
      </c>
      <c r="AA34" s="632">
        <v>1647.2185999999999</v>
      </c>
      <c r="AB34" s="632">
        <v>1811.7532000000001</v>
      </c>
      <c r="AC34" s="632">
        <v>3255.2107999999998</v>
      </c>
      <c r="AD34" s="633">
        <v>1203.6071999999999</v>
      </c>
      <c r="AE34" s="633">
        <v>2083.6345999999999</v>
      </c>
      <c r="AF34" s="634">
        <v>1950.1222</v>
      </c>
      <c r="AH34" s="631" t="s">
        <v>143</v>
      </c>
      <c r="AI34" s="632">
        <v>2846.0050999999999</v>
      </c>
      <c r="AJ34" s="632">
        <v>1299.7865999999999</v>
      </c>
      <c r="AK34" s="632">
        <v>1130.9593</v>
      </c>
      <c r="AL34" s="632">
        <v>1040.6872000000001</v>
      </c>
      <c r="AM34" s="632">
        <v>1277.97</v>
      </c>
      <c r="AN34" s="632">
        <v>1257.1741</v>
      </c>
      <c r="AO34" s="632">
        <v>1474.9844000000001</v>
      </c>
      <c r="AP34" s="632">
        <v>1616.6027999999999</v>
      </c>
      <c r="AQ34" s="632">
        <v>1746.1541999999999</v>
      </c>
      <c r="AR34" s="632">
        <v>1960.9448</v>
      </c>
      <c r="AS34" s="632">
        <v>3310.0364</v>
      </c>
      <c r="AT34" s="633">
        <v>1294.2874999999999</v>
      </c>
      <c r="AU34" s="633">
        <v>2184.7278000000001</v>
      </c>
      <c r="AV34" s="634">
        <v>2049.6356999999998</v>
      </c>
      <c r="AW34" s="13"/>
      <c r="AX34" s="631" t="s">
        <v>143</v>
      </c>
      <c r="AY34" s="632">
        <v>2610.4652999999998</v>
      </c>
      <c r="AZ34" s="632">
        <v>1208.6041</v>
      </c>
      <c r="BA34" s="632">
        <v>1066.6169</v>
      </c>
      <c r="BB34" s="632">
        <v>997.46680000000003</v>
      </c>
      <c r="BC34" s="632">
        <v>1231.8717999999999</v>
      </c>
      <c r="BD34" s="632">
        <v>1236.9255000000001</v>
      </c>
      <c r="BE34" s="632">
        <v>1417.8445999999999</v>
      </c>
      <c r="BF34" s="632">
        <v>1529.8164999999999</v>
      </c>
      <c r="BG34" s="632">
        <v>1679.4916000000001</v>
      </c>
      <c r="BH34" s="632">
        <v>1863.2796000000001</v>
      </c>
      <c r="BI34" s="632">
        <v>2855.9283</v>
      </c>
      <c r="BJ34" s="633">
        <v>1247.1189999999999</v>
      </c>
      <c r="BK34" s="633">
        <v>2008.6917000000001</v>
      </c>
      <c r="BL34" s="634">
        <v>1893.1505999999999</v>
      </c>
    </row>
    <row r="35" spans="2:64" ht="16.5" customHeight="1" x14ac:dyDescent="0.25">
      <c r="B35" s="635" t="s">
        <v>657</v>
      </c>
      <c r="C35" s="636" t="s">
        <v>102</v>
      </c>
      <c r="D35" s="636">
        <v>4022.3523</v>
      </c>
      <c r="E35" s="636">
        <v>4803.2925999999998</v>
      </c>
      <c r="F35" s="636">
        <v>2120.1509999999998</v>
      </c>
      <c r="G35" s="636">
        <v>1960.2094</v>
      </c>
      <c r="H35" s="636">
        <v>1763.6225999999999</v>
      </c>
      <c r="I35" s="636">
        <v>1606.0944</v>
      </c>
      <c r="J35" s="636">
        <v>1429.9268999999999</v>
      </c>
      <c r="K35" s="636">
        <v>1658.5699</v>
      </c>
      <c r="L35" s="636">
        <v>1666.6386</v>
      </c>
      <c r="M35" s="636">
        <v>1786.4447</v>
      </c>
      <c r="N35" s="637">
        <v>1681.9141999999999</v>
      </c>
      <c r="O35" s="637">
        <v>1624.8648000000001</v>
      </c>
      <c r="P35" s="622">
        <v>1633.4973</v>
      </c>
      <c r="Q35" s="13"/>
      <c r="R35" s="635" t="s">
        <v>657</v>
      </c>
      <c r="S35" s="636" t="s">
        <v>102</v>
      </c>
      <c r="T35" s="636">
        <v>4022.3523</v>
      </c>
      <c r="U35" s="636">
        <v>4803.2925999999998</v>
      </c>
      <c r="V35" s="636">
        <v>2078.9175</v>
      </c>
      <c r="W35" s="636">
        <v>1933.5210999999999</v>
      </c>
      <c r="X35" s="636">
        <v>1712.8005000000001</v>
      </c>
      <c r="Y35" s="636">
        <v>1551.2411999999999</v>
      </c>
      <c r="Z35" s="636">
        <v>1370.3241</v>
      </c>
      <c r="AA35" s="636">
        <v>1585.2325000000001</v>
      </c>
      <c r="AB35" s="636">
        <v>1514.0590999999999</v>
      </c>
      <c r="AC35" s="636">
        <v>1695.3331000000001</v>
      </c>
      <c r="AD35" s="637">
        <v>1630.0220999999999</v>
      </c>
      <c r="AE35" s="637">
        <v>1528.8529000000001</v>
      </c>
      <c r="AF35" s="622">
        <v>1544.1614</v>
      </c>
      <c r="AH35" s="635" t="s">
        <v>657</v>
      </c>
      <c r="AI35" s="636" t="s">
        <v>102</v>
      </c>
      <c r="AJ35" s="636">
        <v>4362.5627000000004</v>
      </c>
      <c r="AK35" s="636">
        <v>5992.2596999999996</v>
      </c>
      <c r="AL35" s="636">
        <v>2162.8946999999998</v>
      </c>
      <c r="AM35" s="636">
        <v>1979.3372999999999</v>
      </c>
      <c r="AN35" s="636">
        <v>1773.5983000000001</v>
      </c>
      <c r="AO35" s="636">
        <v>1631.44</v>
      </c>
      <c r="AP35" s="636">
        <v>1434.6659</v>
      </c>
      <c r="AQ35" s="636">
        <v>1648.0909999999999</v>
      </c>
      <c r="AR35" s="636">
        <v>1770.2686000000001</v>
      </c>
      <c r="AS35" s="636">
        <v>1685.9324999999999</v>
      </c>
      <c r="AT35" s="637">
        <v>1708.0632000000001</v>
      </c>
      <c r="AU35" s="637">
        <v>1639.2565999999999</v>
      </c>
      <c r="AV35" s="622">
        <v>1649.6681000000001</v>
      </c>
      <c r="AW35" s="13"/>
      <c r="AX35" s="635" t="s">
        <v>657</v>
      </c>
      <c r="AY35" s="636" t="s">
        <v>102</v>
      </c>
      <c r="AZ35" s="636">
        <v>4362.5627000000004</v>
      </c>
      <c r="BA35" s="636">
        <v>5992.2596999999996</v>
      </c>
      <c r="BB35" s="636">
        <v>2162.8946999999998</v>
      </c>
      <c r="BC35" s="636">
        <v>1979.3372999999999</v>
      </c>
      <c r="BD35" s="636">
        <v>1749.1649</v>
      </c>
      <c r="BE35" s="636">
        <v>1603.8284000000001</v>
      </c>
      <c r="BF35" s="636">
        <v>1388.4621</v>
      </c>
      <c r="BG35" s="636">
        <v>1578.4643000000001</v>
      </c>
      <c r="BH35" s="636">
        <v>1593.6957</v>
      </c>
      <c r="BI35" s="636">
        <v>1580.0486000000001</v>
      </c>
      <c r="BJ35" s="637">
        <v>1684.1505999999999</v>
      </c>
      <c r="BK35" s="637">
        <v>1538.4786999999999</v>
      </c>
      <c r="BL35" s="622">
        <v>1560.5210999999999</v>
      </c>
    </row>
    <row r="36" spans="2:64" ht="16.5" customHeight="1" x14ac:dyDescent="0.25">
      <c r="B36" s="873" t="s">
        <v>652</v>
      </c>
      <c r="C36" s="632" t="s">
        <v>102</v>
      </c>
      <c r="D36" s="632" t="s">
        <v>102</v>
      </c>
      <c r="E36" s="632" t="s">
        <v>102</v>
      </c>
      <c r="F36" s="632">
        <v>2079.1912000000002</v>
      </c>
      <c r="G36" s="632">
        <v>1860.2818</v>
      </c>
      <c r="H36" s="632">
        <v>2028.825</v>
      </c>
      <c r="I36" s="632">
        <v>1585.1712</v>
      </c>
      <c r="J36" s="632">
        <v>1729.6849999999999</v>
      </c>
      <c r="K36" s="632">
        <v>1827.3770999999999</v>
      </c>
      <c r="L36" s="632">
        <v>1795.1804</v>
      </c>
      <c r="M36" s="632" t="s">
        <v>102</v>
      </c>
      <c r="N36" s="633">
        <v>1677.7294999999999</v>
      </c>
      <c r="O36" s="633">
        <v>1782.6224999999999</v>
      </c>
      <c r="P36" s="634">
        <v>1758.7754</v>
      </c>
      <c r="Q36" s="13"/>
      <c r="R36" s="873" t="s">
        <v>652</v>
      </c>
      <c r="S36" s="632" t="s">
        <v>102</v>
      </c>
      <c r="T36" s="632" t="s">
        <v>102</v>
      </c>
      <c r="U36" s="632" t="s">
        <v>102</v>
      </c>
      <c r="V36" s="632">
        <v>2024.5626</v>
      </c>
      <c r="W36" s="632">
        <v>1827.7625</v>
      </c>
      <c r="X36" s="632">
        <v>1982.2550000000001</v>
      </c>
      <c r="Y36" s="632">
        <v>1504.7781</v>
      </c>
      <c r="Z36" s="632">
        <v>1634.2837999999999</v>
      </c>
      <c r="AA36" s="632">
        <v>1766.6247000000001</v>
      </c>
      <c r="AB36" s="632">
        <v>1711.0001</v>
      </c>
      <c r="AC36" s="632" t="s">
        <v>102</v>
      </c>
      <c r="AD36" s="633">
        <v>1605.3467000000001</v>
      </c>
      <c r="AE36" s="633">
        <v>1703.8764000000001</v>
      </c>
      <c r="AF36" s="634">
        <v>1681.4760000000001</v>
      </c>
      <c r="AH36" s="873" t="s">
        <v>652</v>
      </c>
      <c r="AI36" s="632" t="s">
        <v>102</v>
      </c>
      <c r="AJ36" s="632" t="s">
        <v>102</v>
      </c>
      <c r="AK36" s="632" t="s">
        <v>102</v>
      </c>
      <c r="AL36" s="632">
        <v>2256.8699000000001</v>
      </c>
      <c r="AM36" s="632">
        <v>1679.6296</v>
      </c>
      <c r="AN36" s="632">
        <v>2067.4967000000001</v>
      </c>
      <c r="AO36" s="632">
        <v>1570.8788999999999</v>
      </c>
      <c r="AP36" s="632">
        <v>1747.133</v>
      </c>
      <c r="AQ36" s="632">
        <v>1854.9839999999999</v>
      </c>
      <c r="AR36" s="632">
        <v>1733.5962999999999</v>
      </c>
      <c r="AS36" s="632" t="s">
        <v>102</v>
      </c>
      <c r="AT36" s="633">
        <v>1670.4109000000001</v>
      </c>
      <c r="AU36" s="633">
        <v>1790.4174</v>
      </c>
      <c r="AV36" s="634">
        <v>1763.1342999999999</v>
      </c>
      <c r="AW36" s="13"/>
      <c r="AX36" s="873" t="s">
        <v>652</v>
      </c>
      <c r="AY36" s="632" t="s">
        <v>102</v>
      </c>
      <c r="AZ36" s="632" t="s">
        <v>102</v>
      </c>
      <c r="BA36" s="632" t="s">
        <v>102</v>
      </c>
      <c r="BB36" s="632">
        <v>2256.8699000000001</v>
      </c>
      <c r="BC36" s="632">
        <v>1679.6296</v>
      </c>
      <c r="BD36" s="632">
        <v>2020.3714</v>
      </c>
      <c r="BE36" s="632">
        <v>1555.1078</v>
      </c>
      <c r="BF36" s="632">
        <v>1721.6832999999999</v>
      </c>
      <c r="BG36" s="632">
        <v>1741.9290000000001</v>
      </c>
      <c r="BH36" s="632">
        <v>1733.5962999999999</v>
      </c>
      <c r="BI36" s="632" t="s">
        <v>102</v>
      </c>
      <c r="BJ36" s="633">
        <v>1653.7584999999999</v>
      </c>
      <c r="BK36" s="633">
        <v>1732.3608999999999</v>
      </c>
      <c r="BL36" s="634">
        <v>1714.4909</v>
      </c>
    </row>
    <row r="37" spans="2:64" ht="16.5" customHeight="1" x14ac:dyDescent="0.25">
      <c r="B37" s="874" t="s">
        <v>653</v>
      </c>
      <c r="C37" s="636" t="s">
        <v>102</v>
      </c>
      <c r="D37" s="636" t="s">
        <v>102</v>
      </c>
      <c r="E37" s="636" t="s">
        <v>102</v>
      </c>
      <c r="F37" s="636">
        <v>2256.7528000000002</v>
      </c>
      <c r="G37" s="636">
        <v>1546.1795999999999</v>
      </c>
      <c r="H37" s="636">
        <v>1686.8417999999999</v>
      </c>
      <c r="I37" s="636">
        <v>1390.4302</v>
      </c>
      <c r="J37" s="636">
        <v>1353.3444</v>
      </c>
      <c r="K37" s="636">
        <v>1647.9743000000001</v>
      </c>
      <c r="L37" s="636">
        <v>2040.1061</v>
      </c>
      <c r="M37" s="636" t="s">
        <v>102</v>
      </c>
      <c r="N37" s="637">
        <v>1544.4511</v>
      </c>
      <c r="O37" s="637">
        <v>1641.0523000000001</v>
      </c>
      <c r="P37" s="622">
        <v>1615.8052</v>
      </c>
      <c r="Q37" s="13"/>
      <c r="R37" s="874" t="s">
        <v>653</v>
      </c>
      <c r="S37" s="636" t="s">
        <v>102</v>
      </c>
      <c r="T37" s="636" t="s">
        <v>102</v>
      </c>
      <c r="U37" s="636" t="s">
        <v>102</v>
      </c>
      <c r="V37" s="636">
        <v>2239.1986000000002</v>
      </c>
      <c r="W37" s="636">
        <v>1535.5976000000001</v>
      </c>
      <c r="X37" s="636">
        <v>1617.7885000000001</v>
      </c>
      <c r="Y37" s="636">
        <v>1347.6392000000001</v>
      </c>
      <c r="Z37" s="636">
        <v>1281.3697</v>
      </c>
      <c r="AA37" s="636">
        <v>1598.2180000000001</v>
      </c>
      <c r="AB37" s="636">
        <v>1860.462</v>
      </c>
      <c r="AC37" s="636" t="s">
        <v>102</v>
      </c>
      <c r="AD37" s="637">
        <v>1500.7436</v>
      </c>
      <c r="AE37" s="637">
        <v>1544.4752000000001</v>
      </c>
      <c r="AF37" s="622">
        <v>1533.0458000000001</v>
      </c>
      <c r="AH37" s="874" t="s">
        <v>653</v>
      </c>
      <c r="AI37" s="636" t="s">
        <v>102</v>
      </c>
      <c r="AJ37" s="636" t="s">
        <v>102</v>
      </c>
      <c r="AK37" s="636" t="s">
        <v>102</v>
      </c>
      <c r="AL37" s="636">
        <v>2284.9065000000001</v>
      </c>
      <c r="AM37" s="636">
        <v>1579.0094999999999</v>
      </c>
      <c r="AN37" s="636">
        <v>1727.3839</v>
      </c>
      <c r="AO37" s="636">
        <v>1394.9367</v>
      </c>
      <c r="AP37" s="636">
        <v>1381.4277</v>
      </c>
      <c r="AQ37" s="636">
        <v>1629.8178</v>
      </c>
      <c r="AR37" s="636">
        <v>1945.3023000000001</v>
      </c>
      <c r="AS37" s="636" t="s">
        <v>102</v>
      </c>
      <c r="AT37" s="637">
        <v>1560.4387999999999</v>
      </c>
      <c r="AU37" s="637">
        <v>1619.5962999999999</v>
      </c>
      <c r="AV37" s="622">
        <v>1604.1352999999999</v>
      </c>
      <c r="AW37" s="13"/>
      <c r="AX37" s="874" t="s">
        <v>653</v>
      </c>
      <c r="AY37" s="636" t="s">
        <v>102</v>
      </c>
      <c r="AZ37" s="636" t="s">
        <v>102</v>
      </c>
      <c r="BA37" s="636" t="s">
        <v>102</v>
      </c>
      <c r="BB37" s="636">
        <v>2284.9065000000001</v>
      </c>
      <c r="BC37" s="636">
        <v>1579.0094999999999</v>
      </c>
      <c r="BD37" s="636">
        <v>1702.7348999999999</v>
      </c>
      <c r="BE37" s="636">
        <v>1394.9293</v>
      </c>
      <c r="BF37" s="636">
        <v>1326.8178</v>
      </c>
      <c r="BG37" s="636">
        <v>1629.8178</v>
      </c>
      <c r="BH37" s="636">
        <v>1883.5785000000001</v>
      </c>
      <c r="BI37" s="636" t="s">
        <v>102</v>
      </c>
      <c r="BJ37" s="637">
        <v>1555.3703</v>
      </c>
      <c r="BK37" s="637">
        <v>1579.2887000000001</v>
      </c>
      <c r="BL37" s="622">
        <v>1573.0376000000001</v>
      </c>
    </row>
    <row r="38" spans="2:64" ht="16.5" customHeight="1" x14ac:dyDescent="0.25">
      <c r="B38" s="873" t="s">
        <v>656</v>
      </c>
      <c r="C38" s="632" t="s">
        <v>102</v>
      </c>
      <c r="D38" s="632">
        <v>4022.3523</v>
      </c>
      <c r="E38" s="632">
        <v>4803.2925999999998</v>
      </c>
      <c r="F38" s="632">
        <v>1944.4259999999999</v>
      </c>
      <c r="G38" s="632">
        <v>2533.1750000000002</v>
      </c>
      <c r="H38" s="632">
        <v>1677.5491999999999</v>
      </c>
      <c r="I38" s="632">
        <v>1167.3751999999999</v>
      </c>
      <c r="J38" s="632">
        <v>1193.0635</v>
      </c>
      <c r="K38" s="632">
        <v>1458.4639</v>
      </c>
      <c r="L38" s="632">
        <v>1530.4276</v>
      </c>
      <c r="M38" s="632" t="s">
        <v>102</v>
      </c>
      <c r="N38" s="633">
        <v>1585.4404999999999</v>
      </c>
      <c r="O38" s="633">
        <v>1432.6873000000001</v>
      </c>
      <c r="P38" s="634">
        <v>1457.5301999999999</v>
      </c>
      <c r="Q38" s="13"/>
      <c r="R38" s="873" t="s">
        <v>656</v>
      </c>
      <c r="S38" s="632" t="s">
        <v>102</v>
      </c>
      <c r="T38" s="632">
        <v>4022.3523</v>
      </c>
      <c r="U38" s="632">
        <v>4803.2925999999998</v>
      </c>
      <c r="V38" s="632">
        <v>1879.0527999999999</v>
      </c>
      <c r="W38" s="632">
        <v>2494.3937999999998</v>
      </c>
      <c r="X38" s="632">
        <v>1668.1112000000001</v>
      </c>
      <c r="Y38" s="632">
        <v>1144.0024000000001</v>
      </c>
      <c r="Z38" s="632">
        <v>1162.9286</v>
      </c>
      <c r="AA38" s="632">
        <v>1408.3791000000001</v>
      </c>
      <c r="AB38" s="632">
        <v>1470.7166999999999</v>
      </c>
      <c r="AC38" s="632" t="s">
        <v>102</v>
      </c>
      <c r="AD38" s="633">
        <v>1557.3010999999999</v>
      </c>
      <c r="AE38" s="633">
        <v>1383.3951999999999</v>
      </c>
      <c r="AF38" s="634">
        <v>1411.6782000000001</v>
      </c>
      <c r="AH38" s="873" t="s">
        <v>656</v>
      </c>
      <c r="AI38" s="632" t="s">
        <v>102</v>
      </c>
      <c r="AJ38" s="632">
        <v>4362.5627000000004</v>
      </c>
      <c r="AK38" s="632">
        <v>5992.2596999999996</v>
      </c>
      <c r="AL38" s="632">
        <v>1874.8317999999999</v>
      </c>
      <c r="AM38" s="632">
        <v>2746.4148</v>
      </c>
      <c r="AN38" s="632">
        <v>1580.4227000000001</v>
      </c>
      <c r="AO38" s="632">
        <v>1490.6214</v>
      </c>
      <c r="AP38" s="632">
        <v>1409.6196</v>
      </c>
      <c r="AQ38" s="632">
        <v>1535.8046999999999</v>
      </c>
      <c r="AR38" s="632">
        <v>1737.6777999999999</v>
      </c>
      <c r="AS38" s="632" t="s">
        <v>102</v>
      </c>
      <c r="AT38" s="633">
        <v>1773.5083</v>
      </c>
      <c r="AU38" s="633">
        <v>1569.0730000000001</v>
      </c>
      <c r="AV38" s="634">
        <v>1602.3212000000001</v>
      </c>
      <c r="AW38" s="13"/>
      <c r="AX38" s="873" t="s">
        <v>656</v>
      </c>
      <c r="AY38" s="632" t="s">
        <v>102</v>
      </c>
      <c r="AZ38" s="632">
        <v>4362.5627000000004</v>
      </c>
      <c r="BA38" s="632">
        <v>5992.2596999999996</v>
      </c>
      <c r="BB38" s="632">
        <v>1874.8317999999999</v>
      </c>
      <c r="BC38" s="632">
        <v>2746.4148</v>
      </c>
      <c r="BD38" s="632">
        <v>1580.4227000000001</v>
      </c>
      <c r="BE38" s="632">
        <v>1490.6171999999999</v>
      </c>
      <c r="BF38" s="632">
        <v>1409.6196</v>
      </c>
      <c r="BG38" s="632">
        <v>1478.2792999999999</v>
      </c>
      <c r="BH38" s="632">
        <v>1737.6777999999999</v>
      </c>
      <c r="BI38" s="632" t="s">
        <v>102</v>
      </c>
      <c r="BJ38" s="633">
        <v>1773.5061000000001</v>
      </c>
      <c r="BK38" s="633">
        <v>1536.9897000000001</v>
      </c>
      <c r="BL38" s="634">
        <v>1575.4553000000001</v>
      </c>
    </row>
    <row r="39" spans="2:64" ht="16.5" customHeight="1" x14ac:dyDescent="0.25">
      <c r="B39" s="874" t="s">
        <v>654</v>
      </c>
      <c r="C39" s="636" t="s">
        <v>102</v>
      </c>
      <c r="D39" s="636" t="s">
        <v>102</v>
      </c>
      <c r="E39" s="636" t="s">
        <v>102</v>
      </c>
      <c r="F39" s="636" t="s">
        <v>102</v>
      </c>
      <c r="G39" s="636" t="s">
        <v>102</v>
      </c>
      <c r="H39" s="636" t="s">
        <v>102</v>
      </c>
      <c r="I39" s="636">
        <v>2305.7166000000002</v>
      </c>
      <c r="J39" s="636">
        <v>1744.7398000000001</v>
      </c>
      <c r="K39" s="636">
        <v>1790.2755999999999</v>
      </c>
      <c r="L39" s="636">
        <v>1749.2771</v>
      </c>
      <c r="M39" s="636">
        <v>1786.4447</v>
      </c>
      <c r="N39" s="637">
        <v>2305.7166000000002</v>
      </c>
      <c r="O39" s="637">
        <v>1772.4317000000001</v>
      </c>
      <c r="P39" s="622">
        <v>1800.6053999999999</v>
      </c>
      <c r="Q39" s="13"/>
      <c r="R39" s="874" t="s">
        <v>654</v>
      </c>
      <c r="S39" s="636" t="s">
        <v>102</v>
      </c>
      <c r="T39" s="636" t="s">
        <v>102</v>
      </c>
      <c r="U39" s="636" t="s">
        <v>102</v>
      </c>
      <c r="V39" s="636" t="s">
        <v>102</v>
      </c>
      <c r="W39" s="636" t="s">
        <v>102</v>
      </c>
      <c r="X39" s="636" t="s">
        <v>102</v>
      </c>
      <c r="Y39" s="636">
        <v>2225.3741</v>
      </c>
      <c r="Z39" s="636">
        <v>1676.7180000000001</v>
      </c>
      <c r="AA39" s="636">
        <v>1681.2374</v>
      </c>
      <c r="AB39" s="636">
        <v>1536.6857</v>
      </c>
      <c r="AC39" s="636">
        <v>1695.3331000000001</v>
      </c>
      <c r="AD39" s="637">
        <v>2225.3741</v>
      </c>
      <c r="AE39" s="637">
        <v>1636.6521</v>
      </c>
      <c r="AF39" s="622">
        <v>1667.7545</v>
      </c>
      <c r="AH39" s="874" t="s">
        <v>654</v>
      </c>
      <c r="AI39" s="636" t="s">
        <v>102</v>
      </c>
      <c r="AJ39" s="636" t="s">
        <v>102</v>
      </c>
      <c r="AK39" s="636" t="s">
        <v>102</v>
      </c>
      <c r="AL39" s="636" t="s">
        <v>102</v>
      </c>
      <c r="AM39" s="636" t="s">
        <v>102</v>
      </c>
      <c r="AN39" s="636" t="s">
        <v>102</v>
      </c>
      <c r="AO39" s="636">
        <v>2292.4283999999998</v>
      </c>
      <c r="AP39" s="636">
        <v>1683.9404999999999</v>
      </c>
      <c r="AQ39" s="636">
        <v>1722.1840999999999</v>
      </c>
      <c r="AR39" s="636">
        <v>1938.9981</v>
      </c>
      <c r="AS39" s="636">
        <v>1685.9324999999999</v>
      </c>
      <c r="AT39" s="637">
        <v>2292.4283999999998</v>
      </c>
      <c r="AU39" s="637">
        <v>1781.5388</v>
      </c>
      <c r="AV39" s="622">
        <v>1808.5293999999999</v>
      </c>
      <c r="AW39" s="13"/>
      <c r="AX39" s="874" t="s">
        <v>654</v>
      </c>
      <c r="AY39" s="636" t="s">
        <v>102</v>
      </c>
      <c r="AZ39" s="636" t="s">
        <v>102</v>
      </c>
      <c r="BA39" s="636" t="s">
        <v>102</v>
      </c>
      <c r="BB39" s="636" t="s">
        <v>102</v>
      </c>
      <c r="BC39" s="636" t="s">
        <v>102</v>
      </c>
      <c r="BD39" s="636" t="s">
        <v>102</v>
      </c>
      <c r="BE39" s="636">
        <v>2225.4272999999998</v>
      </c>
      <c r="BF39" s="636">
        <v>1572.4715000000001</v>
      </c>
      <c r="BG39" s="636">
        <v>1635.5822000000001</v>
      </c>
      <c r="BH39" s="636">
        <v>1625.8507</v>
      </c>
      <c r="BI39" s="636">
        <v>1580.0486000000001</v>
      </c>
      <c r="BJ39" s="637">
        <v>2225.4272999999998</v>
      </c>
      <c r="BK39" s="637">
        <v>1611.0386000000001</v>
      </c>
      <c r="BL39" s="622">
        <v>1643.4970000000001</v>
      </c>
    </row>
    <row r="40" spans="2:64" ht="16.5" customHeight="1" x14ac:dyDescent="0.25">
      <c r="B40" s="873" t="s">
        <v>655</v>
      </c>
      <c r="C40" s="632" t="s">
        <v>102</v>
      </c>
      <c r="D40" s="632" t="s">
        <v>102</v>
      </c>
      <c r="E40" s="632" t="s">
        <v>102</v>
      </c>
      <c r="F40" s="632" t="s">
        <v>102</v>
      </c>
      <c r="G40" s="632" t="s">
        <v>102</v>
      </c>
      <c r="H40" s="632" t="s">
        <v>102</v>
      </c>
      <c r="I40" s="632">
        <v>1477.1793</v>
      </c>
      <c r="J40" s="632">
        <v>1105.3972000000001</v>
      </c>
      <c r="K40" s="632">
        <v>842.27369999999996</v>
      </c>
      <c r="L40" s="632">
        <v>960.01319999999998</v>
      </c>
      <c r="M40" s="632" t="s">
        <v>102</v>
      </c>
      <c r="N40" s="633">
        <v>1477.1793</v>
      </c>
      <c r="O40" s="633">
        <v>1015.0733</v>
      </c>
      <c r="P40" s="634">
        <v>1103.0087000000001</v>
      </c>
      <c r="Q40" s="13"/>
      <c r="R40" s="873" t="s">
        <v>655</v>
      </c>
      <c r="S40" s="632" t="s">
        <v>102</v>
      </c>
      <c r="T40" s="632" t="s">
        <v>102</v>
      </c>
      <c r="U40" s="632" t="s">
        <v>102</v>
      </c>
      <c r="V40" s="632" t="s">
        <v>102</v>
      </c>
      <c r="W40" s="632" t="s">
        <v>102</v>
      </c>
      <c r="X40" s="632" t="s">
        <v>102</v>
      </c>
      <c r="Y40" s="632">
        <v>1451.0211999999999</v>
      </c>
      <c r="Z40" s="632">
        <v>1093.2374</v>
      </c>
      <c r="AA40" s="632">
        <v>826.22370000000001</v>
      </c>
      <c r="AB40" s="632">
        <v>934.87369999999999</v>
      </c>
      <c r="AC40" s="632" t="s">
        <v>102</v>
      </c>
      <c r="AD40" s="633">
        <v>1451.0211999999999</v>
      </c>
      <c r="AE40" s="633">
        <v>997.86530000000005</v>
      </c>
      <c r="AF40" s="634">
        <v>1084.0976000000001</v>
      </c>
      <c r="AH40" s="873" t="s">
        <v>655</v>
      </c>
      <c r="AI40" s="632" t="s">
        <v>102</v>
      </c>
      <c r="AJ40" s="632" t="s">
        <v>102</v>
      </c>
      <c r="AK40" s="632" t="s">
        <v>102</v>
      </c>
      <c r="AL40" s="632" t="s">
        <v>102</v>
      </c>
      <c r="AM40" s="632" t="s">
        <v>102</v>
      </c>
      <c r="AN40" s="632" t="s">
        <v>102</v>
      </c>
      <c r="AO40" s="632">
        <v>1476.8590999999999</v>
      </c>
      <c r="AP40" s="632">
        <v>1025.1822999999999</v>
      </c>
      <c r="AQ40" s="632">
        <v>776.20370000000003</v>
      </c>
      <c r="AR40" s="632">
        <v>993.80960000000005</v>
      </c>
      <c r="AS40" s="632" t="s">
        <v>102</v>
      </c>
      <c r="AT40" s="633">
        <v>1476.8590999999999</v>
      </c>
      <c r="AU40" s="633">
        <v>976.11929999999995</v>
      </c>
      <c r="AV40" s="634">
        <v>1071.4065000000001</v>
      </c>
      <c r="AW40" s="13"/>
      <c r="AX40" s="873" t="s">
        <v>655</v>
      </c>
      <c r="AY40" s="632" t="s">
        <v>102</v>
      </c>
      <c r="AZ40" s="632" t="s">
        <v>102</v>
      </c>
      <c r="BA40" s="632" t="s">
        <v>102</v>
      </c>
      <c r="BB40" s="632" t="s">
        <v>102</v>
      </c>
      <c r="BC40" s="632" t="s">
        <v>102</v>
      </c>
      <c r="BD40" s="632" t="s">
        <v>102</v>
      </c>
      <c r="BE40" s="632">
        <v>1420.8893</v>
      </c>
      <c r="BF40" s="632">
        <v>978.51530000000002</v>
      </c>
      <c r="BG40" s="632">
        <v>776.20370000000003</v>
      </c>
      <c r="BH40" s="632">
        <v>925.29200000000003</v>
      </c>
      <c r="BI40" s="632" t="s">
        <v>102</v>
      </c>
      <c r="BJ40" s="633">
        <v>1420.8893</v>
      </c>
      <c r="BK40" s="633">
        <v>929.14189999999996</v>
      </c>
      <c r="BL40" s="634">
        <v>1022.7178</v>
      </c>
    </row>
    <row r="41" spans="2:64" ht="16.5" customHeight="1" x14ac:dyDescent="0.25">
      <c r="B41" s="875" t="s">
        <v>934</v>
      </c>
      <c r="C41" s="571"/>
      <c r="D41" s="571"/>
      <c r="E41" s="571"/>
      <c r="F41" s="571"/>
      <c r="G41" s="571"/>
      <c r="H41" s="571"/>
      <c r="I41" s="571"/>
      <c r="J41" s="571"/>
      <c r="K41" s="571"/>
      <c r="L41" s="571"/>
      <c r="M41" s="571"/>
      <c r="N41" s="572"/>
      <c r="O41" s="572"/>
      <c r="P41" s="876"/>
      <c r="Q41" s="13"/>
      <c r="R41" s="875" t="s">
        <v>934</v>
      </c>
      <c r="S41" s="571"/>
      <c r="T41" s="571"/>
      <c r="U41" s="571"/>
      <c r="V41" s="571"/>
      <c r="W41" s="571"/>
      <c r="X41" s="571"/>
      <c r="Y41" s="571"/>
      <c r="Z41" s="571"/>
      <c r="AA41" s="571"/>
      <c r="AB41" s="571"/>
      <c r="AC41" s="571"/>
      <c r="AD41" s="572"/>
      <c r="AE41" s="572"/>
      <c r="AF41" s="876"/>
      <c r="AH41" s="875" t="s">
        <v>934</v>
      </c>
      <c r="AI41" s="571"/>
      <c r="AJ41" s="571"/>
      <c r="AK41" s="571"/>
      <c r="AL41" s="571"/>
      <c r="AM41" s="571"/>
      <c r="AN41" s="571"/>
      <c r="AO41" s="571"/>
      <c r="AP41" s="571"/>
      <c r="AQ41" s="571"/>
      <c r="AR41" s="571"/>
      <c r="AS41" s="571"/>
      <c r="AT41" s="572"/>
      <c r="AU41" s="572"/>
      <c r="AV41" s="876"/>
      <c r="AW41" s="13"/>
      <c r="AX41" s="875" t="s">
        <v>934</v>
      </c>
      <c r="AY41" s="571"/>
      <c r="AZ41" s="571"/>
      <c r="BA41" s="571"/>
      <c r="BB41" s="571"/>
      <c r="BC41" s="571"/>
      <c r="BD41" s="571"/>
      <c r="BE41" s="571"/>
      <c r="BF41" s="571"/>
      <c r="BG41" s="571"/>
      <c r="BH41" s="571"/>
      <c r="BI41" s="571"/>
      <c r="BJ41" s="572"/>
      <c r="BK41" s="572"/>
      <c r="BL41" s="876"/>
    </row>
    <row r="42" spans="2:64" ht="16.5" customHeight="1" x14ac:dyDescent="0.25">
      <c r="B42" s="877" t="s">
        <v>532</v>
      </c>
      <c r="C42" s="878">
        <v>1284.5563999999999</v>
      </c>
      <c r="D42" s="878">
        <v>1078.1538</v>
      </c>
      <c r="E42" s="878">
        <v>830.58119999999997</v>
      </c>
      <c r="F42" s="878">
        <v>929.37030000000004</v>
      </c>
      <c r="G42" s="878">
        <v>997.35969999999998</v>
      </c>
      <c r="H42" s="878">
        <v>1170.7496000000001</v>
      </c>
      <c r="I42" s="878">
        <v>1287.9365</v>
      </c>
      <c r="J42" s="878">
        <v>1446.0371</v>
      </c>
      <c r="K42" s="878">
        <v>1685.4549999999999</v>
      </c>
      <c r="L42" s="878">
        <v>1868.2541000000001</v>
      </c>
      <c r="M42" s="878">
        <v>2026.1478</v>
      </c>
      <c r="N42" s="879">
        <v>1165.7822000000001</v>
      </c>
      <c r="O42" s="879">
        <v>1854.7412999999999</v>
      </c>
      <c r="P42" s="880">
        <v>1750.0539000000001</v>
      </c>
      <c r="Q42" s="13"/>
      <c r="R42" s="877" t="s">
        <v>532</v>
      </c>
      <c r="S42" s="878">
        <v>1257.4000000000001</v>
      </c>
      <c r="T42" s="878">
        <v>1019.9505</v>
      </c>
      <c r="U42" s="878">
        <v>778.91989999999998</v>
      </c>
      <c r="V42" s="878">
        <v>861.05949999999996</v>
      </c>
      <c r="W42" s="878">
        <v>937.5951</v>
      </c>
      <c r="X42" s="878">
        <v>1108.7238</v>
      </c>
      <c r="Y42" s="878">
        <v>1218.1781000000001</v>
      </c>
      <c r="Z42" s="878">
        <v>1370.1546000000001</v>
      </c>
      <c r="AA42" s="878">
        <v>1598.5404000000001</v>
      </c>
      <c r="AB42" s="878">
        <v>1733.646</v>
      </c>
      <c r="AC42" s="878">
        <v>1916.7813000000001</v>
      </c>
      <c r="AD42" s="879">
        <v>1099.2406000000001</v>
      </c>
      <c r="AE42" s="879">
        <v>1750.5735999999999</v>
      </c>
      <c r="AF42" s="880">
        <v>1651.6034999999999</v>
      </c>
      <c r="AH42" s="877" t="s">
        <v>532</v>
      </c>
      <c r="AI42" s="878">
        <v>1185.6772000000001</v>
      </c>
      <c r="AJ42" s="878">
        <v>1163.337</v>
      </c>
      <c r="AK42" s="878">
        <v>926.34569999999997</v>
      </c>
      <c r="AL42" s="878">
        <v>960.19849999999997</v>
      </c>
      <c r="AM42" s="878">
        <v>1028.2782999999999</v>
      </c>
      <c r="AN42" s="878">
        <v>1190.4708000000001</v>
      </c>
      <c r="AO42" s="878">
        <v>1324.2863</v>
      </c>
      <c r="AP42" s="878">
        <v>1460.3557000000001</v>
      </c>
      <c r="AQ42" s="878">
        <v>1680.0235</v>
      </c>
      <c r="AR42" s="878">
        <v>1875.5169000000001</v>
      </c>
      <c r="AS42" s="878">
        <v>2010.4768999999999</v>
      </c>
      <c r="AT42" s="879">
        <v>1198.9421</v>
      </c>
      <c r="AU42" s="879">
        <v>1848.5101999999999</v>
      </c>
      <c r="AV42" s="880">
        <v>1749.8082999999999</v>
      </c>
      <c r="AW42" s="13"/>
      <c r="AX42" s="877" t="s">
        <v>532</v>
      </c>
      <c r="AY42" s="878">
        <v>1108.9898000000001</v>
      </c>
      <c r="AZ42" s="878">
        <v>1136.2112</v>
      </c>
      <c r="BA42" s="878">
        <v>889.50670000000002</v>
      </c>
      <c r="BB42" s="878">
        <v>911.18050000000005</v>
      </c>
      <c r="BC42" s="878">
        <v>995.54290000000003</v>
      </c>
      <c r="BD42" s="878">
        <v>1157.8044</v>
      </c>
      <c r="BE42" s="878">
        <v>1274.413</v>
      </c>
      <c r="BF42" s="878">
        <v>1401.7460000000001</v>
      </c>
      <c r="BG42" s="878">
        <v>1623.8010999999999</v>
      </c>
      <c r="BH42" s="878">
        <v>1784.7147</v>
      </c>
      <c r="BI42" s="878">
        <v>1804.4233999999999</v>
      </c>
      <c r="BJ42" s="879">
        <v>1154.6479999999999</v>
      </c>
      <c r="BK42" s="879">
        <v>1712.4545000000001</v>
      </c>
      <c r="BL42" s="880">
        <v>1627.6958</v>
      </c>
    </row>
    <row r="43" spans="2:64" ht="16.5" customHeight="1" x14ac:dyDescent="0.25">
      <c r="B43" s="881" t="s">
        <v>502</v>
      </c>
      <c r="C43" s="882">
        <v>1774.1914999999999</v>
      </c>
      <c r="D43" s="882">
        <v>1103.4001000000001</v>
      </c>
      <c r="E43" s="882">
        <v>921.78020000000004</v>
      </c>
      <c r="F43" s="882">
        <v>920.94650000000001</v>
      </c>
      <c r="G43" s="882">
        <v>1046.1097</v>
      </c>
      <c r="H43" s="882">
        <v>1189.0634</v>
      </c>
      <c r="I43" s="882">
        <v>1313.6652999999999</v>
      </c>
      <c r="J43" s="882">
        <v>1497.7755</v>
      </c>
      <c r="K43" s="882">
        <v>1619.9914000000001</v>
      </c>
      <c r="L43" s="882">
        <v>1730.2701999999999</v>
      </c>
      <c r="M43" s="882">
        <v>1681.8031000000001</v>
      </c>
      <c r="N43" s="883">
        <v>1103.2891</v>
      </c>
      <c r="O43" s="883">
        <v>1618.174</v>
      </c>
      <c r="P43" s="884">
        <v>1388.2325000000001</v>
      </c>
      <c r="Q43" s="13"/>
      <c r="R43" s="881" t="s">
        <v>502</v>
      </c>
      <c r="S43" s="882">
        <v>1671.4440999999999</v>
      </c>
      <c r="T43" s="882">
        <v>1015.2518</v>
      </c>
      <c r="U43" s="882">
        <v>845.39430000000004</v>
      </c>
      <c r="V43" s="882">
        <v>851.25149999999996</v>
      </c>
      <c r="W43" s="882">
        <v>973.26459999999997</v>
      </c>
      <c r="X43" s="882">
        <v>1110.4058</v>
      </c>
      <c r="Y43" s="882">
        <v>1229.5042000000001</v>
      </c>
      <c r="Z43" s="882">
        <v>1409.1990000000001</v>
      </c>
      <c r="AA43" s="882">
        <v>1511.3133</v>
      </c>
      <c r="AB43" s="882">
        <v>1598.5320999999999</v>
      </c>
      <c r="AC43" s="882">
        <v>1578.8798999999999</v>
      </c>
      <c r="AD43" s="883">
        <v>1026.8576</v>
      </c>
      <c r="AE43" s="883">
        <v>1509.5857000000001</v>
      </c>
      <c r="AF43" s="884">
        <v>1294.0050000000001</v>
      </c>
      <c r="AH43" s="881" t="s">
        <v>502</v>
      </c>
      <c r="AI43" s="882">
        <v>1852.7829999999999</v>
      </c>
      <c r="AJ43" s="882">
        <v>1164.1143999999999</v>
      </c>
      <c r="AK43" s="882">
        <v>953.91849999999999</v>
      </c>
      <c r="AL43" s="882">
        <v>952.06579999999997</v>
      </c>
      <c r="AM43" s="882">
        <v>1069.6131</v>
      </c>
      <c r="AN43" s="882">
        <v>1216.3987999999999</v>
      </c>
      <c r="AO43" s="882">
        <v>1344.1437000000001</v>
      </c>
      <c r="AP43" s="882">
        <v>1519.8003000000001</v>
      </c>
      <c r="AQ43" s="882">
        <v>1639.979</v>
      </c>
      <c r="AR43" s="882">
        <v>1770.5536999999999</v>
      </c>
      <c r="AS43" s="882">
        <v>1633.7878000000001</v>
      </c>
      <c r="AT43" s="883">
        <v>1132.5246999999999</v>
      </c>
      <c r="AU43" s="883">
        <v>1639.4138</v>
      </c>
      <c r="AV43" s="884">
        <v>1413.0431000000001</v>
      </c>
      <c r="AW43" s="13"/>
      <c r="AX43" s="881" t="s">
        <v>502</v>
      </c>
      <c r="AY43" s="882">
        <v>1724.6083000000001</v>
      </c>
      <c r="AZ43" s="882">
        <v>1093.7731000000001</v>
      </c>
      <c r="BA43" s="882">
        <v>897.63250000000005</v>
      </c>
      <c r="BB43" s="882">
        <v>901.52250000000004</v>
      </c>
      <c r="BC43" s="882">
        <v>1027.8415</v>
      </c>
      <c r="BD43" s="882">
        <v>1167.6370999999999</v>
      </c>
      <c r="BE43" s="882">
        <v>1297.0323000000001</v>
      </c>
      <c r="BF43" s="882">
        <v>1455.4049</v>
      </c>
      <c r="BG43" s="882">
        <v>1544.7247</v>
      </c>
      <c r="BH43" s="882">
        <v>1631.095</v>
      </c>
      <c r="BI43" s="882">
        <v>1552.819</v>
      </c>
      <c r="BJ43" s="883">
        <v>1084.4281000000001</v>
      </c>
      <c r="BK43" s="883">
        <v>1542.5241000000001</v>
      </c>
      <c r="BL43" s="884">
        <v>1337.9438</v>
      </c>
    </row>
    <row r="44" spans="2:64" ht="16.5" customHeight="1" x14ac:dyDescent="0.25">
      <c r="B44" s="890" t="s">
        <v>97</v>
      </c>
      <c r="C44" s="878">
        <v>1491.4559999999999</v>
      </c>
      <c r="D44" s="878">
        <v>1128.9011</v>
      </c>
      <c r="E44" s="878">
        <v>942.57770000000005</v>
      </c>
      <c r="F44" s="878">
        <v>958.9615</v>
      </c>
      <c r="G44" s="878">
        <v>1081.0246</v>
      </c>
      <c r="H44" s="878">
        <v>1193.5364999999999</v>
      </c>
      <c r="I44" s="878">
        <v>1312.9306999999999</v>
      </c>
      <c r="J44" s="878">
        <v>1440.2485999999999</v>
      </c>
      <c r="K44" s="878">
        <v>1402.0317</v>
      </c>
      <c r="L44" s="891" t="s">
        <v>102</v>
      </c>
      <c r="M44" s="891" t="s">
        <v>102</v>
      </c>
      <c r="N44" s="879">
        <v>1076.0201</v>
      </c>
      <c r="O44" s="879">
        <v>1434.5996</v>
      </c>
      <c r="P44" s="880">
        <v>1115.2186999999999</v>
      </c>
      <c r="Q44" s="13"/>
      <c r="R44" s="890" t="s">
        <v>97</v>
      </c>
      <c r="S44" s="878">
        <v>1371.2777000000001</v>
      </c>
      <c r="T44" s="878">
        <v>1031.2420999999999</v>
      </c>
      <c r="U44" s="878">
        <v>863.45709999999997</v>
      </c>
      <c r="V44" s="878">
        <v>880.74990000000003</v>
      </c>
      <c r="W44" s="878">
        <v>1002.0661</v>
      </c>
      <c r="X44" s="878">
        <v>1109.5951</v>
      </c>
      <c r="Y44" s="878">
        <v>1218.4004</v>
      </c>
      <c r="Z44" s="878">
        <v>1347.81</v>
      </c>
      <c r="AA44" s="878">
        <v>1329.6719000000001</v>
      </c>
      <c r="AB44" s="891" t="s">
        <v>102</v>
      </c>
      <c r="AC44" s="891" t="s">
        <v>102</v>
      </c>
      <c r="AD44" s="879">
        <v>993.14390000000003</v>
      </c>
      <c r="AE44" s="879">
        <v>1345.1288999999999</v>
      </c>
      <c r="AF44" s="880">
        <v>1031.6215999999999</v>
      </c>
      <c r="AH44" s="890" t="s">
        <v>97</v>
      </c>
      <c r="AI44" s="878">
        <v>1623.6369999999999</v>
      </c>
      <c r="AJ44" s="878">
        <v>1198.5757000000001</v>
      </c>
      <c r="AK44" s="878">
        <v>997.04679999999996</v>
      </c>
      <c r="AL44" s="878">
        <v>999.9248</v>
      </c>
      <c r="AM44" s="878">
        <v>1122.3357000000001</v>
      </c>
      <c r="AN44" s="878">
        <v>1225.6178</v>
      </c>
      <c r="AO44" s="878">
        <v>1336.4984999999999</v>
      </c>
      <c r="AP44" s="878">
        <v>1469.8163</v>
      </c>
      <c r="AQ44" s="878">
        <v>1395.0925999999999</v>
      </c>
      <c r="AR44" s="891" t="s">
        <v>102</v>
      </c>
      <c r="AS44" s="891" t="s">
        <v>102</v>
      </c>
      <c r="AT44" s="879">
        <v>1116.2054000000001</v>
      </c>
      <c r="AU44" s="879">
        <v>1458.7711999999999</v>
      </c>
      <c r="AV44" s="880">
        <v>1153.6534999999999</v>
      </c>
      <c r="AW44" s="13"/>
      <c r="AX44" s="890" t="s">
        <v>97</v>
      </c>
      <c r="AY44" s="878">
        <v>1536.2082</v>
      </c>
      <c r="AZ44" s="878">
        <v>1121.2954</v>
      </c>
      <c r="BA44" s="878">
        <v>935.25440000000003</v>
      </c>
      <c r="BB44" s="878">
        <v>944.37120000000004</v>
      </c>
      <c r="BC44" s="878">
        <v>1067.3150000000001</v>
      </c>
      <c r="BD44" s="878">
        <v>1168.6557</v>
      </c>
      <c r="BE44" s="878">
        <v>1274.0598</v>
      </c>
      <c r="BF44" s="878">
        <v>1392.6655000000001</v>
      </c>
      <c r="BG44" s="878">
        <v>1342.4457</v>
      </c>
      <c r="BH44" s="891" t="s">
        <v>102</v>
      </c>
      <c r="BI44" s="891" t="s">
        <v>102</v>
      </c>
      <c r="BJ44" s="879">
        <v>1057.7266999999999</v>
      </c>
      <c r="BK44" s="879">
        <v>1385.2424000000001</v>
      </c>
      <c r="BL44" s="880">
        <v>1093.5295000000001</v>
      </c>
    </row>
    <row r="45" spans="2:64" ht="16.5" customHeight="1" x14ac:dyDescent="0.25">
      <c r="B45" s="885" t="s">
        <v>96</v>
      </c>
      <c r="C45" s="886">
        <v>1542.3667</v>
      </c>
      <c r="D45" s="886">
        <v>1082.9265</v>
      </c>
      <c r="E45" s="886">
        <v>1029.9122</v>
      </c>
      <c r="F45" s="886">
        <v>1201.7293999999999</v>
      </c>
      <c r="G45" s="886">
        <v>1540.4902</v>
      </c>
      <c r="H45" s="886">
        <v>1657.6817000000001</v>
      </c>
      <c r="I45" s="886">
        <v>1559.4998000000001</v>
      </c>
      <c r="J45" s="886">
        <v>1635.7507000000001</v>
      </c>
      <c r="K45" s="886" t="s">
        <v>102</v>
      </c>
      <c r="L45" s="887" t="s">
        <v>102</v>
      </c>
      <c r="M45" s="887" t="s">
        <v>102</v>
      </c>
      <c r="N45" s="888">
        <v>1298.3127999999999</v>
      </c>
      <c r="O45" s="888">
        <v>1635.7507000000001</v>
      </c>
      <c r="P45" s="889">
        <v>1315.2052000000001</v>
      </c>
      <c r="Q45" s="13"/>
      <c r="R45" s="885" t="s">
        <v>96</v>
      </c>
      <c r="S45" s="886">
        <v>1430.0307</v>
      </c>
      <c r="T45" s="886">
        <v>999.21879999999999</v>
      </c>
      <c r="U45" s="886">
        <v>944.19880000000001</v>
      </c>
      <c r="V45" s="886">
        <v>1115.6836000000001</v>
      </c>
      <c r="W45" s="886">
        <v>1435.7964999999999</v>
      </c>
      <c r="X45" s="886">
        <v>1545.096</v>
      </c>
      <c r="Y45" s="886">
        <v>1464.6673000000001</v>
      </c>
      <c r="Z45" s="886">
        <v>1551.9265</v>
      </c>
      <c r="AA45" s="886" t="s">
        <v>102</v>
      </c>
      <c r="AB45" s="887" t="s">
        <v>102</v>
      </c>
      <c r="AC45" s="887" t="s">
        <v>102</v>
      </c>
      <c r="AD45" s="888">
        <v>1206.1993</v>
      </c>
      <c r="AE45" s="888">
        <v>1551.9265</v>
      </c>
      <c r="AF45" s="889">
        <v>1223.5066999999999</v>
      </c>
      <c r="AH45" s="885" t="s">
        <v>96</v>
      </c>
      <c r="AI45" s="886">
        <v>1668.2518</v>
      </c>
      <c r="AJ45" s="886">
        <v>1194.4000000000001</v>
      </c>
      <c r="AK45" s="886">
        <v>1094.1137000000001</v>
      </c>
      <c r="AL45" s="886">
        <v>1253.3234</v>
      </c>
      <c r="AM45" s="886">
        <v>1568.1919</v>
      </c>
      <c r="AN45" s="886">
        <v>1659.1714999999999</v>
      </c>
      <c r="AO45" s="886">
        <v>1591.9209000000001</v>
      </c>
      <c r="AP45" s="886">
        <v>1724.4278999999999</v>
      </c>
      <c r="AQ45" s="886" t="s">
        <v>102</v>
      </c>
      <c r="AR45" s="887" t="s">
        <v>102</v>
      </c>
      <c r="AS45" s="887" t="s">
        <v>102</v>
      </c>
      <c r="AT45" s="888">
        <v>1348.1179999999999</v>
      </c>
      <c r="AU45" s="888">
        <v>1724.4278999999999</v>
      </c>
      <c r="AV45" s="889">
        <v>1366.9564</v>
      </c>
      <c r="AW45" s="13"/>
      <c r="AX45" s="885" t="s">
        <v>96</v>
      </c>
      <c r="AY45" s="886">
        <v>1591.9960000000001</v>
      </c>
      <c r="AZ45" s="886">
        <v>1121.6406999999999</v>
      </c>
      <c r="BA45" s="886">
        <v>1020.631</v>
      </c>
      <c r="BB45" s="886">
        <v>1193.9187999999999</v>
      </c>
      <c r="BC45" s="886">
        <v>1484.3722</v>
      </c>
      <c r="BD45" s="886">
        <v>1592.9901</v>
      </c>
      <c r="BE45" s="886">
        <v>1539.1238000000001</v>
      </c>
      <c r="BF45" s="886">
        <v>1653.9965</v>
      </c>
      <c r="BG45" s="886" t="s">
        <v>102</v>
      </c>
      <c r="BH45" s="887" t="s">
        <v>102</v>
      </c>
      <c r="BI45" s="887" t="s">
        <v>102</v>
      </c>
      <c r="BJ45" s="888">
        <v>1282.1155000000001</v>
      </c>
      <c r="BK45" s="888">
        <v>1653.9965</v>
      </c>
      <c r="BL45" s="889">
        <v>1300.7321999999999</v>
      </c>
    </row>
    <row r="46" spans="2:64" s="291" customFormat="1" x14ac:dyDescent="0.2">
      <c r="B46" s="38" t="s">
        <v>288</v>
      </c>
      <c r="C46" s="293"/>
      <c r="D46" s="293"/>
      <c r="E46" s="293"/>
      <c r="F46" s="293"/>
      <c r="G46" s="293"/>
      <c r="H46" s="293"/>
      <c r="I46" s="293"/>
      <c r="J46" s="293"/>
      <c r="K46" s="293"/>
      <c r="L46" s="293"/>
      <c r="M46" s="293"/>
      <c r="N46" s="293"/>
      <c r="O46" s="293"/>
      <c r="P46" s="294"/>
      <c r="R46" s="38" t="s">
        <v>288</v>
      </c>
      <c r="S46" s="293"/>
      <c r="T46" s="293"/>
      <c r="U46" s="293"/>
      <c r="V46" s="293"/>
      <c r="W46" s="293"/>
      <c r="X46" s="293"/>
      <c r="Y46" s="293"/>
      <c r="Z46" s="293"/>
      <c r="AA46" s="293"/>
      <c r="AB46" s="293"/>
      <c r="AC46" s="293"/>
      <c r="AD46" s="293"/>
      <c r="AE46" s="293"/>
      <c r="AF46" s="294"/>
      <c r="AH46" s="38" t="s">
        <v>288</v>
      </c>
      <c r="AI46" s="293"/>
      <c r="AJ46" s="293"/>
      <c r="AK46" s="293"/>
      <c r="AL46" s="293"/>
      <c r="AM46" s="293"/>
      <c r="AN46" s="293"/>
      <c r="AO46" s="293"/>
      <c r="AP46" s="293"/>
      <c r="AQ46" s="293"/>
      <c r="AR46" s="293"/>
      <c r="AS46" s="293"/>
      <c r="AT46" s="293"/>
      <c r="AU46" s="293"/>
      <c r="AV46" s="294"/>
      <c r="AX46" s="38" t="s">
        <v>288</v>
      </c>
      <c r="AY46" s="293"/>
      <c r="AZ46" s="293"/>
      <c r="BA46" s="293"/>
      <c r="BB46" s="293"/>
      <c r="BC46" s="293"/>
      <c r="BD46" s="293"/>
      <c r="BE46" s="293"/>
      <c r="BF46" s="293"/>
      <c r="BG46" s="293"/>
      <c r="BH46" s="293"/>
      <c r="BI46" s="293"/>
      <c r="BJ46" s="293"/>
      <c r="BK46" s="293"/>
      <c r="BL46" s="294"/>
    </row>
    <row r="47" spans="2:64" s="291" customFormat="1" x14ac:dyDescent="0.2">
      <c r="B47" s="38" t="s">
        <v>533</v>
      </c>
      <c r="C47" s="293"/>
      <c r="D47" s="293"/>
      <c r="E47" s="293"/>
      <c r="F47" s="293"/>
      <c r="G47" s="293"/>
      <c r="H47" s="293"/>
      <c r="I47" s="293"/>
      <c r="J47" s="293"/>
      <c r="K47" s="293"/>
      <c r="L47" s="293"/>
      <c r="M47" s="293"/>
      <c r="N47" s="293"/>
      <c r="O47" s="293"/>
      <c r="P47" s="294"/>
      <c r="R47" s="38" t="s">
        <v>533</v>
      </c>
      <c r="S47" s="293"/>
      <c r="T47" s="293"/>
      <c r="U47" s="293"/>
      <c r="V47" s="293"/>
      <c r="W47" s="293"/>
      <c r="X47" s="293"/>
      <c r="Y47" s="293"/>
      <c r="Z47" s="293"/>
      <c r="AA47" s="293"/>
      <c r="AB47" s="293"/>
      <c r="AC47" s="293"/>
      <c r="AD47" s="293"/>
      <c r="AE47" s="293"/>
      <c r="AF47" s="294"/>
      <c r="AH47" s="38" t="s">
        <v>533</v>
      </c>
      <c r="AI47" s="293"/>
      <c r="AJ47" s="293"/>
      <c r="AK47" s="293"/>
      <c r="AL47" s="293"/>
      <c r="AM47" s="293"/>
      <c r="AN47" s="293"/>
      <c r="AO47" s="293"/>
      <c r="AP47" s="293"/>
      <c r="AQ47" s="293"/>
      <c r="AR47" s="293"/>
      <c r="AS47" s="293"/>
      <c r="AT47" s="293"/>
      <c r="AU47" s="293"/>
      <c r="AV47" s="294"/>
      <c r="AX47" s="38" t="s">
        <v>533</v>
      </c>
      <c r="AY47" s="293"/>
      <c r="AZ47" s="293"/>
      <c r="BA47" s="293"/>
      <c r="BB47" s="293"/>
      <c r="BC47" s="293"/>
      <c r="BD47" s="293"/>
      <c r="BE47" s="293"/>
      <c r="BF47" s="293"/>
      <c r="BG47" s="293"/>
      <c r="BH47" s="293"/>
      <c r="BI47" s="293"/>
      <c r="BJ47" s="293"/>
      <c r="BK47" s="293"/>
      <c r="BL47" s="294"/>
    </row>
    <row r="48" spans="2:64" s="291" customFormat="1" x14ac:dyDescent="0.2">
      <c r="B48" s="69" t="s">
        <v>503</v>
      </c>
      <c r="C48" s="295"/>
      <c r="D48" s="295"/>
      <c r="E48" s="295"/>
      <c r="F48" s="295"/>
      <c r="G48" s="295"/>
      <c r="H48" s="295"/>
      <c r="I48" s="295"/>
      <c r="J48" s="295"/>
      <c r="K48" s="295"/>
      <c r="L48" s="295"/>
      <c r="M48" s="295"/>
      <c r="N48" s="295"/>
      <c r="O48" s="295"/>
      <c r="P48" s="296"/>
      <c r="R48" s="69" t="s">
        <v>503</v>
      </c>
      <c r="S48" s="295"/>
      <c r="T48" s="295"/>
      <c r="U48" s="295"/>
      <c r="V48" s="295"/>
      <c r="W48" s="295"/>
      <c r="X48" s="295"/>
      <c r="Y48" s="295"/>
      <c r="Z48" s="295"/>
      <c r="AA48" s="295"/>
      <c r="AB48" s="295"/>
      <c r="AC48" s="295"/>
      <c r="AD48" s="295"/>
      <c r="AE48" s="295"/>
      <c r="AF48" s="296"/>
      <c r="AH48" s="69" t="s">
        <v>503</v>
      </c>
      <c r="AI48" s="295"/>
      <c r="AJ48" s="295"/>
      <c r="AK48" s="295"/>
      <c r="AL48" s="295"/>
      <c r="AM48" s="295"/>
      <c r="AN48" s="295"/>
      <c r="AO48" s="295"/>
      <c r="AP48" s="295"/>
      <c r="AQ48" s="295"/>
      <c r="AR48" s="295"/>
      <c r="AS48" s="295"/>
      <c r="AT48" s="295"/>
      <c r="AU48" s="295"/>
      <c r="AV48" s="296"/>
      <c r="AX48" s="69" t="s">
        <v>503</v>
      </c>
      <c r="AY48" s="295"/>
      <c r="AZ48" s="295"/>
      <c r="BA48" s="295"/>
      <c r="BB48" s="295"/>
      <c r="BC48" s="295"/>
      <c r="BD48" s="295"/>
      <c r="BE48" s="295"/>
      <c r="BF48" s="295"/>
      <c r="BG48" s="295"/>
      <c r="BH48" s="295"/>
      <c r="BI48" s="295"/>
      <c r="BJ48" s="295"/>
      <c r="BK48" s="295"/>
      <c r="BL48" s="296"/>
    </row>
    <row r="49" spans="1:64" s="291" customFormat="1" x14ac:dyDescent="0.2">
      <c r="A49" s="297"/>
      <c r="B49" s="639" t="s">
        <v>841</v>
      </c>
      <c r="C49" s="298"/>
      <c r="D49" s="298"/>
      <c r="E49" s="298"/>
      <c r="F49" s="298"/>
      <c r="G49" s="298"/>
      <c r="H49" s="298"/>
      <c r="I49" s="298"/>
      <c r="J49" s="298"/>
      <c r="K49" s="298"/>
      <c r="L49" s="298"/>
      <c r="M49" s="298"/>
      <c r="N49" s="298"/>
      <c r="O49" s="298"/>
      <c r="P49" s="299"/>
      <c r="Q49" s="297"/>
      <c r="R49" s="639" t="s">
        <v>841</v>
      </c>
      <c r="S49" s="298"/>
      <c r="T49" s="298"/>
      <c r="U49" s="298"/>
      <c r="V49" s="298"/>
      <c r="W49" s="298"/>
      <c r="X49" s="298"/>
      <c r="Y49" s="298"/>
      <c r="Z49" s="298"/>
      <c r="AA49" s="298"/>
      <c r="AB49" s="298"/>
      <c r="AC49" s="298"/>
      <c r="AD49" s="298"/>
      <c r="AE49" s="298"/>
      <c r="AF49" s="299"/>
      <c r="AG49" s="297"/>
      <c r="AH49" s="639" t="s">
        <v>841</v>
      </c>
      <c r="AI49" s="298"/>
      <c r="AJ49" s="298"/>
      <c r="AK49" s="298"/>
      <c r="AL49" s="298"/>
      <c r="AM49" s="298"/>
      <c r="AN49" s="298"/>
      <c r="AO49" s="298"/>
      <c r="AP49" s="298"/>
      <c r="AQ49" s="298"/>
      <c r="AR49" s="298"/>
      <c r="AS49" s="298"/>
      <c r="AT49" s="298"/>
      <c r="AU49" s="298"/>
      <c r="AV49" s="299"/>
      <c r="AW49" s="297"/>
      <c r="AX49" s="639" t="s">
        <v>841</v>
      </c>
      <c r="AY49" s="298"/>
      <c r="AZ49" s="298"/>
      <c r="BA49" s="298"/>
      <c r="BB49" s="298"/>
      <c r="BC49" s="298"/>
      <c r="BD49" s="298"/>
      <c r="BE49" s="298"/>
      <c r="BF49" s="298"/>
      <c r="BG49" s="298"/>
      <c r="BH49" s="298"/>
      <c r="BI49" s="298"/>
      <c r="BJ49" s="298"/>
      <c r="BK49" s="298"/>
      <c r="BL49" s="299"/>
    </row>
  </sheetData>
  <phoneticPr fontId="2" type="noConversion"/>
  <pageMargins left="0.78740157480314965" right="0.78740157480314965" top="0.78740157480314965" bottom="0.78740157480314965" header="0.39370078740157483" footer="0.39370078740157483"/>
  <pageSetup paperSize="9" scale="62" firstPageNumber="62" fitToWidth="4"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colBreaks count="3" manualBreakCount="3">
    <brk id="16" max="1048575" man="1"/>
    <brk id="32" max="48" man="1"/>
    <brk id="48" max="48"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I55"/>
  <sheetViews>
    <sheetView zoomScaleNormal="100" zoomScalePageLayoutView="85" workbookViewId="0"/>
  </sheetViews>
  <sheetFormatPr baseColWidth="10" defaultRowHeight="12.75" x14ac:dyDescent="0.2"/>
  <cols>
    <col min="1" max="1" width="2.85546875" customWidth="1"/>
    <col min="2" max="2" width="29.28515625" customWidth="1"/>
    <col min="14" max="15" width="13.42578125" customWidth="1"/>
    <col min="16" max="16" width="13.5703125" style="95" customWidth="1"/>
    <col min="17" max="17" width="3.42578125" customWidth="1"/>
    <col min="18" max="18" width="27.7109375" customWidth="1"/>
    <col min="30" max="31" width="13.42578125" customWidth="1"/>
    <col min="33" max="33" width="2.5703125" customWidth="1"/>
    <col min="34" max="34" width="27.28515625" customWidth="1"/>
    <col min="46" max="47" width="13.42578125" customWidth="1"/>
    <col min="48" max="48" width="11.42578125" style="95"/>
    <col min="49" max="49" width="2.7109375" customWidth="1"/>
    <col min="50" max="50" width="27.42578125" customWidth="1"/>
    <col min="62" max="63" width="13.42578125" customWidth="1"/>
    <col min="64" max="64" width="13.140625" style="95" customWidth="1"/>
    <col min="65" max="65" width="3.7109375" customWidth="1"/>
    <col min="66" max="66" width="29.7109375" customWidth="1"/>
    <col min="78" max="79" width="13.42578125" customWidth="1"/>
    <col min="80" max="80" width="12.85546875" style="95" customWidth="1"/>
    <col min="81" max="81" width="5.28515625" hidden="1" customWidth="1"/>
    <col min="82" max="82" width="5.28515625" customWidth="1"/>
    <col min="83" max="83" width="28.140625" customWidth="1"/>
    <col min="95" max="96" width="13.42578125" customWidth="1"/>
    <col min="97" max="97" width="11.42578125" style="95"/>
    <col min="98" max="98" width="4.140625" customWidth="1"/>
    <col min="99" max="99" width="27.7109375" customWidth="1"/>
    <col min="111" max="112" width="13.42578125" customWidth="1"/>
    <col min="113" max="113" width="11.42578125" style="95"/>
  </cols>
  <sheetData>
    <row r="1" spans="1:113" s="13" customFormat="1" ht="20.25" x14ac:dyDescent="0.3">
      <c r="A1" s="10" t="s">
        <v>935</v>
      </c>
      <c r="B1" s="51"/>
      <c r="C1" s="71"/>
      <c r="D1" s="71"/>
      <c r="E1" s="71"/>
      <c r="F1" s="71"/>
      <c r="G1" s="71"/>
      <c r="H1" s="71"/>
      <c r="I1" s="71"/>
      <c r="J1" s="71"/>
      <c r="K1" s="71"/>
      <c r="L1" s="71"/>
      <c r="M1" s="71"/>
      <c r="N1" s="71"/>
      <c r="O1" s="71"/>
      <c r="P1" s="90"/>
      <c r="Q1" s="50"/>
      <c r="R1" s="51"/>
      <c r="S1" s="187"/>
      <c r="T1" s="187"/>
      <c r="U1" s="187"/>
      <c r="V1" s="187"/>
      <c r="W1" s="187"/>
      <c r="X1" s="187"/>
      <c r="Y1" s="187"/>
      <c r="Z1" s="187"/>
      <c r="AA1" s="187"/>
      <c r="AB1" s="187"/>
      <c r="AC1" s="187"/>
      <c r="AD1" s="187"/>
      <c r="AE1" s="187"/>
      <c r="AF1" s="188"/>
      <c r="AG1" s="70"/>
      <c r="AH1" s="79"/>
      <c r="AI1" s="68"/>
      <c r="AJ1" s="68"/>
      <c r="AK1" s="68"/>
      <c r="AL1" s="68"/>
      <c r="AM1" s="68"/>
      <c r="AN1" s="68"/>
      <c r="AO1" s="68"/>
      <c r="AP1" s="68"/>
      <c r="AQ1" s="68"/>
      <c r="AR1" s="68"/>
      <c r="AS1" s="68"/>
      <c r="AT1" s="68"/>
      <c r="AU1" s="68"/>
      <c r="AV1" s="90"/>
      <c r="AW1" s="70"/>
      <c r="AX1" s="79"/>
      <c r="AY1" s="68"/>
      <c r="AZ1" s="68"/>
      <c r="BA1" s="68"/>
      <c r="BB1" s="68"/>
      <c r="BC1" s="68"/>
      <c r="BD1" s="68"/>
      <c r="BE1" s="68"/>
      <c r="BF1" s="68"/>
      <c r="BG1" s="68"/>
      <c r="BH1" s="68"/>
      <c r="BI1" s="68"/>
      <c r="BJ1" s="68"/>
      <c r="BK1" s="68"/>
      <c r="BL1" s="90"/>
      <c r="BM1" s="70"/>
      <c r="BN1" s="80"/>
      <c r="BO1" s="81"/>
      <c r="BP1" s="81"/>
      <c r="BQ1" s="81"/>
      <c r="BR1" s="81"/>
      <c r="BS1" s="81"/>
      <c r="BT1" s="81"/>
      <c r="BU1" s="81"/>
      <c r="BV1" s="81"/>
      <c r="BW1" s="81"/>
      <c r="BX1" s="68"/>
      <c r="BY1" s="68"/>
      <c r="BZ1" s="68"/>
      <c r="CA1" s="68"/>
      <c r="CB1" s="90"/>
      <c r="CC1" s="70"/>
      <c r="CD1" s="70"/>
      <c r="CE1" s="78"/>
      <c r="CF1" s="81"/>
      <c r="CG1" s="81"/>
      <c r="CH1" s="81"/>
      <c r="CI1" s="81"/>
      <c r="CJ1" s="81"/>
      <c r="CK1" s="81"/>
      <c r="CL1" s="81"/>
      <c r="CM1" s="81"/>
      <c r="CN1" s="81"/>
      <c r="CO1" s="81"/>
      <c r="CP1" s="81"/>
      <c r="CQ1" s="81"/>
      <c r="CR1" s="81"/>
      <c r="CS1" s="99"/>
      <c r="CT1" s="70"/>
      <c r="CU1" s="78"/>
      <c r="CV1" s="81"/>
      <c r="CW1" s="81"/>
      <c r="CX1" s="81"/>
      <c r="CY1" s="81"/>
      <c r="CZ1" s="81"/>
      <c r="DA1" s="81"/>
      <c r="DB1" s="81"/>
      <c r="DC1" s="81"/>
      <c r="DD1" s="81"/>
      <c r="DE1" s="81"/>
      <c r="DF1" s="81"/>
      <c r="DG1" s="81"/>
      <c r="DH1" s="81"/>
      <c r="DI1" s="99"/>
    </row>
    <row r="2" spans="1:113" s="13" customFormat="1" ht="12.75" customHeight="1" x14ac:dyDescent="0.3">
      <c r="A2" s="9"/>
      <c r="B2" s="51"/>
      <c r="C2" s="71"/>
      <c r="D2" s="71"/>
      <c r="E2" s="71"/>
      <c r="F2" s="71"/>
      <c r="G2" s="71"/>
      <c r="H2" s="71"/>
      <c r="I2" s="71"/>
      <c r="J2" s="71"/>
      <c r="K2" s="71"/>
      <c r="L2" s="71"/>
      <c r="M2" s="71"/>
      <c r="N2" s="71"/>
      <c r="O2" s="71"/>
      <c r="P2" s="90"/>
      <c r="R2" s="29"/>
      <c r="S2" s="53"/>
      <c r="T2" s="53"/>
      <c r="U2" s="53"/>
      <c r="V2" s="53"/>
      <c r="W2" s="53"/>
      <c r="X2" s="53"/>
      <c r="Y2" s="53"/>
      <c r="Z2" s="53"/>
      <c r="AA2" s="53"/>
      <c r="AB2" s="53"/>
      <c r="AC2" s="53"/>
      <c r="AD2" s="53"/>
      <c r="AE2" s="53"/>
      <c r="AF2" s="54"/>
      <c r="AG2" s="70"/>
      <c r="AH2" s="79"/>
      <c r="AI2" s="68"/>
      <c r="AJ2" s="68"/>
      <c r="AK2" s="68"/>
      <c r="AL2" s="68"/>
      <c r="AM2" s="68"/>
      <c r="AN2" s="68"/>
      <c r="AO2" s="68"/>
      <c r="AP2" s="68"/>
      <c r="AQ2" s="68"/>
      <c r="AR2" s="68"/>
      <c r="AS2" s="68"/>
      <c r="AT2" s="68"/>
      <c r="AU2" s="68"/>
      <c r="AV2" s="90"/>
      <c r="AW2" s="70"/>
      <c r="AX2" s="79"/>
      <c r="AY2" s="68"/>
      <c r="AZ2" s="68"/>
      <c r="BA2" s="68"/>
      <c r="BB2" s="68"/>
      <c r="BC2" s="68"/>
      <c r="BD2" s="68"/>
      <c r="BE2" s="68"/>
      <c r="BF2" s="68"/>
      <c r="BG2" s="68"/>
      <c r="BH2" s="68"/>
      <c r="BI2" s="68"/>
      <c r="BJ2" s="68"/>
      <c r="BK2" s="68"/>
      <c r="BL2" s="90"/>
      <c r="BM2" s="70"/>
      <c r="BN2" s="80"/>
      <c r="BO2" s="81"/>
      <c r="BP2" s="81"/>
      <c r="BQ2" s="81"/>
      <c r="BR2" s="81"/>
      <c r="BS2" s="81"/>
      <c r="BT2" s="81"/>
      <c r="BU2" s="81"/>
      <c r="BV2" s="81"/>
      <c r="BW2" s="81"/>
      <c r="BX2" s="68"/>
      <c r="BY2" s="68"/>
      <c r="BZ2" s="68"/>
      <c r="CA2" s="68"/>
      <c r="CB2" s="90"/>
      <c r="CC2" s="70"/>
      <c r="CD2" s="70"/>
      <c r="CE2" s="78"/>
      <c r="CF2" s="81"/>
      <c r="CG2" s="81"/>
      <c r="CH2" s="81"/>
      <c r="CI2" s="81"/>
      <c r="CJ2" s="81"/>
      <c r="CK2" s="81"/>
      <c r="CL2" s="81"/>
      <c r="CM2" s="81"/>
      <c r="CN2" s="81"/>
      <c r="CO2" s="81"/>
      <c r="CP2" s="81"/>
      <c r="CQ2" s="81"/>
      <c r="CR2" s="81"/>
      <c r="CS2" s="99"/>
      <c r="CT2" s="70"/>
      <c r="CU2" s="78"/>
      <c r="CV2" s="81"/>
      <c r="CW2" s="81"/>
      <c r="CX2" s="81"/>
      <c r="CY2" s="81"/>
      <c r="CZ2" s="81"/>
      <c r="DA2" s="81"/>
      <c r="DB2" s="81"/>
      <c r="DC2" s="81"/>
      <c r="DD2" s="81"/>
      <c r="DE2" s="81"/>
      <c r="DF2" s="81"/>
      <c r="DG2" s="81"/>
      <c r="DH2" s="81"/>
      <c r="DI2" s="99"/>
    </row>
    <row r="3" spans="1:113" x14ac:dyDescent="0.2">
      <c r="A3" s="13"/>
      <c r="B3" s="29"/>
      <c r="C3" s="53"/>
      <c r="D3" s="53"/>
      <c r="E3" s="53"/>
      <c r="F3" s="53"/>
      <c r="G3" s="53"/>
      <c r="H3" s="53"/>
      <c r="I3" s="53"/>
      <c r="J3" s="53"/>
      <c r="K3" s="53"/>
      <c r="L3" s="53"/>
      <c r="M3" s="53"/>
      <c r="N3" s="53"/>
      <c r="O3" s="53"/>
      <c r="P3" s="91"/>
      <c r="AG3" s="13"/>
      <c r="AH3" s="13"/>
      <c r="AI3" s="73"/>
      <c r="AJ3" s="73"/>
      <c r="AK3" s="73"/>
      <c r="AL3" s="73"/>
      <c r="AM3" s="73"/>
      <c r="AN3" s="73"/>
      <c r="AO3" s="73"/>
      <c r="AP3" s="73"/>
      <c r="AQ3" s="73"/>
      <c r="AR3" s="73"/>
      <c r="AS3" s="73"/>
      <c r="AT3" s="73"/>
      <c r="AU3" s="73"/>
      <c r="AV3" s="96"/>
      <c r="AW3" s="13"/>
      <c r="AX3" s="13"/>
      <c r="AY3" s="73"/>
      <c r="AZ3" s="73"/>
      <c r="BA3" s="73"/>
      <c r="BB3" s="73"/>
      <c r="BC3" s="73"/>
      <c r="BD3" s="73"/>
      <c r="BE3" s="73"/>
      <c r="BF3" s="73"/>
      <c r="BG3" s="73"/>
      <c r="BH3" s="73"/>
      <c r="BI3" s="73"/>
      <c r="BJ3" s="73"/>
      <c r="BK3" s="73"/>
      <c r="BL3" s="96"/>
      <c r="BM3" s="13"/>
      <c r="BN3" s="46"/>
      <c r="BO3" s="73"/>
      <c r="BP3" s="73"/>
      <c r="BQ3" s="73"/>
      <c r="BR3" s="73"/>
      <c r="BS3" s="73"/>
      <c r="BT3" s="73"/>
      <c r="BU3" s="73"/>
      <c r="BV3" s="73"/>
      <c r="BW3" s="73"/>
      <c r="BX3" s="73"/>
      <c r="BY3" s="73"/>
      <c r="BZ3" s="73"/>
      <c r="CA3" s="73"/>
      <c r="CB3" s="96"/>
      <c r="CC3" s="13"/>
      <c r="CD3" s="13"/>
      <c r="CE3" s="13"/>
      <c r="CF3" s="73"/>
      <c r="CG3" s="73"/>
      <c r="CH3" s="73"/>
      <c r="CI3" s="73"/>
      <c r="CJ3" s="73"/>
      <c r="CK3" s="73"/>
      <c r="CL3" s="73"/>
      <c r="CM3" s="73"/>
      <c r="CN3" s="73"/>
      <c r="CO3" s="73"/>
      <c r="CP3" s="73"/>
      <c r="CQ3" s="73"/>
      <c r="CR3" s="73"/>
      <c r="CS3" s="96"/>
      <c r="CT3" s="13"/>
      <c r="CU3" s="13"/>
      <c r="CV3" s="73"/>
      <c r="CW3" s="73"/>
      <c r="CX3" s="73"/>
      <c r="CY3" s="73"/>
      <c r="CZ3" s="73"/>
      <c r="DA3" s="73"/>
      <c r="DB3" s="73"/>
      <c r="DC3" s="73"/>
      <c r="DD3" s="73"/>
      <c r="DE3" s="73"/>
      <c r="DF3" s="73"/>
      <c r="DG3" s="73"/>
      <c r="DH3" s="73"/>
      <c r="DI3" s="96"/>
    </row>
    <row r="4" spans="1:113" ht="16.5" x14ac:dyDescent="0.25">
      <c r="A4" s="55" t="s">
        <v>316</v>
      </c>
      <c r="B4" s="56"/>
      <c r="C4" s="57"/>
      <c r="D4" s="57"/>
      <c r="E4" s="57"/>
      <c r="F4" s="57"/>
      <c r="G4" s="57"/>
      <c r="H4" s="57"/>
      <c r="I4" s="57"/>
      <c r="J4" s="57"/>
      <c r="K4" s="57"/>
      <c r="L4" s="57"/>
      <c r="M4" s="57"/>
      <c r="N4" s="57"/>
      <c r="O4" s="57"/>
      <c r="P4" s="92"/>
      <c r="R4" s="55" t="s">
        <v>504</v>
      </c>
      <c r="S4" s="57"/>
      <c r="T4" s="57"/>
      <c r="U4" s="57"/>
      <c r="V4" s="57"/>
      <c r="W4" s="57"/>
      <c r="X4" s="57"/>
      <c r="Y4" s="57"/>
      <c r="Z4" s="57"/>
      <c r="AA4" s="57"/>
      <c r="AB4" s="57"/>
      <c r="AC4" s="57"/>
      <c r="AD4" s="57"/>
      <c r="AE4" s="57"/>
      <c r="AF4" s="189"/>
      <c r="AG4" s="55" t="s">
        <v>317</v>
      </c>
      <c r="AH4" s="55"/>
      <c r="AI4" s="74"/>
      <c r="AJ4" s="74"/>
      <c r="AK4" s="74"/>
      <c r="AL4" s="74"/>
      <c r="AM4" s="74"/>
      <c r="AN4" s="74"/>
      <c r="AO4" s="74"/>
      <c r="AP4" s="74"/>
      <c r="AQ4" s="74"/>
      <c r="AR4" s="74"/>
      <c r="AS4" s="74"/>
      <c r="AT4" s="74"/>
      <c r="AU4" s="74"/>
      <c r="AV4" s="97"/>
      <c r="AX4" s="55" t="s">
        <v>318</v>
      </c>
      <c r="AY4" s="74"/>
      <c r="AZ4" s="74"/>
      <c r="BA4" s="74"/>
      <c r="BB4" s="74"/>
      <c r="BC4" s="74"/>
      <c r="BD4" s="74"/>
      <c r="BE4" s="74"/>
      <c r="BF4" s="74"/>
      <c r="BG4" s="74"/>
      <c r="BH4" s="74"/>
      <c r="BI4" s="74"/>
      <c r="BJ4" s="74"/>
      <c r="BK4" s="74"/>
      <c r="BL4" s="97"/>
      <c r="BN4" s="55" t="s">
        <v>319</v>
      </c>
      <c r="BO4" s="82"/>
      <c r="BP4" s="82"/>
      <c r="BQ4" s="82"/>
      <c r="BR4" s="82"/>
      <c r="BS4" s="82"/>
      <c r="BT4" s="82"/>
      <c r="BU4" s="82"/>
      <c r="BV4" s="82"/>
      <c r="BW4" s="82"/>
      <c r="BX4" s="74"/>
      <c r="BY4" s="74"/>
      <c r="BZ4" s="74"/>
      <c r="CA4" s="74"/>
      <c r="CB4" s="97"/>
      <c r="CC4" s="55" t="s">
        <v>320</v>
      </c>
      <c r="CD4" s="55"/>
      <c r="CE4" s="55" t="s">
        <v>320</v>
      </c>
      <c r="CF4" s="82"/>
      <c r="CG4" s="82"/>
      <c r="CH4" s="82"/>
      <c r="CI4" s="82"/>
      <c r="CJ4" s="82"/>
      <c r="CK4" s="82"/>
      <c r="CL4" s="82"/>
      <c r="CM4" s="82"/>
      <c r="CN4" s="82"/>
      <c r="CO4" s="82"/>
      <c r="CP4" s="82"/>
      <c r="CQ4" s="82"/>
      <c r="CR4" s="82"/>
      <c r="CS4" s="100"/>
      <c r="CU4" s="55" t="s">
        <v>322</v>
      </c>
      <c r="CV4" s="82"/>
      <c r="CW4" s="82"/>
      <c r="CX4" s="82"/>
      <c r="CY4" s="82"/>
      <c r="CZ4" s="82"/>
      <c r="DA4" s="82"/>
      <c r="DB4" s="82"/>
      <c r="DC4" s="82"/>
      <c r="DD4" s="82"/>
      <c r="DE4" s="82"/>
      <c r="DF4" s="82"/>
      <c r="DG4" s="82"/>
      <c r="DH4" s="82"/>
      <c r="DI4" s="100"/>
    </row>
    <row r="5" spans="1:113" x14ac:dyDescent="0.2">
      <c r="A5" s="40"/>
      <c r="B5" s="29"/>
      <c r="C5" s="53"/>
      <c r="D5" s="53"/>
      <c r="E5" s="53"/>
      <c r="F5" s="53"/>
      <c r="G5" s="53"/>
      <c r="H5" s="53"/>
      <c r="I5" s="53"/>
      <c r="J5" s="53"/>
      <c r="K5" s="53"/>
      <c r="L5" s="53"/>
      <c r="M5" s="53"/>
      <c r="N5" s="53"/>
      <c r="O5" s="53"/>
      <c r="P5" s="91"/>
      <c r="R5" s="40"/>
      <c r="S5" s="53"/>
      <c r="T5" s="53"/>
      <c r="U5" s="53"/>
      <c r="V5" s="53"/>
      <c r="W5" s="53"/>
      <c r="X5" s="53"/>
      <c r="Y5" s="53"/>
      <c r="Z5" s="53"/>
      <c r="AA5" s="53"/>
      <c r="AB5" s="53"/>
      <c r="AC5" s="53"/>
      <c r="AD5" s="53"/>
      <c r="AE5" s="53"/>
      <c r="AF5" s="54"/>
      <c r="AG5" s="40"/>
      <c r="AH5" s="40"/>
      <c r="AI5" s="72"/>
      <c r="AJ5" s="72"/>
      <c r="AK5" s="72"/>
      <c r="AL5" s="72"/>
      <c r="AM5" s="72"/>
      <c r="AN5" s="72"/>
      <c r="AO5" s="72"/>
      <c r="AP5" s="72"/>
      <c r="AQ5" s="72"/>
      <c r="AR5" s="72"/>
      <c r="AS5" s="72"/>
      <c r="AT5" s="72"/>
      <c r="AU5" s="72"/>
      <c r="AV5" s="98"/>
      <c r="AX5" s="40"/>
      <c r="AY5" s="72"/>
      <c r="AZ5" s="72"/>
      <c r="BA5" s="72"/>
      <c r="BB5" s="72"/>
      <c r="BC5" s="72"/>
      <c r="BD5" s="72"/>
      <c r="BE5" s="72"/>
      <c r="BF5" s="72"/>
      <c r="BG5" s="72"/>
      <c r="BH5" s="72"/>
      <c r="BI5" s="72"/>
      <c r="BJ5" s="72"/>
      <c r="BK5" s="72"/>
      <c r="BL5" s="98"/>
      <c r="BN5" s="40"/>
      <c r="BO5" s="59"/>
      <c r="BP5" s="59"/>
      <c r="BQ5" s="59"/>
      <c r="BR5" s="59"/>
      <c r="BS5" s="59"/>
      <c r="BT5" s="59"/>
      <c r="BU5" s="59"/>
      <c r="BV5" s="59"/>
      <c r="BW5" s="59"/>
      <c r="BX5" s="72"/>
      <c r="BY5" s="72"/>
      <c r="BZ5" s="72"/>
      <c r="CA5" s="72"/>
      <c r="CB5" s="98"/>
      <c r="CC5" s="40"/>
      <c r="CD5" s="40"/>
      <c r="CE5" s="84"/>
      <c r="CF5" s="59"/>
      <c r="CG5" s="59"/>
      <c r="CH5" s="59"/>
      <c r="CI5" s="59"/>
      <c r="CJ5" s="59"/>
      <c r="CK5" s="59"/>
      <c r="CL5" s="59"/>
      <c r="CM5" s="59"/>
      <c r="CN5" s="59"/>
      <c r="CO5" s="59"/>
      <c r="CP5" s="59"/>
      <c r="CQ5" s="59"/>
      <c r="CR5" s="59"/>
      <c r="CS5" s="101"/>
      <c r="CU5" s="40"/>
      <c r="CV5" s="59"/>
      <c r="CW5" s="59"/>
      <c r="CX5" s="59"/>
      <c r="CY5" s="59"/>
      <c r="CZ5" s="59"/>
      <c r="DA5" s="59"/>
      <c r="DB5" s="59"/>
      <c r="DC5" s="59"/>
      <c r="DD5" s="59"/>
      <c r="DE5" s="59"/>
      <c r="DF5" s="59"/>
      <c r="DG5" s="59"/>
      <c r="DH5" s="59"/>
      <c r="DI5" s="101"/>
    </row>
    <row r="6" spans="1:113" x14ac:dyDescent="0.2">
      <c r="A6" s="13"/>
      <c r="B6" s="920" t="s">
        <v>672</v>
      </c>
      <c r="C6" s="59"/>
      <c r="D6" s="59"/>
      <c r="E6" s="59"/>
      <c r="F6" s="59"/>
      <c r="G6" s="59"/>
      <c r="H6" s="59"/>
      <c r="I6" s="59"/>
      <c r="J6" s="59"/>
      <c r="K6" s="59"/>
      <c r="L6" s="59"/>
      <c r="M6" s="59"/>
      <c r="N6" s="59"/>
      <c r="O6" s="59"/>
      <c r="P6" s="93"/>
      <c r="R6" s="920" t="s">
        <v>672</v>
      </c>
      <c r="S6" s="59"/>
      <c r="T6" s="59"/>
      <c r="U6" s="59"/>
      <c r="V6" s="59"/>
      <c r="W6" s="59"/>
      <c r="X6" s="59"/>
      <c r="Y6" s="59"/>
      <c r="Z6" s="59"/>
      <c r="AA6" s="59"/>
      <c r="AB6" s="59"/>
      <c r="AC6" s="59"/>
      <c r="AD6" s="59"/>
      <c r="AE6" s="59"/>
      <c r="AF6" s="190"/>
      <c r="AG6" s="69" t="s">
        <v>672</v>
      </c>
      <c r="AH6" s="13"/>
      <c r="AI6" s="73"/>
      <c r="AJ6" s="73"/>
      <c r="AK6" s="73"/>
      <c r="AL6" s="73"/>
      <c r="AM6" s="73"/>
      <c r="AN6" s="73"/>
      <c r="AO6" s="73"/>
      <c r="AP6" s="73"/>
      <c r="AQ6" s="73"/>
      <c r="AR6" s="73"/>
      <c r="AS6" s="73"/>
      <c r="AT6" s="73"/>
      <c r="AU6" s="73"/>
      <c r="AV6" s="96"/>
      <c r="AX6" s="69" t="s">
        <v>672</v>
      </c>
      <c r="AY6" s="73"/>
      <c r="AZ6" s="73"/>
      <c r="BA6" s="73"/>
      <c r="BB6" s="73"/>
      <c r="BC6" s="73"/>
      <c r="BD6" s="73"/>
      <c r="BE6" s="73"/>
      <c r="BF6" s="73"/>
      <c r="BG6" s="73"/>
      <c r="BH6" s="73"/>
      <c r="BI6" s="73"/>
      <c r="BJ6" s="73"/>
      <c r="BK6" s="73"/>
      <c r="BL6" s="96"/>
      <c r="BN6" s="13"/>
      <c r="BO6" s="73"/>
      <c r="BP6" s="73"/>
      <c r="BQ6" s="73"/>
      <c r="BR6" s="73"/>
      <c r="BS6" s="73"/>
      <c r="BT6" s="73"/>
      <c r="BU6" s="73"/>
      <c r="BV6" s="73"/>
      <c r="BW6" s="73"/>
      <c r="BX6" s="73"/>
      <c r="BY6" s="73"/>
      <c r="BZ6" s="73"/>
      <c r="CA6" s="73"/>
      <c r="CB6" s="96"/>
      <c r="CC6" s="13"/>
      <c r="CD6" s="13"/>
      <c r="CE6" s="13"/>
      <c r="CF6" s="73"/>
      <c r="CG6" s="73"/>
      <c r="CH6" s="73"/>
      <c r="CI6" s="73"/>
      <c r="CJ6" s="73"/>
      <c r="CK6" s="73"/>
      <c r="CL6" s="73"/>
      <c r="CM6" s="73"/>
      <c r="CN6" s="73"/>
      <c r="CO6" s="73"/>
      <c r="CP6" s="73"/>
      <c r="CQ6" s="73"/>
      <c r="CR6" s="73"/>
      <c r="CS6" s="96"/>
      <c r="CU6" s="69" t="s">
        <v>268</v>
      </c>
      <c r="CV6" s="73"/>
      <c r="CW6" s="73"/>
      <c r="CX6" s="73"/>
      <c r="CY6" s="73"/>
      <c r="CZ6" s="73"/>
      <c r="DA6" s="73"/>
      <c r="DB6" s="73"/>
      <c r="DC6" s="73"/>
      <c r="DD6" s="73"/>
      <c r="DE6" s="73"/>
      <c r="DF6" s="73"/>
      <c r="DG6" s="73"/>
      <c r="DH6" s="73"/>
      <c r="DI6" s="96"/>
    </row>
    <row r="7" spans="1:113" x14ac:dyDescent="0.2">
      <c r="A7" s="13"/>
      <c r="B7" s="69" t="s">
        <v>755</v>
      </c>
      <c r="C7" s="273"/>
      <c r="D7" s="73"/>
      <c r="E7" s="73"/>
      <c r="F7" s="73"/>
      <c r="G7" s="73"/>
      <c r="H7" s="53"/>
      <c r="I7" s="53"/>
      <c r="J7" s="53"/>
      <c r="K7" s="53"/>
      <c r="L7" s="53"/>
      <c r="M7" s="53"/>
      <c r="N7" s="53"/>
      <c r="O7" s="53"/>
      <c r="P7" s="91"/>
      <c r="R7" s="272" t="str">
        <f>+B7</f>
        <v>Dépenses de fonctionnement : débit net du compte 6 hormis les comptes 675, 676 et 68, et hormis 65541 (M14) et 65561 (M57) pour les communes de la MGP</v>
      </c>
      <c r="S7" s="53"/>
      <c r="T7" s="53"/>
      <c r="U7" s="53"/>
      <c r="V7" s="53"/>
      <c r="W7" s="53"/>
      <c r="X7" s="53"/>
      <c r="Y7" s="53"/>
      <c r="Z7" s="53"/>
      <c r="AA7" s="53"/>
      <c r="AB7" s="53"/>
      <c r="AC7" s="53"/>
      <c r="AD7" s="53"/>
      <c r="AE7" s="53"/>
      <c r="AF7" s="54"/>
      <c r="AG7" s="69" t="s">
        <v>264</v>
      </c>
      <c r="AH7" s="13"/>
      <c r="AI7" s="73"/>
      <c r="AJ7" s="73"/>
      <c r="AK7" s="73"/>
      <c r="AL7" s="73"/>
      <c r="AM7" s="73"/>
      <c r="AN7" s="73"/>
      <c r="AO7" s="73"/>
      <c r="AP7" s="73"/>
      <c r="AQ7" s="73"/>
      <c r="AR7" s="73"/>
      <c r="AS7" s="73"/>
      <c r="AT7" s="73"/>
      <c r="AU7" s="73"/>
      <c r="AV7" s="96"/>
      <c r="AX7" s="69" t="s">
        <v>355</v>
      </c>
      <c r="AY7" s="73"/>
      <c r="AZ7" s="73"/>
      <c r="BA7" s="73"/>
      <c r="BB7" s="73"/>
      <c r="BC7" s="73"/>
      <c r="BD7" s="73"/>
      <c r="BE7" s="73"/>
      <c r="BF7" s="73"/>
      <c r="BG7" s="73"/>
      <c r="BH7" s="73"/>
      <c r="BI7" s="73"/>
      <c r="BJ7" s="73"/>
      <c r="BK7" s="73"/>
      <c r="BL7" s="96"/>
      <c r="BN7" s="69" t="s">
        <v>662</v>
      </c>
      <c r="BO7" s="73"/>
      <c r="BP7" s="73"/>
      <c r="BQ7" s="73"/>
      <c r="BR7" s="73"/>
      <c r="BS7" s="73"/>
      <c r="BT7" s="73"/>
      <c r="BU7" s="73"/>
      <c r="BV7" s="73"/>
      <c r="BW7" s="73"/>
      <c r="BX7" s="73"/>
      <c r="BY7" s="73"/>
      <c r="BZ7" s="73"/>
      <c r="CA7" s="73"/>
      <c r="CB7" s="96"/>
      <c r="CC7" s="69" t="s">
        <v>267</v>
      </c>
      <c r="CD7" s="69"/>
      <c r="CE7" s="69" t="s">
        <v>663</v>
      </c>
      <c r="CF7" s="73"/>
      <c r="CG7" s="73"/>
      <c r="CH7" s="73"/>
      <c r="CI7" s="73"/>
      <c r="CJ7" s="73"/>
      <c r="CK7" s="73"/>
      <c r="CL7" s="73"/>
      <c r="CM7" s="73"/>
      <c r="CN7" s="73"/>
      <c r="CO7" s="73"/>
      <c r="CP7" s="73"/>
      <c r="CQ7" s="73"/>
      <c r="CR7" s="73"/>
      <c r="CS7" s="96"/>
      <c r="CU7" s="766" t="str">
        <f>+CE8</f>
        <v>Dépenses de fonctionnement : en M14 et M57, débit net du compte 6 hormis les comptes 675, 676 et 68 et hormis 65541 (M14) et 65561 (M57) pour les communes de la MGP.</v>
      </c>
      <c r="CV7" s="73"/>
      <c r="CW7" s="73"/>
      <c r="CX7" s="73"/>
      <c r="CY7" s="73"/>
      <c r="CZ7" s="73"/>
      <c r="DA7" s="73"/>
      <c r="DB7" s="73"/>
      <c r="DC7" s="73"/>
      <c r="DD7" s="73"/>
      <c r="DE7" s="73"/>
      <c r="DF7" s="73"/>
      <c r="DG7" s="73"/>
      <c r="DH7" s="73"/>
      <c r="DI7" s="96"/>
    </row>
    <row r="8" spans="1:113" x14ac:dyDescent="0.2">
      <c r="A8" s="8"/>
      <c r="B8" s="263"/>
      <c r="C8" s="54"/>
      <c r="D8" s="54"/>
      <c r="E8" s="54"/>
      <c r="F8" s="54"/>
      <c r="G8" s="54"/>
      <c r="H8" s="54"/>
      <c r="I8" s="54"/>
      <c r="J8" s="54"/>
      <c r="K8" s="54"/>
      <c r="L8" s="54"/>
      <c r="M8" s="54"/>
      <c r="N8" s="54"/>
      <c r="O8" s="54"/>
      <c r="P8" s="91"/>
      <c r="R8" s="69" t="s">
        <v>505</v>
      </c>
      <c r="S8" s="54"/>
      <c r="T8" s="54"/>
      <c r="U8" s="54"/>
      <c r="V8" s="54"/>
      <c r="W8" s="54"/>
      <c r="X8" s="54"/>
      <c r="Y8" s="54"/>
      <c r="Z8" s="54"/>
      <c r="AA8" s="54"/>
      <c r="AB8" s="54"/>
      <c r="AC8" s="54"/>
      <c r="AD8" s="54"/>
      <c r="AE8" s="54"/>
      <c r="AF8" s="54"/>
      <c r="AG8" s="272" t="str">
        <f>+B7</f>
        <v>Dépenses de fonctionnement : débit net du compte 6 hormis les comptes 675, 676 et 68, et hormis 65541 (M14) et 65561 (M57) pour les communes de la MGP</v>
      </c>
      <c r="AH8" s="13"/>
      <c r="AI8" s="73"/>
      <c r="AJ8" s="73"/>
      <c r="AK8" s="73"/>
      <c r="AL8" s="73"/>
      <c r="AM8" s="73"/>
      <c r="AN8" s="73"/>
      <c r="AO8" s="73"/>
      <c r="AP8" s="73"/>
      <c r="AQ8" s="73"/>
      <c r="AR8" s="73"/>
      <c r="AS8" s="73"/>
      <c r="AT8" s="73"/>
      <c r="AU8" s="73"/>
      <c r="AV8" s="96"/>
      <c r="AX8" s="272" t="str">
        <f>+AG8</f>
        <v>Dépenses de fonctionnement : débit net du compte 6 hormis les comptes 675, 676 et 68, et hormis 65541 (M14) et 65561 (M57) pour les communes de la MGP</v>
      </c>
      <c r="AY8" s="73"/>
      <c r="AZ8" s="73"/>
      <c r="BA8" s="73"/>
      <c r="BB8" s="73"/>
      <c r="BC8" s="73"/>
      <c r="BD8" s="73"/>
      <c r="BE8" s="73"/>
      <c r="BF8" s="73"/>
      <c r="BG8" s="73"/>
      <c r="BH8" s="73"/>
      <c r="BI8" s="73"/>
      <c r="BJ8" s="73"/>
      <c r="BK8" s="73"/>
      <c r="BL8" s="96"/>
      <c r="BN8" s="69" t="s">
        <v>761</v>
      </c>
      <c r="BO8" s="73"/>
      <c r="BP8" s="73"/>
      <c r="BQ8" s="73"/>
      <c r="BR8" s="73"/>
      <c r="BS8" s="73"/>
      <c r="BT8" s="73"/>
      <c r="BU8" s="73"/>
      <c r="BV8" s="73"/>
      <c r="BW8" s="73"/>
      <c r="BX8" s="73"/>
      <c r="BY8" s="73"/>
      <c r="BZ8" s="73"/>
      <c r="CA8" s="73"/>
      <c r="CB8" s="96"/>
      <c r="CC8" s="272" t="s">
        <v>263</v>
      </c>
      <c r="CD8" s="272"/>
      <c r="CE8" s="272" t="str">
        <f>+BN9</f>
        <v>Dépenses de fonctionnement : en M14 et M57, débit net du compte 6 hormis les comptes 675, 676 et 68 et hormis 65541 (M14) et 65561 (M57) pour les communes de la MGP.</v>
      </c>
      <c r="CF8" s="73"/>
      <c r="CG8" s="73"/>
      <c r="CH8" s="73"/>
      <c r="CI8" s="73"/>
      <c r="CJ8" s="73"/>
      <c r="CK8" s="73"/>
      <c r="CL8" s="73"/>
      <c r="CM8" s="73"/>
      <c r="CN8" s="73"/>
      <c r="CO8" s="73"/>
      <c r="CP8" s="73"/>
      <c r="CQ8" s="73"/>
      <c r="CR8" s="73"/>
      <c r="CS8" s="96"/>
      <c r="CV8" s="73"/>
      <c r="CW8" s="73"/>
      <c r="CX8" s="73"/>
      <c r="CY8" s="73"/>
      <c r="CZ8" s="73"/>
      <c r="DA8" s="73"/>
      <c r="DB8" s="73"/>
      <c r="DC8" s="73"/>
      <c r="DD8" s="73"/>
      <c r="DE8" s="73"/>
      <c r="DF8" s="73"/>
      <c r="DG8" s="73"/>
      <c r="DH8" s="73"/>
      <c r="DI8" s="96"/>
    </row>
    <row r="9" spans="1:113" x14ac:dyDescent="0.2">
      <c r="A9" s="8"/>
      <c r="C9" s="54"/>
      <c r="D9" s="54"/>
      <c r="E9" s="54"/>
      <c r="F9" s="54"/>
      <c r="G9" s="54"/>
      <c r="H9" s="54"/>
      <c r="I9" s="54"/>
      <c r="J9" s="54"/>
      <c r="K9" s="54"/>
      <c r="L9" s="54"/>
      <c r="M9" s="54"/>
      <c r="N9" s="54"/>
      <c r="O9" s="54"/>
      <c r="P9" s="91"/>
      <c r="R9" s="263"/>
      <c r="S9" s="54"/>
      <c r="T9" s="54"/>
      <c r="U9" s="54"/>
      <c r="V9" s="54"/>
      <c r="W9" s="54"/>
      <c r="X9" s="54"/>
      <c r="Y9" s="54"/>
      <c r="Z9" s="54"/>
      <c r="AA9" s="54"/>
      <c r="AB9" s="54"/>
      <c r="AC9" s="54"/>
      <c r="AD9" s="54"/>
      <c r="AE9" s="54"/>
      <c r="AF9" s="54"/>
      <c r="AG9" s="13"/>
      <c r="AH9" s="8"/>
      <c r="AI9" s="85"/>
      <c r="AJ9" s="85"/>
      <c r="AK9" s="85"/>
      <c r="AL9" s="85"/>
      <c r="AM9" s="85"/>
      <c r="AN9" s="85"/>
      <c r="AO9" s="85"/>
      <c r="AP9" s="85"/>
      <c r="AQ9" s="85"/>
      <c r="AR9" s="85"/>
      <c r="AS9" s="85"/>
      <c r="AT9" s="85"/>
      <c r="AU9" s="85"/>
      <c r="AV9" s="90"/>
      <c r="AX9" s="13"/>
      <c r="AY9" s="85"/>
      <c r="AZ9" s="85"/>
      <c r="BA9" s="85"/>
      <c r="BB9" s="85"/>
      <c r="BC9" s="85"/>
      <c r="BD9" s="85"/>
      <c r="BE9" s="85"/>
      <c r="BF9" s="85"/>
      <c r="BG9" s="85"/>
      <c r="BH9" s="85"/>
      <c r="BI9" s="85"/>
      <c r="BJ9" s="85"/>
      <c r="BK9" s="85"/>
      <c r="BL9" s="90"/>
      <c r="BN9" s="272" t="s">
        <v>754</v>
      </c>
      <c r="BO9" s="85"/>
      <c r="BP9" s="85"/>
      <c r="BQ9" s="85"/>
      <c r="BR9" s="85"/>
      <c r="BS9" s="85"/>
      <c r="BT9" s="85"/>
      <c r="BU9" s="85"/>
      <c r="BV9" s="85"/>
      <c r="BW9" s="85"/>
      <c r="BX9" s="85"/>
      <c r="BY9" s="85"/>
      <c r="BZ9" s="85"/>
      <c r="CA9" s="85"/>
      <c r="CB9" s="90"/>
      <c r="CE9" s="8"/>
      <c r="CF9" s="85"/>
      <c r="CG9" s="85"/>
      <c r="CH9" s="85"/>
      <c r="CI9" s="85"/>
      <c r="CJ9" s="85"/>
      <c r="CK9" s="85"/>
      <c r="CL9" s="85"/>
      <c r="CM9" s="85"/>
      <c r="CN9" s="85"/>
      <c r="CO9" s="85"/>
      <c r="CP9" s="85"/>
      <c r="CQ9" s="85"/>
      <c r="CR9" s="85"/>
      <c r="CS9" s="90"/>
      <c r="CV9" s="85"/>
      <c r="CW9" s="85"/>
      <c r="CX9" s="85"/>
      <c r="CY9" s="85"/>
      <c r="CZ9" s="85"/>
      <c r="DA9" s="85"/>
      <c r="DB9" s="85"/>
      <c r="DC9" s="85"/>
      <c r="DD9" s="85"/>
      <c r="DE9" s="85"/>
      <c r="DF9" s="85"/>
      <c r="DG9" s="85"/>
      <c r="DH9" s="85"/>
      <c r="DI9" s="90"/>
    </row>
    <row r="10" spans="1:113" x14ac:dyDescent="0.2">
      <c r="B10" s="30"/>
      <c r="C10" s="54"/>
      <c r="D10" s="54"/>
      <c r="E10" s="54"/>
      <c r="F10" s="54"/>
      <c r="G10" s="54"/>
      <c r="H10" s="54"/>
      <c r="I10" s="54"/>
      <c r="J10" s="54"/>
      <c r="K10" s="54"/>
      <c r="L10" s="54"/>
      <c r="M10" s="54"/>
      <c r="N10" s="54"/>
      <c r="O10" s="54"/>
      <c r="P10" s="91"/>
      <c r="S10" s="54"/>
      <c r="T10" s="54"/>
      <c r="U10" s="54"/>
      <c r="V10" s="54"/>
      <c r="W10" s="54"/>
      <c r="X10" s="54"/>
      <c r="Y10" s="54"/>
      <c r="Z10" s="54"/>
      <c r="AA10" s="54"/>
      <c r="AB10" s="54"/>
      <c r="AC10" s="54"/>
      <c r="AD10" s="54"/>
      <c r="AE10" s="54"/>
      <c r="AF10" s="54"/>
      <c r="AG10" s="13"/>
      <c r="AH10" s="13"/>
      <c r="AI10" s="73"/>
      <c r="AJ10" s="73"/>
      <c r="AK10" s="73"/>
      <c r="AL10" s="73"/>
      <c r="AM10" s="73"/>
      <c r="AN10" s="73"/>
      <c r="AO10" s="73"/>
      <c r="AP10" s="73"/>
      <c r="AQ10" s="73"/>
      <c r="AR10" s="73"/>
      <c r="AS10" s="73"/>
      <c r="AT10" s="73"/>
      <c r="AU10" s="73"/>
      <c r="AV10" s="96"/>
      <c r="AX10" s="13"/>
      <c r="AY10" s="73"/>
      <c r="AZ10" s="73"/>
      <c r="BA10" s="73"/>
      <c r="BB10" s="73"/>
      <c r="BC10" s="73"/>
      <c r="BD10" s="73"/>
      <c r="BE10" s="73"/>
      <c r="BF10" s="73"/>
      <c r="BG10" s="73"/>
      <c r="BH10" s="73"/>
      <c r="BI10" s="73"/>
      <c r="BJ10" s="73"/>
      <c r="BK10" s="73"/>
      <c r="BL10" s="96"/>
      <c r="BN10" s="13"/>
      <c r="BO10" s="73"/>
      <c r="BP10" s="73"/>
      <c r="BQ10" s="73"/>
      <c r="BR10" s="73"/>
      <c r="BS10" s="73"/>
      <c r="BT10" s="73"/>
      <c r="BU10" s="73"/>
      <c r="BV10" s="73"/>
      <c r="BW10" s="73"/>
      <c r="BX10" s="73"/>
      <c r="BY10" s="73"/>
      <c r="BZ10" s="73"/>
      <c r="CA10" s="73"/>
      <c r="CB10" s="96"/>
      <c r="CC10" s="13"/>
      <c r="CD10" s="13"/>
      <c r="CE10" s="13"/>
      <c r="CF10" s="73"/>
      <c r="CG10" s="73"/>
      <c r="CH10" s="73"/>
      <c r="CI10" s="73"/>
      <c r="CJ10" s="73"/>
      <c r="CK10" s="73"/>
      <c r="CL10" s="73"/>
      <c r="CM10" s="73"/>
      <c r="CN10" s="73"/>
      <c r="CO10" s="73"/>
      <c r="CP10" s="73"/>
      <c r="CQ10" s="73"/>
      <c r="CR10" s="73"/>
      <c r="CS10" s="96"/>
      <c r="CU10" s="13"/>
      <c r="CV10" s="73"/>
      <c r="CW10" s="73"/>
      <c r="CX10" s="73"/>
      <c r="CY10" s="73"/>
      <c r="CZ10" s="73"/>
      <c r="DA10" s="73"/>
      <c r="DB10" s="73"/>
      <c r="DC10" s="73"/>
      <c r="DD10" s="73"/>
      <c r="DE10" s="73"/>
      <c r="DF10" s="73"/>
      <c r="DG10" s="73"/>
      <c r="DH10" s="73"/>
      <c r="DI10" s="96"/>
    </row>
    <row r="11" spans="1:113" s="60" customFormat="1" x14ac:dyDescent="0.2">
      <c r="B11" s="60" t="s">
        <v>393</v>
      </c>
      <c r="C11" s="279"/>
      <c r="D11" s="279"/>
      <c r="E11" s="279"/>
      <c r="F11" s="279"/>
      <c r="G11" s="279"/>
      <c r="H11" s="279"/>
      <c r="I11" s="279"/>
      <c r="J11" s="279"/>
      <c r="K11" s="279"/>
      <c r="L11" s="279"/>
      <c r="M11" s="279"/>
      <c r="N11" s="279"/>
      <c r="O11" s="279"/>
      <c r="P11" s="280"/>
      <c r="S11" s="279"/>
      <c r="T11" s="279"/>
      <c r="U11" s="279"/>
      <c r="V11" s="279"/>
      <c r="W11" s="279"/>
      <c r="X11" s="279"/>
      <c r="Y11" s="279"/>
      <c r="Z11" s="279"/>
      <c r="AA11" s="279"/>
      <c r="AB11" s="279"/>
      <c r="AC11" s="279"/>
      <c r="AD11" s="279"/>
      <c r="AE11" s="279"/>
      <c r="AF11" s="279"/>
      <c r="AG11" s="60" t="s">
        <v>394</v>
      </c>
      <c r="AI11" s="279"/>
      <c r="AJ11" s="279"/>
      <c r="AK11" s="279"/>
      <c r="AL11" s="279"/>
      <c r="AM11" s="279"/>
      <c r="AN11" s="279"/>
      <c r="AO11" s="279"/>
      <c r="AP11" s="279"/>
      <c r="AQ11" s="279"/>
      <c r="AR11" s="279"/>
      <c r="AS11" s="279"/>
      <c r="AT11" s="279"/>
      <c r="AU11" s="279"/>
      <c r="AV11" s="280"/>
      <c r="AX11" s="60" t="s">
        <v>33</v>
      </c>
      <c r="AY11" s="279"/>
      <c r="AZ11" s="279"/>
      <c r="BA11" s="279"/>
      <c r="BB11" s="279"/>
      <c r="BC11" s="279"/>
      <c r="BD11" s="279"/>
      <c r="BE11" s="279"/>
      <c r="BF11" s="279"/>
      <c r="BG11" s="279"/>
      <c r="BH11" s="279"/>
      <c r="BI11" s="279"/>
      <c r="BJ11" s="279"/>
      <c r="BK11" s="279"/>
      <c r="BL11" s="280"/>
      <c r="BN11" s="60" t="s">
        <v>410</v>
      </c>
      <c r="BO11" s="279"/>
      <c r="BP11" s="279"/>
      <c r="BQ11" s="279"/>
      <c r="BR11" s="279"/>
      <c r="BS11" s="279"/>
      <c r="BT11" s="279"/>
      <c r="BU11" s="279"/>
      <c r="BV11" s="279"/>
      <c r="BW11" s="279"/>
      <c r="BX11" s="279"/>
      <c r="BY11" s="279"/>
      <c r="BZ11" s="279"/>
      <c r="CA11" s="279"/>
      <c r="CB11" s="280"/>
      <c r="CC11" s="60" t="s">
        <v>321</v>
      </c>
      <c r="CE11" s="60" t="s">
        <v>447</v>
      </c>
      <c r="CF11" s="279"/>
      <c r="CG11" s="279"/>
      <c r="CH11" s="279"/>
      <c r="CI11" s="279"/>
      <c r="CJ11" s="279"/>
      <c r="CK11" s="279"/>
      <c r="CL11" s="279"/>
      <c r="CM11" s="279"/>
      <c r="CN11" s="279"/>
      <c r="CO11" s="279"/>
      <c r="CP11" s="279"/>
      <c r="CQ11" s="279"/>
      <c r="CR11" s="279"/>
      <c r="CS11" s="280"/>
      <c r="CU11" s="60" t="s">
        <v>274</v>
      </c>
      <c r="CV11" s="279"/>
      <c r="CW11" s="279"/>
      <c r="CX11" s="279"/>
      <c r="CY11" s="279"/>
      <c r="CZ11" s="279"/>
      <c r="DA11" s="279"/>
      <c r="DB11" s="279"/>
      <c r="DC11" s="279"/>
      <c r="DD11" s="279"/>
      <c r="DE11" s="279"/>
      <c r="DF11" s="279"/>
      <c r="DG11" s="279"/>
      <c r="DH11" s="279"/>
      <c r="DI11" s="280"/>
    </row>
    <row r="12" spans="1:113" x14ac:dyDescent="0.2">
      <c r="B12" s="30"/>
      <c r="C12" s="54"/>
      <c r="D12" s="54"/>
      <c r="E12" s="54"/>
      <c r="F12" s="54"/>
      <c r="G12" s="54"/>
      <c r="H12" s="54"/>
      <c r="I12" s="54"/>
      <c r="J12" s="54"/>
      <c r="K12" s="54"/>
      <c r="L12" s="54"/>
      <c r="M12" s="54"/>
      <c r="N12" s="54"/>
      <c r="O12" s="54"/>
      <c r="P12" s="91"/>
      <c r="S12" s="54"/>
      <c r="T12" s="54"/>
      <c r="U12" s="54"/>
      <c r="V12" s="54"/>
      <c r="W12" s="54"/>
      <c r="X12" s="54"/>
      <c r="Y12" s="54"/>
      <c r="Z12" s="54"/>
      <c r="AA12" s="54"/>
      <c r="AB12" s="54"/>
      <c r="AC12" s="54"/>
      <c r="AD12" s="54"/>
      <c r="AE12" s="54"/>
      <c r="AF12" s="54"/>
      <c r="AG12" s="13"/>
      <c r="AH12" s="13"/>
      <c r="AI12" s="73"/>
      <c r="AJ12" s="73"/>
      <c r="AK12" s="73"/>
      <c r="AL12" s="73"/>
      <c r="AM12" s="73"/>
      <c r="AN12" s="73"/>
      <c r="AO12" s="73"/>
      <c r="AP12" s="73"/>
      <c r="AQ12" s="73"/>
      <c r="AR12" s="73"/>
      <c r="AS12" s="73"/>
      <c r="AT12" s="73"/>
      <c r="AU12" s="73"/>
      <c r="AV12" s="96"/>
      <c r="AX12" s="13"/>
      <c r="AY12" s="73"/>
      <c r="AZ12" s="73"/>
      <c r="BA12" s="73"/>
      <c r="BB12" s="73"/>
      <c r="BC12" s="73"/>
      <c r="BD12" s="73"/>
      <c r="BE12" s="73"/>
      <c r="BF12" s="73"/>
      <c r="BG12" s="73"/>
      <c r="BH12" s="73"/>
      <c r="BI12" s="73"/>
      <c r="BJ12" s="73"/>
      <c r="BK12" s="73"/>
      <c r="BL12" s="96"/>
      <c r="BN12" s="13"/>
      <c r="BO12" s="73"/>
      <c r="BP12" s="73"/>
      <c r="BQ12" s="73"/>
      <c r="BR12" s="73"/>
      <c r="BS12" s="73"/>
      <c r="BT12" s="73"/>
      <c r="BU12" s="73"/>
      <c r="BV12" s="73"/>
      <c r="BW12" s="73"/>
      <c r="BX12" s="73"/>
      <c r="BY12" s="73"/>
      <c r="BZ12" s="73"/>
      <c r="CA12" s="73"/>
      <c r="CB12" s="96"/>
      <c r="CC12" s="13"/>
      <c r="CD12" s="13"/>
      <c r="CE12" s="13"/>
      <c r="CF12" s="73"/>
      <c r="CG12" s="73"/>
      <c r="CH12" s="73"/>
      <c r="CI12" s="73"/>
      <c r="CJ12" s="73"/>
      <c r="CK12" s="73"/>
      <c r="CL12" s="73"/>
      <c r="CM12" s="73"/>
      <c r="CN12" s="73"/>
      <c r="CO12" s="73"/>
      <c r="CP12" s="73"/>
      <c r="CQ12" s="73"/>
      <c r="CR12" s="73"/>
      <c r="CS12" s="96"/>
      <c r="CT12" s="13"/>
      <c r="CU12" s="13"/>
      <c r="CV12" s="73"/>
      <c r="CW12" s="73"/>
      <c r="CX12" s="73"/>
      <c r="CY12" s="73"/>
      <c r="CZ12" s="73"/>
      <c r="DA12" s="73"/>
      <c r="DB12" s="73"/>
      <c r="DC12" s="73"/>
      <c r="DD12" s="73"/>
      <c r="DE12" s="73"/>
      <c r="DF12" s="73"/>
      <c r="DG12" s="73"/>
      <c r="DH12" s="73"/>
      <c r="DI12" s="96"/>
    </row>
    <row r="13" spans="1:113" x14ac:dyDescent="0.2">
      <c r="B13" s="30"/>
      <c r="C13" s="54"/>
      <c r="D13" s="54"/>
      <c r="E13" s="54"/>
      <c r="F13" s="54"/>
      <c r="G13" s="54"/>
      <c r="H13" s="54"/>
      <c r="I13" s="54"/>
      <c r="J13" s="54"/>
      <c r="K13" s="54"/>
      <c r="L13" s="54"/>
      <c r="M13" s="54"/>
      <c r="N13" s="54"/>
      <c r="O13" s="54"/>
      <c r="P13" s="91"/>
      <c r="R13" s="8" t="s">
        <v>265</v>
      </c>
      <c r="S13" s="54"/>
      <c r="T13" s="54"/>
      <c r="U13" s="54"/>
      <c r="V13" s="54"/>
      <c r="W13" s="54"/>
      <c r="X13" s="54"/>
      <c r="Y13" s="54"/>
      <c r="Z13" s="54"/>
      <c r="AA13" s="54"/>
      <c r="AB13" s="54"/>
      <c r="AC13" s="54"/>
      <c r="AD13" s="54"/>
      <c r="AE13" s="54"/>
      <c r="AF13" s="54"/>
      <c r="AG13" s="13"/>
      <c r="AH13" s="13"/>
      <c r="AI13" s="73"/>
      <c r="AJ13" s="73"/>
      <c r="AK13" s="73"/>
      <c r="AL13" s="73"/>
      <c r="AM13" s="73"/>
      <c r="AN13" s="73"/>
      <c r="AO13" s="73"/>
      <c r="AP13" s="73"/>
      <c r="AQ13" s="73"/>
      <c r="AR13" s="86"/>
      <c r="AS13" s="73"/>
      <c r="AT13" s="73"/>
      <c r="AU13" s="73"/>
      <c r="AV13" s="96"/>
      <c r="AX13" s="8" t="s">
        <v>266</v>
      </c>
      <c r="AY13" s="73"/>
      <c r="AZ13" s="73"/>
      <c r="BA13" s="73"/>
      <c r="BB13" s="73"/>
      <c r="BC13" s="73"/>
      <c r="BD13" s="73"/>
      <c r="BE13" s="73"/>
      <c r="BF13" s="73"/>
      <c r="BG13" s="73"/>
      <c r="BH13" s="73"/>
      <c r="BI13" s="73"/>
      <c r="BJ13" s="73"/>
      <c r="BK13" s="73"/>
      <c r="BL13" s="96"/>
      <c r="BM13" s="87"/>
      <c r="BN13" s="13"/>
      <c r="BO13" s="73"/>
      <c r="BP13" s="73"/>
      <c r="BQ13" s="73"/>
      <c r="BR13" s="73"/>
      <c r="BS13" s="73"/>
      <c r="BT13" s="73"/>
      <c r="BU13" s="73"/>
      <c r="BV13" s="73"/>
      <c r="BW13" s="73"/>
      <c r="BX13" s="73"/>
      <c r="BY13" s="73"/>
      <c r="BZ13" s="73"/>
      <c r="CA13" s="73"/>
      <c r="CB13" s="96"/>
      <c r="CC13" s="13"/>
      <c r="CD13" s="13"/>
      <c r="CE13" s="13"/>
      <c r="CF13" s="73"/>
      <c r="CG13" s="73"/>
      <c r="CH13" s="73"/>
      <c r="CI13" s="73"/>
      <c r="CJ13" s="73"/>
      <c r="CK13" s="73"/>
      <c r="CL13" s="73"/>
      <c r="CM13" s="73"/>
      <c r="CN13" s="73"/>
      <c r="CO13" s="73"/>
      <c r="CP13" s="73"/>
      <c r="CQ13" s="73"/>
      <c r="CR13" s="73"/>
      <c r="CS13" s="96"/>
      <c r="CT13" s="13"/>
      <c r="CU13" s="13"/>
      <c r="CV13" s="73"/>
      <c r="CW13" s="73"/>
      <c r="CX13" s="73"/>
      <c r="CY13" s="73"/>
      <c r="CZ13" s="73"/>
      <c r="DA13" s="73"/>
      <c r="DB13" s="73"/>
      <c r="DC13" s="73"/>
      <c r="DD13" s="73"/>
      <c r="DE13" s="73"/>
      <c r="DF13" s="73"/>
      <c r="DG13" s="73"/>
      <c r="DH13" s="73"/>
      <c r="DI13" s="96"/>
    </row>
    <row r="14" spans="1:113" x14ac:dyDescent="0.2">
      <c r="B14" s="61"/>
      <c r="C14" s="11"/>
      <c r="D14" s="11"/>
      <c r="E14" s="11"/>
      <c r="F14" s="11"/>
      <c r="G14" s="11"/>
      <c r="H14" s="11"/>
      <c r="I14" s="11"/>
      <c r="J14" s="11"/>
      <c r="K14" s="11"/>
      <c r="L14" s="11"/>
      <c r="M14" s="11"/>
      <c r="N14" s="11"/>
      <c r="O14" s="11"/>
      <c r="P14" s="62"/>
      <c r="R14" s="61"/>
      <c r="S14" s="11"/>
      <c r="T14" s="11"/>
      <c r="U14" s="11"/>
      <c r="V14" s="11"/>
      <c r="W14" s="11"/>
      <c r="X14" s="11"/>
      <c r="Y14" s="11"/>
      <c r="Z14" s="11"/>
      <c r="AA14" s="11"/>
      <c r="AB14" s="11"/>
      <c r="AC14" s="11"/>
      <c r="AD14" s="11"/>
      <c r="AE14" s="11"/>
      <c r="AF14" s="62"/>
      <c r="AG14" s="13"/>
      <c r="AH14" s="13"/>
      <c r="AI14" s="73"/>
      <c r="AJ14" s="73"/>
      <c r="AK14" s="73"/>
      <c r="AL14" s="73"/>
      <c r="AM14" s="73"/>
      <c r="AN14" s="73"/>
      <c r="AO14" s="73"/>
      <c r="AP14" s="73"/>
      <c r="AQ14" s="73"/>
      <c r="AR14" s="73"/>
      <c r="AS14" s="73"/>
      <c r="AT14" s="73"/>
      <c r="AU14" s="73"/>
      <c r="AV14" s="96"/>
      <c r="AW14" s="13"/>
      <c r="AX14" s="13"/>
      <c r="AY14" s="73"/>
      <c r="AZ14" s="73"/>
      <c r="BA14" s="73"/>
      <c r="BB14" s="73"/>
      <c r="BC14" s="73"/>
      <c r="BD14" s="73"/>
      <c r="BE14" s="73"/>
      <c r="BF14" s="73"/>
      <c r="BG14" s="73"/>
      <c r="BH14" s="73"/>
      <c r="BI14" s="73"/>
      <c r="BJ14" s="73"/>
      <c r="BK14" s="73"/>
      <c r="BL14" s="96"/>
      <c r="BM14" s="87"/>
      <c r="BN14" s="13"/>
      <c r="BO14" s="73"/>
      <c r="BP14" s="73"/>
      <c r="BQ14" s="73"/>
      <c r="BR14" s="73"/>
      <c r="BS14" s="73"/>
      <c r="BT14" s="73"/>
      <c r="BU14" s="73"/>
      <c r="BV14" s="73"/>
      <c r="BW14" s="73"/>
      <c r="BX14" s="73"/>
      <c r="BY14" s="73"/>
      <c r="BZ14" s="73"/>
      <c r="CA14" s="73"/>
      <c r="CB14" s="96"/>
      <c r="CC14" s="13"/>
      <c r="CD14" s="13"/>
      <c r="CE14" s="13"/>
      <c r="CF14" s="73"/>
      <c r="CG14" s="73"/>
      <c r="CH14" s="73"/>
      <c r="CI14" s="73"/>
      <c r="CJ14" s="73"/>
      <c r="CK14" s="73"/>
      <c r="CL14" s="73"/>
      <c r="CM14" s="73"/>
      <c r="CN14" s="73"/>
      <c r="CO14" s="73"/>
      <c r="CP14" s="73"/>
      <c r="CQ14" s="73"/>
      <c r="CR14" s="73"/>
      <c r="CS14" s="96"/>
      <c r="CT14" s="13"/>
      <c r="CU14" s="13"/>
      <c r="CV14" s="73"/>
      <c r="CW14" s="73"/>
      <c r="CX14" s="73"/>
      <c r="CY14" s="73"/>
      <c r="CZ14" s="73"/>
      <c r="DA14" s="73"/>
      <c r="DB14" s="73"/>
      <c r="DC14" s="73"/>
      <c r="DD14" s="73"/>
      <c r="DE14" s="73"/>
      <c r="DF14" s="73"/>
      <c r="DG14" s="73"/>
      <c r="DH14" s="73"/>
      <c r="DI14" s="96"/>
    </row>
    <row r="15" spans="1:113" x14ac:dyDescent="0.2">
      <c r="B15" s="61"/>
      <c r="C15" s="11"/>
      <c r="D15" s="11"/>
      <c r="E15" s="11"/>
      <c r="F15" s="11"/>
      <c r="G15" s="11"/>
      <c r="H15" s="11"/>
      <c r="I15" s="11"/>
      <c r="J15" s="11"/>
      <c r="K15" s="11"/>
      <c r="L15" s="11"/>
      <c r="M15" s="11"/>
      <c r="N15" s="11"/>
      <c r="O15" s="11"/>
      <c r="P15" s="62" t="s">
        <v>98</v>
      </c>
      <c r="R15" s="61"/>
      <c r="S15" s="11"/>
      <c r="T15" s="11"/>
      <c r="U15" s="11"/>
      <c r="V15" s="11"/>
      <c r="W15" s="11"/>
      <c r="X15" s="11"/>
      <c r="Y15" s="11"/>
      <c r="Z15" s="11"/>
      <c r="AA15" s="11"/>
      <c r="AB15" s="11"/>
      <c r="AC15" s="11"/>
      <c r="AD15" s="11"/>
      <c r="AE15" s="11"/>
      <c r="AF15" s="62" t="s">
        <v>98</v>
      </c>
      <c r="AG15" s="7"/>
      <c r="AH15" s="88"/>
      <c r="AI15" s="64"/>
      <c r="AJ15" s="64"/>
      <c r="AK15" s="64"/>
      <c r="AL15" s="64"/>
      <c r="AM15" s="64"/>
      <c r="AN15" s="64"/>
      <c r="AO15" s="64"/>
      <c r="AP15" s="64"/>
      <c r="AQ15" s="64"/>
      <c r="AR15" s="64"/>
      <c r="AS15" s="64"/>
      <c r="AT15" s="64"/>
      <c r="AU15" s="64"/>
      <c r="AV15" s="62" t="s">
        <v>99</v>
      </c>
      <c r="AW15" s="7"/>
      <c r="AX15" s="88"/>
      <c r="AY15" s="64"/>
      <c r="AZ15" s="64"/>
      <c r="BA15" s="64"/>
      <c r="BB15" s="64"/>
      <c r="BC15" s="64"/>
      <c r="BD15" s="64"/>
      <c r="BE15" s="64"/>
      <c r="BF15" s="64"/>
      <c r="BG15" s="64"/>
      <c r="BH15" s="64"/>
      <c r="BI15" s="64"/>
      <c r="BJ15" s="64"/>
      <c r="BK15" s="64"/>
      <c r="BL15" s="62" t="s">
        <v>99</v>
      </c>
      <c r="BM15" s="7"/>
      <c r="BN15" s="88"/>
      <c r="BO15" s="64"/>
      <c r="BP15" s="64"/>
      <c r="BQ15" s="64"/>
      <c r="BR15" s="64"/>
      <c r="BS15" s="64"/>
      <c r="BT15" s="64"/>
      <c r="BU15" s="64"/>
      <c r="BV15" s="64"/>
      <c r="BW15" s="64"/>
      <c r="BX15" s="64"/>
      <c r="BY15" s="64"/>
      <c r="BZ15" s="64"/>
      <c r="CA15" s="64"/>
      <c r="CB15" s="62" t="s">
        <v>99</v>
      </c>
      <c r="CC15" s="7"/>
      <c r="CD15" s="7"/>
      <c r="CE15" s="88"/>
      <c r="CF15" s="64"/>
      <c r="CG15" s="64"/>
      <c r="CH15" s="64"/>
      <c r="CI15" s="64"/>
      <c r="CJ15" s="64"/>
      <c r="CK15" s="64"/>
      <c r="CL15" s="64"/>
      <c r="CM15" s="64"/>
      <c r="CN15" s="64"/>
      <c r="CO15" s="64"/>
      <c r="CP15" s="64"/>
      <c r="CQ15" s="64"/>
      <c r="CR15" s="64"/>
      <c r="CS15" s="62" t="s">
        <v>99</v>
      </c>
      <c r="CT15" s="7"/>
      <c r="CU15" s="88"/>
      <c r="CV15" s="64"/>
      <c r="CW15" s="64"/>
      <c r="CX15" s="64"/>
      <c r="CY15" s="64"/>
      <c r="CZ15" s="64"/>
      <c r="DA15" s="64"/>
      <c r="DB15" s="64"/>
      <c r="DC15" s="64"/>
      <c r="DD15" s="64"/>
      <c r="DE15" s="64"/>
      <c r="DF15" s="64"/>
      <c r="DG15" s="64"/>
      <c r="DH15" s="64"/>
      <c r="DI15" s="62" t="s">
        <v>99</v>
      </c>
    </row>
    <row r="16" spans="1:113" x14ac:dyDescent="0.2">
      <c r="A16" s="7"/>
      <c r="B16" s="7"/>
      <c r="C16" s="7"/>
      <c r="D16" s="7"/>
      <c r="E16" s="64"/>
      <c r="F16" s="64"/>
      <c r="G16" s="64"/>
      <c r="H16" s="64"/>
      <c r="I16" s="64"/>
      <c r="J16" s="64"/>
      <c r="K16" s="64"/>
      <c r="L16" s="64"/>
      <c r="M16" s="64"/>
      <c r="N16" s="64"/>
      <c r="O16" s="64"/>
      <c r="P16" s="94"/>
      <c r="Q16" s="7"/>
      <c r="R16" s="7"/>
      <c r="S16" s="7"/>
      <c r="T16" s="7"/>
      <c r="U16" s="7"/>
      <c r="V16" s="7"/>
      <c r="W16" s="7"/>
      <c r="X16" s="7"/>
      <c r="Y16" s="7"/>
      <c r="Z16" s="7"/>
      <c r="AA16" s="64"/>
      <c r="AB16" s="64"/>
      <c r="AC16" s="64"/>
      <c r="AD16" s="64"/>
      <c r="AE16" s="64"/>
      <c r="AF16" s="53"/>
      <c r="AG16" s="7"/>
      <c r="AH16" s="88"/>
      <c r="AI16" s="64"/>
      <c r="AJ16" s="64"/>
      <c r="AK16" s="64"/>
      <c r="AL16" s="64"/>
      <c r="AM16" s="64"/>
      <c r="AN16" s="64"/>
      <c r="AO16" s="64"/>
      <c r="AP16" s="64"/>
      <c r="AQ16" s="64"/>
      <c r="AR16" s="64"/>
      <c r="AS16" s="64"/>
      <c r="AT16" s="64"/>
      <c r="AU16" s="64"/>
      <c r="AV16" s="63"/>
      <c r="AW16" s="7"/>
      <c r="AX16" s="88"/>
      <c r="AY16" s="64"/>
      <c r="AZ16" s="64"/>
      <c r="BA16" s="64"/>
      <c r="BB16" s="64"/>
      <c r="BC16" s="64"/>
      <c r="BD16" s="64"/>
      <c r="BE16" s="64"/>
      <c r="BF16" s="64"/>
      <c r="BG16" s="64"/>
      <c r="BH16" s="64"/>
      <c r="BI16" s="64"/>
      <c r="BJ16" s="64"/>
      <c r="BK16" s="64"/>
      <c r="BL16" s="63"/>
      <c r="BM16" s="7"/>
      <c r="BN16" s="88"/>
      <c r="BO16" s="64"/>
      <c r="BP16" s="64"/>
      <c r="BQ16" s="64"/>
      <c r="BR16" s="64"/>
      <c r="BS16" s="64"/>
      <c r="BT16" s="64"/>
      <c r="BU16" s="64"/>
      <c r="BV16" s="64"/>
      <c r="BW16" s="64"/>
      <c r="BX16" s="64"/>
      <c r="BY16" s="64"/>
      <c r="BZ16" s="64"/>
      <c r="CA16" s="64"/>
      <c r="CB16" s="63"/>
      <c r="CC16" s="7"/>
      <c r="CD16" s="7"/>
      <c r="CE16" s="88"/>
      <c r="CF16" s="64"/>
      <c r="CG16" s="64"/>
      <c r="CH16" s="64"/>
      <c r="CI16" s="64"/>
      <c r="CJ16" s="64"/>
      <c r="CK16" s="64"/>
      <c r="CL16" s="64"/>
      <c r="CM16" s="64"/>
      <c r="CN16" s="64"/>
      <c r="CO16" s="64"/>
      <c r="CP16" s="64"/>
      <c r="CQ16" s="64"/>
      <c r="CR16" s="64"/>
      <c r="CS16" s="63"/>
      <c r="CT16" s="7"/>
      <c r="CU16" s="88"/>
      <c r="CV16" s="64"/>
      <c r="CW16" s="64"/>
      <c r="CX16" s="64"/>
      <c r="CY16" s="64"/>
      <c r="CZ16" s="64"/>
      <c r="DA16" s="64"/>
      <c r="DB16" s="64"/>
      <c r="DC16" s="64"/>
      <c r="DD16" s="64"/>
      <c r="DE16" s="64"/>
      <c r="DF16" s="64"/>
      <c r="DG16" s="64"/>
      <c r="DH16" s="64"/>
      <c r="DI16" s="63"/>
    </row>
    <row r="17" spans="2:113" x14ac:dyDescent="0.2">
      <c r="B17" s="65" t="s">
        <v>256</v>
      </c>
      <c r="C17" s="265" t="s">
        <v>35</v>
      </c>
      <c r="D17" s="265" t="s">
        <v>124</v>
      </c>
      <c r="E17" s="265" t="s">
        <v>126</v>
      </c>
      <c r="F17" s="265" t="s">
        <v>36</v>
      </c>
      <c r="G17" s="265" t="s">
        <v>37</v>
      </c>
      <c r="H17" s="265" t="s">
        <v>38</v>
      </c>
      <c r="I17" s="265" t="s">
        <v>39</v>
      </c>
      <c r="J17" s="265" t="s">
        <v>128</v>
      </c>
      <c r="K17" s="265" t="s">
        <v>129</v>
      </c>
      <c r="L17" s="265" t="s">
        <v>130</v>
      </c>
      <c r="M17" s="266">
        <v>100000</v>
      </c>
      <c r="N17" s="267" t="s">
        <v>246</v>
      </c>
      <c r="O17" s="267" t="s">
        <v>246</v>
      </c>
      <c r="P17" s="267" t="s">
        <v>77</v>
      </c>
      <c r="R17" s="65" t="s">
        <v>256</v>
      </c>
      <c r="S17" s="265" t="s">
        <v>35</v>
      </c>
      <c r="T17" s="265" t="s">
        <v>124</v>
      </c>
      <c r="U17" s="265" t="s">
        <v>126</v>
      </c>
      <c r="V17" s="265" t="s">
        <v>36</v>
      </c>
      <c r="W17" s="265" t="s">
        <v>37</v>
      </c>
      <c r="X17" s="265" t="s">
        <v>38</v>
      </c>
      <c r="Y17" s="265" t="s">
        <v>39</v>
      </c>
      <c r="Z17" s="265" t="s">
        <v>128</v>
      </c>
      <c r="AA17" s="265" t="s">
        <v>129</v>
      </c>
      <c r="AB17" s="265" t="s">
        <v>130</v>
      </c>
      <c r="AC17" s="266">
        <v>100000</v>
      </c>
      <c r="AD17" s="267" t="s">
        <v>246</v>
      </c>
      <c r="AE17" s="267" t="s">
        <v>246</v>
      </c>
      <c r="AF17" s="267" t="s">
        <v>77</v>
      </c>
      <c r="AH17" s="65" t="s">
        <v>256</v>
      </c>
      <c r="AI17" s="265" t="s">
        <v>35</v>
      </c>
      <c r="AJ17" s="265" t="s">
        <v>124</v>
      </c>
      <c r="AK17" s="265" t="s">
        <v>126</v>
      </c>
      <c r="AL17" s="265" t="s">
        <v>36</v>
      </c>
      <c r="AM17" s="265" t="s">
        <v>37</v>
      </c>
      <c r="AN17" s="265" t="s">
        <v>38</v>
      </c>
      <c r="AO17" s="265" t="s">
        <v>39</v>
      </c>
      <c r="AP17" s="265" t="s">
        <v>128</v>
      </c>
      <c r="AQ17" s="265" t="s">
        <v>129</v>
      </c>
      <c r="AR17" s="265" t="s">
        <v>130</v>
      </c>
      <c r="AS17" s="266">
        <v>100000</v>
      </c>
      <c r="AT17" s="267" t="s">
        <v>246</v>
      </c>
      <c r="AU17" s="267" t="s">
        <v>246</v>
      </c>
      <c r="AV17" s="267" t="s">
        <v>77</v>
      </c>
      <c r="AX17" s="65" t="s">
        <v>256</v>
      </c>
      <c r="AY17" s="265" t="s">
        <v>35</v>
      </c>
      <c r="AZ17" s="265" t="s">
        <v>124</v>
      </c>
      <c r="BA17" s="265" t="s">
        <v>126</v>
      </c>
      <c r="BB17" s="265" t="s">
        <v>36</v>
      </c>
      <c r="BC17" s="265" t="s">
        <v>37</v>
      </c>
      <c r="BD17" s="265" t="s">
        <v>38</v>
      </c>
      <c r="BE17" s="265" t="s">
        <v>39</v>
      </c>
      <c r="BF17" s="265" t="s">
        <v>128</v>
      </c>
      <c r="BG17" s="265" t="s">
        <v>129</v>
      </c>
      <c r="BH17" s="265" t="s">
        <v>130</v>
      </c>
      <c r="BI17" s="266">
        <v>100000</v>
      </c>
      <c r="BJ17" s="267" t="s">
        <v>246</v>
      </c>
      <c r="BK17" s="267" t="s">
        <v>246</v>
      </c>
      <c r="BL17" s="267" t="s">
        <v>77</v>
      </c>
      <c r="BN17" s="65" t="s">
        <v>256</v>
      </c>
      <c r="BO17" s="265" t="s">
        <v>35</v>
      </c>
      <c r="BP17" s="265" t="s">
        <v>124</v>
      </c>
      <c r="BQ17" s="265" t="s">
        <v>126</v>
      </c>
      <c r="BR17" s="265" t="s">
        <v>36</v>
      </c>
      <c r="BS17" s="265" t="s">
        <v>37</v>
      </c>
      <c r="BT17" s="265" t="s">
        <v>38</v>
      </c>
      <c r="BU17" s="265" t="s">
        <v>39</v>
      </c>
      <c r="BV17" s="265" t="s">
        <v>128</v>
      </c>
      <c r="BW17" s="265" t="s">
        <v>129</v>
      </c>
      <c r="BX17" s="265" t="s">
        <v>130</v>
      </c>
      <c r="BY17" s="266">
        <v>100000</v>
      </c>
      <c r="BZ17" s="267" t="s">
        <v>246</v>
      </c>
      <c r="CA17" s="267" t="s">
        <v>246</v>
      </c>
      <c r="CB17" s="267" t="s">
        <v>77</v>
      </c>
      <c r="CE17" s="65" t="s">
        <v>256</v>
      </c>
      <c r="CF17" s="265" t="s">
        <v>35</v>
      </c>
      <c r="CG17" s="265" t="s">
        <v>124</v>
      </c>
      <c r="CH17" s="265" t="s">
        <v>126</v>
      </c>
      <c r="CI17" s="265" t="s">
        <v>36</v>
      </c>
      <c r="CJ17" s="265" t="s">
        <v>37</v>
      </c>
      <c r="CK17" s="265" t="s">
        <v>38</v>
      </c>
      <c r="CL17" s="265" t="s">
        <v>39</v>
      </c>
      <c r="CM17" s="265" t="s">
        <v>128</v>
      </c>
      <c r="CN17" s="265" t="s">
        <v>129</v>
      </c>
      <c r="CO17" s="265" t="s">
        <v>130</v>
      </c>
      <c r="CP17" s="266">
        <v>100000</v>
      </c>
      <c r="CQ17" s="267" t="s">
        <v>246</v>
      </c>
      <c r="CR17" s="267" t="s">
        <v>246</v>
      </c>
      <c r="CS17" s="267" t="s">
        <v>77</v>
      </c>
      <c r="CU17" s="65" t="s">
        <v>256</v>
      </c>
      <c r="CV17" s="265" t="s">
        <v>35</v>
      </c>
      <c r="CW17" s="265" t="s">
        <v>124</v>
      </c>
      <c r="CX17" s="265" t="s">
        <v>126</v>
      </c>
      <c r="CY17" s="265" t="s">
        <v>36</v>
      </c>
      <c r="CZ17" s="265" t="s">
        <v>37</v>
      </c>
      <c r="DA17" s="265" t="s">
        <v>38</v>
      </c>
      <c r="DB17" s="265" t="s">
        <v>39</v>
      </c>
      <c r="DC17" s="265" t="s">
        <v>128</v>
      </c>
      <c r="DD17" s="265" t="s">
        <v>129</v>
      </c>
      <c r="DE17" s="265" t="s">
        <v>130</v>
      </c>
      <c r="DF17" s="266">
        <v>100000</v>
      </c>
      <c r="DG17" s="267" t="s">
        <v>246</v>
      </c>
      <c r="DH17" s="267" t="s">
        <v>246</v>
      </c>
      <c r="DI17" s="267" t="s">
        <v>77</v>
      </c>
    </row>
    <row r="18" spans="2:113" x14ac:dyDescent="0.2">
      <c r="B18" s="66"/>
      <c r="C18" s="264" t="s">
        <v>123</v>
      </c>
      <c r="D18" s="264" t="s">
        <v>40</v>
      </c>
      <c r="E18" s="264" t="s">
        <v>40</v>
      </c>
      <c r="F18" s="264" t="s">
        <v>40</v>
      </c>
      <c r="G18" s="264" t="s">
        <v>40</v>
      </c>
      <c r="H18" s="264" t="s">
        <v>40</v>
      </c>
      <c r="I18" s="264" t="s">
        <v>40</v>
      </c>
      <c r="J18" s="264" t="s">
        <v>40</v>
      </c>
      <c r="K18" s="264" t="s">
        <v>40</v>
      </c>
      <c r="L18" s="264" t="s">
        <v>40</v>
      </c>
      <c r="M18" s="264" t="s">
        <v>43</v>
      </c>
      <c r="N18" s="12" t="s">
        <v>248</v>
      </c>
      <c r="O18" s="12" t="s">
        <v>146</v>
      </c>
      <c r="P18" s="12" t="s">
        <v>145</v>
      </c>
      <c r="R18" s="66"/>
      <c r="S18" s="264" t="s">
        <v>123</v>
      </c>
      <c r="T18" s="264" t="s">
        <v>40</v>
      </c>
      <c r="U18" s="264" t="s">
        <v>40</v>
      </c>
      <c r="V18" s="264" t="s">
        <v>40</v>
      </c>
      <c r="W18" s="264" t="s">
        <v>40</v>
      </c>
      <c r="X18" s="264" t="s">
        <v>40</v>
      </c>
      <c r="Y18" s="264" t="s">
        <v>40</v>
      </c>
      <c r="Z18" s="264" t="s">
        <v>40</v>
      </c>
      <c r="AA18" s="264" t="s">
        <v>40</v>
      </c>
      <c r="AB18" s="264" t="s">
        <v>40</v>
      </c>
      <c r="AC18" s="264" t="s">
        <v>43</v>
      </c>
      <c r="AD18" s="12" t="s">
        <v>248</v>
      </c>
      <c r="AE18" s="12" t="s">
        <v>146</v>
      </c>
      <c r="AF18" s="12" t="s">
        <v>145</v>
      </c>
      <c r="AH18" s="66"/>
      <c r="AI18" s="264" t="s">
        <v>123</v>
      </c>
      <c r="AJ18" s="264" t="s">
        <v>40</v>
      </c>
      <c r="AK18" s="264" t="s">
        <v>40</v>
      </c>
      <c r="AL18" s="264" t="s">
        <v>40</v>
      </c>
      <c r="AM18" s="264" t="s">
        <v>40</v>
      </c>
      <c r="AN18" s="264" t="s">
        <v>40</v>
      </c>
      <c r="AO18" s="264" t="s">
        <v>40</v>
      </c>
      <c r="AP18" s="264" t="s">
        <v>40</v>
      </c>
      <c r="AQ18" s="264" t="s">
        <v>40</v>
      </c>
      <c r="AR18" s="264" t="s">
        <v>40</v>
      </c>
      <c r="AS18" s="264" t="s">
        <v>43</v>
      </c>
      <c r="AT18" s="12" t="s">
        <v>248</v>
      </c>
      <c r="AU18" s="12" t="s">
        <v>146</v>
      </c>
      <c r="AV18" s="12" t="s">
        <v>145</v>
      </c>
      <c r="AX18" s="66"/>
      <c r="AY18" s="264" t="s">
        <v>123</v>
      </c>
      <c r="AZ18" s="264" t="s">
        <v>40</v>
      </c>
      <c r="BA18" s="264" t="s">
        <v>40</v>
      </c>
      <c r="BB18" s="264" t="s">
        <v>40</v>
      </c>
      <c r="BC18" s="264" t="s">
        <v>40</v>
      </c>
      <c r="BD18" s="264" t="s">
        <v>40</v>
      </c>
      <c r="BE18" s="264" t="s">
        <v>40</v>
      </c>
      <c r="BF18" s="264" t="s">
        <v>40</v>
      </c>
      <c r="BG18" s="264" t="s">
        <v>40</v>
      </c>
      <c r="BH18" s="264" t="s">
        <v>40</v>
      </c>
      <c r="BI18" s="264" t="s">
        <v>43</v>
      </c>
      <c r="BJ18" s="12" t="s">
        <v>248</v>
      </c>
      <c r="BK18" s="12" t="s">
        <v>146</v>
      </c>
      <c r="BL18" s="12" t="s">
        <v>145</v>
      </c>
      <c r="BN18" s="66"/>
      <c r="BO18" s="264" t="s">
        <v>123</v>
      </c>
      <c r="BP18" s="264" t="s">
        <v>40</v>
      </c>
      <c r="BQ18" s="264" t="s">
        <v>40</v>
      </c>
      <c r="BR18" s="264" t="s">
        <v>40</v>
      </c>
      <c r="BS18" s="264" t="s">
        <v>40</v>
      </c>
      <c r="BT18" s="264" t="s">
        <v>40</v>
      </c>
      <c r="BU18" s="264" t="s">
        <v>40</v>
      </c>
      <c r="BV18" s="264" t="s">
        <v>40</v>
      </c>
      <c r="BW18" s="264" t="s">
        <v>40</v>
      </c>
      <c r="BX18" s="264" t="s">
        <v>40</v>
      </c>
      <c r="BY18" s="264" t="s">
        <v>43</v>
      </c>
      <c r="BZ18" s="12" t="s">
        <v>248</v>
      </c>
      <c r="CA18" s="12" t="s">
        <v>146</v>
      </c>
      <c r="CB18" s="12" t="s">
        <v>145</v>
      </c>
      <c r="CE18" s="66"/>
      <c r="CF18" s="264" t="s">
        <v>123</v>
      </c>
      <c r="CG18" s="264" t="s">
        <v>40</v>
      </c>
      <c r="CH18" s="264" t="s">
        <v>40</v>
      </c>
      <c r="CI18" s="264" t="s">
        <v>40</v>
      </c>
      <c r="CJ18" s="264" t="s">
        <v>40</v>
      </c>
      <c r="CK18" s="264" t="s">
        <v>40</v>
      </c>
      <c r="CL18" s="264" t="s">
        <v>40</v>
      </c>
      <c r="CM18" s="264" t="s">
        <v>40</v>
      </c>
      <c r="CN18" s="264" t="s">
        <v>40</v>
      </c>
      <c r="CO18" s="264" t="s">
        <v>40</v>
      </c>
      <c r="CP18" s="264" t="s">
        <v>43</v>
      </c>
      <c r="CQ18" s="12" t="s">
        <v>248</v>
      </c>
      <c r="CR18" s="12" t="s">
        <v>146</v>
      </c>
      <c r="CS18" s="12" t="s">
        <v>145</v>
      </c>
      <c r="CU18" s="66"/>
      <c r="CV18" s="264" t="s">
        <v>123</v>
      </c>
      <c r="CW18" s="264" t="s">
        <v>40</v>
      </c>
      <c r="CX18" s="264" t="s">
        <v>40</v>
      </c>
      <c r="CY18" s="264" t="s">
        <v>40</v>
      </c>
      <c r="CZ18" s="264" t="s">
        <v>40</v>
      </c>
      <c r="DA18" s="264" t="s">
        <v>40</v>
      </c>
      <c r="DB18" s="264" t="s">
        <v>40</v>
      </c>
      <c r="DC18" s="264" t="s">
        <v>40</v>
      </c>
      <c r="DD18" s="264" t="s">
        <v>40</v>
      </c>
      <c r="DE18" s="264" t="s">
        <v>40</v>
      </c>
      <c r="DF18" s="264" t="s">
        <v>43</v>
      </c>
      <c r="DG18" s="12" t="s">
        <v>248</v>
      </c>
      <c r="DH18" s="12" t="s">
        <v>146</v>
      </c>
      <c r="DI18" s="12" t="s">
        <v>145</v>
      </c>
    </row>
    <row r="19" spans="2:113" x14ac:dyDescent="0.2">
      <c r="B19" s="67"/>
      <c r="C19" s="268" t="s">
        <v>43</v>
      </c>
      <c r="D19" s="268" t="s">
        <v>125</v>
      </c>
      <c r="E19" s="268" t="s">
        <v>127</v>
      </c>
      <c r="F19" s="268" t="s">
        <v>44</v>
      </c>
      <c r="G19" s="268" t="s">
        <v>45</v>
      </c>
      <c r="H19" s="268" t="s">
        <v>46</v>
      </c>
      <c r="I19" s="268" t="s">
        <v>42</v>
      </c>
      <c r="J19" s="268" t="s">
        <v>131</v>
      </c>
      <c r="K19" s="268" t="s">
        <v>132</v>
      </c>
      <c r="L19" s="268" t="s">
        <v>133</v>
      </c>
      <c r="M19" s="268" t="s">
        <v>134</v>
      </c>
      <c r="N19" s="269" t="s">
        <v>146</v>
      </c>
      <c r="O19" s="269" t="s">
        <v>134</v>
      </c>
      <c r="P19" s="269" t="s">
        <v>41</v>
      </c>
      <c r="R19" s="67"/>
      <c r="S19" s="268" t="s">
        <v>43</v>
      </c>
      <c r="T19" s="268" t="s">
        <v>125</v>
      </c>
      <c r="U19" s="268" t="s">
        <v>127</v>
      </c>
      <c r="V19" s="268" t="s">
        <v>44</v>
      </c>
      <c r="W19" s="268" t="s">
        <v>45</v>
      </c>
      <c r="X19" s="268" t="s">
        <v>46</v>
      </c>
      <c r="Y19" s="268" t="s">
        <v>42</v>
      </c>
      <c r="Z19" s="268" t="s">
        <v>131</v>
      </c>
      <c r="AA19" s="268" t="s">
        <v>132</v>
      </c>
      <c r="AB19" s="268" t="s">
        <v>133</v>
      </c>
      <c r="AC19" s="268" t="s">
        <v>134</v>
      </c>
      <c r="AD19" s="269" t="s">
        <v>146</v>
      </c>
      <c r="AE19" s="269" t="s">
        <v>134</v>
      </c>
      <c r="AF19" s="269" t="s">
        <v>41</v>
      </c>
      <c r="AH19" s="67"/>
      <c r="AI19" s="268" t="s">
        <v>43</v>
      </c>
      <c r="AJ19" s="268" t="s">
        <v>125</v>
      </c>
      <c r="AK19" s="268" t="s">
        <v>127</v>
      </c>
      <c r="AL19" s="268" t="s">
        <v>44</v>
      </c>
      <c r="AM19" s="268" t="s">
        <v>45</v>
      </c>
      <c r="AN19" s="268" t="s">
        <v>46</v>
      </c>
      <c r="AO19" s="268" t="s">
        <v>42</v>
      </c>
      <c r="AP19" s="268" t="s">
        <v>131</v>
      </c>
      <c r="AQ19" s="268" t="s">
        <v>132</v>
      </c>
      <c r="AR19" s="268" t="s">
        <v>133</v>
      </c>
      <c r="AS19" s="268" t="s">
        <v>134</v>
      </c>
      <c r="AT19" s="269" t="s">
        <v>146</v>
      </c>
      <c r="AU19" s="269" t="s">
        <v>134</v>
      </c>
      <c r="AV19" s="269" t="s">
        <v>41</v>
      </c>
      <c r="AX19" s="67"/>
      <c r="AY19" s="268" t="s">
        <v>43</v>
      </c>
      <c r="AZ19" s="268" t="s">
        <v>125</v>
      </c>
      <c r="BA19" s="268" t="s">
        <v>127</v>
      </c>
      <c r="BB19" s="268" t="s">
        <v>44</v>
      </c>
      <c r="BC19" s="268" t="s">
        <v>45</v>
      </c>
      <c r="BD19" s="268" t="s">
        <v>46</v>
      </c>
      <c r="BE19" s="268" t="s">
        <v>42</v>
      </c>
      <c r="BF19" s="268" t="s">
        <v>131</v>
      </c>
      <c r="BG19" s="268" t="s">
        <v>132</v>
      </c>
      <c r="BH19" s="268" t="s">
        <v>133</v>
      </c>
      <c r="BI19" s="268" t="s">
        <v>134</v>
      </c>
      <c r="BJ19" s="269" t="s">
        <v>146</v>
      </c>
      <c r="BK19" s="269" t="s">
        <v>134</v>
      </c>
      <c r="BL19" s="269" t="s">
        <v>41</v>
      </c>
      <c r="BN19" s="67"/>
      <c r="BO19" s="268" t="s">
        <v>43</v>
      </c>
      <c r="BP19" s="268" t="s">
        <v>125</v>
      </c>
      <c r="BQ19" s="268" t="s">
        <v>127</v>
      </c>
      <c r="BR19" s="268" t="s">
        <v>44</v>
      </c>
      <c r="BS19" s="268" t="s">
        <v>45</v>
      </c>
      <c r="BT19" s="268" t="s">
        <v>46</v>
      </c>
      <c r="BU19" s="268" t="s">
        <v>42</v>
      </c>
      <c r="BV19" s="268" t="s">
        <v>131</v>
      </c>
      <c r="BW19" s="268" t="s">
        <v>132</v>
      </c>
      <c r="BX19" s="268" t="s">
        <v>133</v>
      </c>
      <c r="BY19" s="268" t="s">
        <v>134</v>
      </c>
      <c r="BZ19" s="269" t="s">
        <v>146</v>
      </c>
      <c r="CA19" s="269" t="s">
        <v>134</v>
      </c>
      <c r="CB19" s="269" t="s">
        <v>41</v>
      </c>
      <c r="CE19" s="67"/>
      <c r="CF19" s="268" t="s">
        <v>43</v>
      </c>
      <c r="CG19" s="268" t="s">
        <v>125</v>
      </c>
      <c r="CH19" s="268" t="s">
        <v>127</v>
      </c>
      <c r="CI19" s="268" t="s">
        <v>44</v>
      </c>
      <c r="CJ19" s="268" t="s">
        <v>45</v>
      </c>
      <c r="CK19" s="268" t="s">
        <v>46</v>
      </c>
      <c r="CL19" s="268" t="s">
        <v>42</v>
      </c>
      <c r="CM19" s="268" t="s">
        <v>131</v>
      </c>
      <c r="CN19" s="268" t="s">
        <v>132</v>
      </c>
      <c r="CO19" s="268" t="s">
        <v>133</v>
      </c>
      <c r="CP19" s="268" t="s">
        <v>134</v>
      </c>
      <c r="CQ19" s="269" t="s">
        <v>146</v>
      </c>
      <c r="CR19" s="269" t="s">
        <v>134</v>
      </c>
      <c r="CS19" s="269" t="s">
        <v>41</v>
      </c>
      <c r="CU19" s="67"/>
      <c r="CV19" s="268" t="s">
        <v>43</v>
      </c>
      <c r="CW19" s="268" t="s">
        <v>125</v>
      </c>
      <c r="CX19" s="268" t="s">
        <v>127</v>
      </c>
      <c r="CY19" s="268" t="s">
        <v>44</v>
      </c>
      <c r="CZ19" s="268" t="s">
        <v>45</v>
      </c>
      <c r="DA19" s="268" t="s">
        <v>46</v>
      </c>
      <c r="DB19" s="268" t="s">
        <v>42</v>
      </c>
      <c r="DC19" s="268" t="s">
        <v>131</v>
      </c>
      <c r="DD19" s="268" t="s">
        <v>132</v>
      </c>
      <c r="DE19" s="268" t="s">
        <v>133</v>
      </c>
      <c r="DF19" s="268" t="s">
        <v>134</v>
      </c>
      <c r="DG19" s="269" t="s">
        <v>146</v>
      </c>
      <c r="DH19" s="269" t="s">
        <v>134</v>
      </c>
      <c r="DI19" s="269" t="s">
        <v>41</v>
      </c>
    </row>
    <row r="20" spans="2:113" s="478" customFormat="1" ht="15.75" customHeight="1" x14ac:dyDescent="0.25">
      <c r="B20" s="619" t="s">
        <v>90</v>
      </c>
      <c r="C20" s="620">
        <v>896.96420000000001</v>
      </c>
      <c r="D20" s="620">
        <v>671.43780000000004</v>
      </c>
      <c r="E20" s="620">
        <v>589.70979999999997</v>
      </c>
      <c r="F20" s="620">
        <v>618.9316</v>
      </c>
      <c r="G20" s="620">
        <v>714.74379999999996</v>
      </c>
      <c r="H20" s="620">
        <v>830.60720000000003</v>
      </c>
      <c r="I20" s="620">
        <v>930.96659999999997</v>
      </c>
      <c r="J20" s="620">
        <v>1078.6909000000001</v>
      </c>
      <c r="K20" s="620">
        <v>1222.8896</v>
      </c>
      <c r="L20" s="620">
        <v>1316.0266999999999</v>
      </c>
      <c r="M20" s="620">
        <v>1542.0662</v>
      </c>
      <c r="N20" s="621">
        <v>738.94370000000004</v>
      </c>
      <c r="O20" s="621">
        <v>1303.0675000000001</v>
      </c>
      <c r="P20" s="622">
        <v>1023.4725</v>
      </c>
      <c r="R20" s="619" t="s">
        <v>90</v>
      </c>
      <c r="S20" s="620">
        <v>896.0077</v>
      </c>
      <c r="T20" s="620">
        <v>670.80430000000001</v>
      </c>
      <c r="U20" s="620">
        <v>588.86360000000002</v>
      </c>
      <c r="V20" s="620">
        <v>617.22640000000001</v>
      </c>
      <c r="W20" s="620">
        <v>711.43960000000004</v>
      </c>
      <c r="X20" s="620">
        <v>825.57190000000003</v>
      </c>
      <c r="Y20" s="620">
        <v>925.40039999999999</v>
      </c>
      <c r="Z20" s="620">
        <v>1073.8788999999999</v>
      </c>
      <c r="AA20" s="620">
        <v>1218.6377</v>
      </c>
      <c r="AB20" s="620">
        <v>1312.4304999999999</v>
      </c>
      <c r="AC20" s="620">
        <v>1540.2293999999999</v>
      </c>
      <c r="AD20" s="621">
        <v>735.70600000000002</v>
      </c>
      <c r="AE20" s="621">
        <v>1299.5302999999999</v>
      </c>
      <c r="AF20" s="622">
        <v>1020.0838</v>
      </c>
      <c r="AG20" s="646"/>
      <c r="AH20" s="619" t="s">
        <v>90</v>
      </c>
      <c r="AI20" s="660">
        <v>37.459800000000001</v>
      </c>
      <c r="AJ20" s="660">
        <v>35.366700000000002</v>
      </c>
      <c r="AK20" s="660">
        <v>33.346800000000002</v>
      </c>
      <c r="AL20" s="660">
        <v>31.2666</v>
      </c>
      <c r="AM20" s="660">
        <v>29.729099999999999</v>
      </c>
      <c r="AN20" s="660">
        <v>28.0427</v>
      </c>
      <c r="AO20" s="660">
        <v>25.6235</v>
      </c>
      <c r="AP20" s="660">
        <v>23.048400000000001</v>
      </c>
      <c r="AQ20" s="660">
        <v>21.694500000000001</v>
      </c>
      <c r="AR20" s="660">
        <v>19.802199999999999</v>
      </c>
      <c r="AS20" s="660">
        <v>16.852599999999999</v>
      </c>
      <c r="AT20" s="661">
        <v>29.0945</v>
      </c>
      <c r="AU20" s="661">
        <v>19.8902</v>
      </c>
      <c r="AV20" s="654">
        <v>23.183900000000001</v>
      </c>
      <c r="AX20" s="619" t="s">
        <v>90</v>
      </c>
      <c r="AY20" s="660">
        <v>23.7288</v>
      </c>
      <c r="AZ20" s="660">
        <v>29.233699999999999</v>
      </c>
      <c r="BA20" s="660">
        <v>35.859900000000003</v>
      </c>
      <c r="BB20" s="660">
        <v>45.228499999999997</v>
      </c>
      <c r="BC20" s="660">
        <v>51.589700000000001</v>
      </c>
      <c r="BD20" s="660">
        <v>54.403500000000001</v>
      </c>
      <c r="BE20" s="660">
        <v>57.849400000000003</v>
      </c>
      <c r="BF20" s="660">
        <v>60.904899999999998</v>
      </c>
      <c r="BG20" s="660">
        <v>62.488100000000003</v>
      </c>
      <c r="BH20" s="660">
        <v>62.3977</v>
      </c>
      <c r="BI20" s="660">
        <v>50.348100000000002</v>
      </c>
      <c r="BJ20" s="661">
        <v>50.304099999999998</v>
      </c>
      <c r="BK20" s="661">
        <v>57.890099999999997</v>
      </c>
      <c r="BL20" s="654">
        <v>55.1755</v>
      </c>
      <c r="BN20" s="619" t="s">
        <v>90</v>
      </c>
      <c r="BO20" s="660">
        <v>13.1957</v>
      </c>
      <c r="BP20" s="660">
        <v>14.715199999999999</v>
      </c>
      <c r="BQ20" s="660">
        <v>16.126799999999999</v>
      </c>
      <c r="BR20" s="660">
        <v>11.339</v>
      </c>
      <c r="BS20" s="660">
        <v>9.69</v>
      </c>
      <c r="BT20" s="660">
        <v>9.5698000000000008</v>
      </c>
      <c r="BU20" s="660">
        <v>10.0227</v>
      </c>
      <c r="BV20" s="660">
        <v>10.4109</v>
      </c>
      <c r="BW20" s="660">
        <v>10.5052</v>
      </c>
      <c r="BX20" s="660">
        <v>12.0625</v>
      </c>
      <c r="BY20" s="660">
        <v>27.941199999999998</v>
      </c>
      <c r="BZ20" s="661">
        <v>10.844900000000001</v>
      </c>
      <c r="CA20" s="661">
        <v>16.933199999999999</v>
      </c>
      <c r="CB20" s="654">
        <v>14.7546</v>
      </c>
      <c r="CE20" s="619" t="s">
        <v>90</v>
      </c>
      <c r="CF20" s="660">
        <v>1.6362000000000001</v>
      </c>
      <c r="CG20" s="660">
        <v>1.9847999999999999</v>
      </c>
      <c r="CH20" s="660">
        <v>2.1514000000000002</v>
      </c>
      <c r="CI20" s="660">
        <v>2.5335999999999999</v>
      </c>
      <c r="CJ20" s="660">
        <v>2.5735000000000001</v>
      </c>
      <c r="CK20" s="660">
        <v>2.3313000000000001</v>
      </c>
      <c r="CL20" s="660">
        <v>2.3365999999999998</v>
      </c>
      <c r="CM20" s="660">
        <v>1.9702999999999999</v>
      </c>
      <c r="CN20" s="660">
        <v>2.0428999999999999</v>
      </c>
      <c r="CO20" s="660">
        <v>2.4548000000000001</v>
      </c>
      <c r="CP20" s="660">
        <v>2.0773000000000001</v>
      </c>
      <c r="CQ20" s="661">
        <v>2.4047999999999998</v>
      </c>
      <c r="CR20" s="661">
        <v>2.1154000000000002</v>
      </c>
      <c r="CS20" s="654">
        <v>2.2189999999999999</v>
      </c>
      <c r="CU20" s="619" t="s">
        <v>90</v>
      </c>
      <c r="CV20" s="660">
        <v>23.979500000000002</v>
      </c>
      <c r="CW20" s="660">
        <v>18.6995</v>
      </c>
      <c r="CX20" s="660">
        <v>12.5151</v>
      </c>
      <c r="CY20" s="660">
        <v>9.6323000000000008</v>
      </c>
      <c r="CZ20" s="660">
        <v>6.4177999999999997</v>
      </c>
      <c r="DA20" s="660">
        <v>5.6527000000000003</v>
      </c>
      <c r="DB20" s="660">
        <v>4.1677</v>
      </c>
      <c r="DC20" s="660">
        <v>3.6655000000000002</v>
      </c>
      <c r="DD20" s="660">
        <v>3.2692999999999999</v>
      </c>
      <c r="DE20" s="660">
        <v>3.2827000000000002</v>
      </c>
      <c r="DF20" s="660">
        <v>2.7808000000000002</v>
      </c>
      <c r="DG20" s="661">
        <v>7.3516000000000004</v>
      </c>
      <c r="DH20" s="661">
        <v>3.1709999999999998</v>
      </c>
      <c r="DI20" s="654">
        <v>4.6669999999999998</v>
      </c>
    </row>
    <row r="21" spans="2:113" s="478" customFormat="1" ht="15.75" customHeight="1" x14ac:dyDescent="0.25">
      <c r="B21" s="623" t="s">
        <v>257</v>
      </c>
      <c r="C21" s="624">
        <v>896.96420000000001</v>
      </c>
      <c r="D21" s="624">
        <v>670.82270000000005</v>
      </c>
      <c r="E21" s="624">
        <v>589.18020000000001</v>
      </c>
      <c r="F21" s="624">
        <v>616.86770000000001</v>
      </c>
      <c r="G21" s="624">
        <v>711.69179999999994</v>
      </c>
      <c r="H21" s="624">
        <v>824.64490000000001</v>
      </c>
      <c r="I21" s="624">
        <v>922.87480000000005</v>
      </c>
      <c r="J21" s="624">
        <v>1076.5735999999999</v>
      </c>
      <c r="K21" s="624">
        <v>1215.9665</v>
      </c>
      <c r="L21" s="624">
        <v>1321.4662000000001</v>
      </c>
      <c r="M21" s="624">
        <v>1545.9236000000001</v>
      </c>
      <c r="N21" s="625">
        <v>733.50409999999999</v>
      </c>
      <c r="O21" s="625">
        <v>1305.0219</v>
      </c>
      <c r="P21" s="626">
        <v>1015.2752</v>
      </c>
      <c r="R21" s="623" t="s">
        <v>257</v>
      </c>
      <c r="S21" s="624">
        <v>896.0077</v>
      </c>
      <c r="T21" s="624">
        <v>670.18889999999999</v>
      </c>
      <c r="U21" s="624">
        <v>588.33389999999997</v>
      </c>
      <c r="V21" s="624">
        <v>615.16020000000003</v>
      </c>
      <c r="W21" s="624">
        <v>708.39210000000003</v>
      </c>
      <c r="X21" s="624">
        <v>819.81209999999999</v>
      </c>
      <c r="Y21" s="624">
        <v>917.7636</v>
      </c>
      <c r="Z21" s="624">
        <v>1071.6356000000001</v>
      </c>
      <c r="AA21" s="624">
        <v>1212.3030000000001</v>
      </c>
      <c r="AB21" s="624">
        <v>1318.7315000000001</v>
      </c>
      <c r="AC21" s="624">
        <v>1544.1379999999999</v>
      </c>
      <c r="AD21" s="625">
        <v>730.41970000000003</v>
      </c>
      <c r="AE21" s="625">
        <v>1301.8158000000001</v>
      </c>
      <c r="AF21" s="626">
        <v>1012.1308</v>
      </c>
      <c r="AG21" s="646"/>
      <c r="AH21" s="623" t="s">
        <v>257</v>
      </c>
      <c r="AI21" s="647">
        <v>37.459800000000001</v>
      </c>
      <c r="AJ21" s="647">
        <v>35.375799999999998</v>
      </c>
      <c r="AK21" s="647">
        <v>33.3459</v>
      </c>
      <c r="AL21" s="647">
        <v>31.332899999999999</v>
      </c>
      <c r="AM21" s="647">
        <v>29.826699999999999</v>
      </c>
      <c r="AN21" s="647">
        <v>28.257899999999999</v>
      </c>
      <c r="AO21" s="647">
        <v>25.9238</v>
      </c>
      <c r="AP21" s="647">
        <v>23.518899999999999</v>
      </c>
      <c r="AQ21" s="647">
        <v>22.075199999999999</v>
      </c>
      <c r="AR21" s="647">
        <v>20.604500000000002</v>
      </c>
      <c r="AS21" s="647">
        <v>16.839099999999998</v>
      </c>
      <c r="AT21" s="656">
        <v>29.291399999999999</v>
      </c>
      <c r="AU21" s="656">
        <v>20.1723</v>
      </c>
      <c r="AV21" s="648">
        <v>23.5124</v>
      </c>
      <c r="AX21" s="623" t="s">
        <v>257</v>
      </c>
      <c r="AY21" s="647">
        <v>23.7288</v>
      </c>
      <c r="AZ21" s="647">
        <v>29.188800000000001</v>
      </c>
      <c r="BA21" s="647">
        <v>35.832999999999998</v>
      </c>
      <c r="BB21" s="647">
        <v>45.117899999999999</v>
      </c>
      <c r="BC21" s="647">
        <v>51.462800000000001</v>
      </c>
      <c r="BD21" s="647">
        <v>54.170299999999997</v>
      </c>
      <c r="BE21" s="647">
        <v>57.523600000000002</v>
      </c>
      <c r="BF21" s="647">
        <v>60.500900000000001</v>
      </c>
      <c r="BG21" s="647">
        <v>62.356000000000002</v>
      </c>
      <c r="BH21" s="647">
        <v>61.7149</v>
      </c>
      <c r="BI21" s="647">
        <v>50.208100000000002</v>
      </c>
      <c r="BJ21" s="656">
        <v>50.023000000000003</v>
      </c>
      <c r="BK21" s="656">
        <v>57.478700000000003</v>
      </c>
      <c r="BL21" s="648">
        <v>54.747900000000001</v>
      </c>
      <c r="BN21" s="623" t="s">
        <v>257</v>
      </c>
      <c r="BO21" s="647">
        <v>13.1957</v>
      </c>
      <c r="BP21" s="647">
        <v>14.731400000000001</v>
      </c>
      <c r="BQ21" s="647">
        <v>16.142499999999998</v>
      </c>
      <c r="BR21" s="647">
        <v>11.3431</v>
      </c>
      <c r="BS21" s="647">
        <v>9.7026000000000003</v>
      </c>
      <c r="BT21" s="647">
        <v>9.5214999999999996</v>
      </c>
      <c r="BU21" s="647">
        <v>10.000500000000001</v>
      </c>
      <c r="BV21" s="647">
        <v>10.2585</v>
      </c>
      <c r="BW21" s="647">
        <v>10.2828</v>
      </c>
      <c r="BX21" s="647">
        <v>11.9498</v>
      </c>
      <c r="BY21" s="647">
        <v>28.227699999999999</v>
      </c>
      <c r="BZ21" s="656">
        <v>10.849600000000001</v>
      </c>
      <c r="CA21" s="656">
        <v>17.112400000000001</v>
      </c>
      <c r="CB21" s="648">
        <v>14.8185</v>
      </c>
      <c r="CE21" s="623" t="s">
        <v>257</v>
      </c>
      <c r="CF21" s="647">
        <v>1.6362000000000001</v>
      </c>
      <c r="CG21" s="647">
        <v>1.9871000000000001</v>
      </c>
      <c r="CH21" s="647">
        <v>2.1536</v>
      </c>
      <c r="CI21" s="647">
        <v>2.5428000000000002</v>
      </c>
      <c r="CJ21" s="647">
        <v>2.5910000000000002</v>
      </c>
      <c r="CK21" s="647">
        <v>2.3586</v>
      </c>
      <c r="CL21" s="647">
        <v>2.3906000000000001</v>
      </c>
      <c r="CM21" s="647">
        <v>2.0078999999999998</v>
      </c>
      <c r="CN21" s="647">
        <v>2.0710000000000002</v>
      </c>
      <c r="CO21" s="647">
        <v>2.4533999999999998</v>
      </c>
      <c r="CP21" s="647">
        <v>2.089</v>
      </c>
      <c r="CQ21" s="656">
        <v>2.4314</v>
      </c>
      <c r="CR21" s="656">
        <v>2.1320000000000001</v>
      </c>
      <c r="CS21" s="648">
        <v>2.2416999999999998</v>
      </c>
      <c r="CU21" s="623" t="s">
        <v>257</v>
      </c>
      <c r="CV21" s="647">
        <v>23.979500000000002</v>
      </c>
      <c r="CW21" s="647">
        <v>18.716899999999999</v>
      </c>
      <c r="CX21" s="647">
        <v>12.524900000000001</v>
      </c>
      <c r="CY21" s="647">
        <v>9.6632999999999996</v>
      </c>
      <c r="CZ21" s="647">
        <v>6.4169</v>
      </c>
      <c r="DA21" s="647">
        <v>5.6917</v>
      </c>
      <c r="DB21" s="647">
        <v>4.1615000000000002</v>
      </c>
      <c r="DC21" s="647">
        <v>3.7139000000000002</v>
      </c>
      <c r="DD21" s="647">
        <v>3.2149999999999999</v>
      </c>
      <c r="DE21" s="647">
        <v>3.2774000000000001</v>
      </c>
      <c r="DF21" s="647">
        <v>2.6360999999999999</v>
      </c>
      <c r="DG21" s="656">
        <v>7.4047000000000001</v>
      </c>
      <c r="DH21" s="656">
        <v>3.1046</v>
      </c>
      <c r="DI21" s="648">
        <v>4.6795999999999998</v>
      </c>
    </row>
    <row r="22" spans="2:113" s="478" customFormat="1" ht="15.75" customHeight="1" x14ac:dyDescent="0.25">
      <c r="B22" s="627" t="s">
        <v>531</v>
      </c>
      <c r="C22" s="628"/>
      <c r="D22" s="628"/>
      <c r="E22" s="628"/>
      <c r="F22" s="628"/>
      <c r="G22" s="628"/>
      <c r="H22" s="628"/>
      <c r="I22" s="628"/>
      <c r="J22" s="628"/>
      <c r="K22" s="628"/>
      <c r="L22" s="628"/>
      <c r="M22" s="628"/>
      <c r="N22" s="629"/>
      <c r="O22" s="629"/>
      <c r="P22" s="630"/>
      <c r="R22" s="627" t="s">
        <v>531</v>
      </c>
      <c r="S22" s="628"/>
      <c r="T22" s="628"/>
      <c r="U22" s="628"/>
      <c r="V22" s="628"/>
      <c r="W22" s="628"/>
      <c r="X22" s="628"/>
      <c r="Y22" s="628"/>
      <c r="Z22" s="628"/>
      <c r="AA22" s="628"/>
      <c r="AB22" s="628"/>
      <c r="AC22" s="628"/>
      <c r="AD22" s="629"/>
      <c r="AE22" s="629"/>
      <c r="AF22" s="630"/>
      <c r="AG22" s="646"/>
      <c r="AH22" s="627" t="s">
        <v>531</v>
      </c>
      <c r="AI22" s="649"/>
      <c r="AJ22" s="649"/>
      <c r="AK22" s="649"/>
      <c r="AL22" s="649"/>
      <c r="AM22" s="649"/>
      <c r="AN22" s="649"/>
      <c r="AO22" s="649"/>
      <c r="AP22" s="649"/>
      <c r="AQ22" s="649"/>
      <c r="AR22" s="649"/>
      <c r="AS22" s="649"/>
      <c r="AT22" s="657"/>
      <c r="AU22" s="657"/>
      <c r="AV22" s="650"/>
      <c r="AX22" s="627" t="s">
        <v>531</v>
      </c>
      <c r="AY22" s="649"/>
      <c r="AZ22" s="649"/>
      <c r="BA22" s="649"/>
      <c r="BB22" s="649"/>
      <c r="BC22" s="649"/>
      <c r="BD22" s="649"/>
      <c r="BE22" s="649"/>
      <c r="BF22" s="649"/>
      <c r="BG22" s="649"/>
      <c r="BH22" s="649"/>
      <c r="BI22" s="649"/>
      <c r="BJ22" s="657"/>
      <c r="BK22" s="657"/>
      <c r="BL22" s="650"/>
      <c r="BN22" s="627" t="s">
        <v>531</v>
      </c>
      <c r="BO22" s="649"/>
      <c r="BP22" s="649"/>
      <c r="BQ22" s="649"/>
      <c r="BR22" s="649"/>
      <c r="BS22" s="649"/>
      <c r="BT22" s="649"/>
      <c r="BU22" s="649"/>
      <c r="BV22" s="649"/>
      <c r="BW22" s="649"/>
      <c r="BX22" s="649"/>
      <c r="BY22" s="649"/>
      <c r="BZ22" s="657"/>
      <c r="CA22" s="657"/>
      <c r="CB22" s="650"/>
      <c r="CE22" s="627" t="s">
        <v>531</v>
      </c>
      <c r="CF22" s="649"/>
      <c r="CG22" s="649"/>
      <c r="CH22" s="649"/>
      <c r="CI22" s="649"/>
      <c r="CJ22" s="649"/>
      <c r="CK22" s="649"/>
      <c r="CL22" s="649"/>
      <c r="CM22" s="649"/>
      <c r="CN22" s="649"/>
      <c r="CO22" s="649"/>
      <c r="CP22" s="649"/>
      <c r="CQ22" s="657"/>
      <c r="CR22" s="657"/>
      <c r="CS22" s="650"/>
      <c r="CU22" s="627" t="s">
        <v>531</v>
      </c>
      <c r="CV22" s="649"/>
      <c r="CW22" s="649"/>
      <c r="CX22" s="649"/>
      <c r="CY22" s="649"/>
      <c r="CZ22" s="649"/>
      <c r="DA22" s="649"/>
      <c r="DB22" s="649"/>
      <c r="DC22" s="649"/>
      <c r="DD22" s="649"/>
      <c r="DE22" s="649"/>
      <c r="DF22" s="649"/>
      <c r="DG22" s="657"/>
      <c r="DH22" s="657"/>
      <c r="DI22" s="650"/>
    </row>
    <row r="23" spans="2:113" s="584" customFormat="1" ht="15.75" customHeight="1" x14ac:dyDescent="0.25">
      <c r="B23" s="631" t="s">
        <v>135</v>
      </c>
      <c r="C23" s="632">
        <v>1287.6314</v>
      </c>
      <c r="D23" s="632">
        <v>987.48789999999997</v>
      </c>
      <c r="E23" s="632">
        <v>813.71489999999994</v>
      </c>
      <c r="F23" s="632">
        <v>693.7124</v>
      </c>
      <c r="G23" s="632">
        <v>776.8818</v>
      </c>
      <c r="H23" s="632">
        <v>834.65509999999995</v>
      </c>
      <c r="I23" s="632">
        <v>920.40039999999999</v>
      </c>
      <c r="J23" s="632">
        <v>1034.8032000000001</v>
      </c>
      <c r="K23" s="632">
        <v>1072.1869999999999</v>
      </c>
      <c r="L23" s="632">
        <v>1207.9799</v>
      </c>
      <c r="M23" s="632">
        <v>1155.5234</v>
      </c>
      <c r="N23" s="633">
        <v>798.74770000000001</v>
      </c>
      <c r="O23" s="633">
        <v>1102.8005000000001</v>
      </c>
      <c r="P23" s="634">
        <v>924.28830000000005</v>
      </c>
      <c r="R23" s="631" t="s">
        <v>135</v>
      </c>
      <c r="S23" s="632">
        <v>1285.8959</v>
      </c>
      <c r="T23" s="632">
        <v>986.83510000000001</v>
      </c>
      <c r="U23" s="632">
        <v>812.09019999999998</v>
      </c>
      <c r="V23" s="632">
        <v>691.84469999999999</v>
      </c>
      <c r="W23" s="632">
        <v>773.64919999999995</v>
      </c>
      <c r="X23" s="632">
        <v>831.64880000000005</v>
      </c>
      <c r="Y23" s="632">
        <v>916.28639999999996</v>
      </c>
      <c r="Z23" s="632">
        <v>1028.7460000000001</v>
      </c>
      <c r="AA23" s="632">
        <v>1069.1401000000001</v>
      </c>
      <c r="AB23" s="632">
        <v>1206.9314999999999</v>
      </c>
      <c r="AC23" s="632">
        <v>1155.0588</v>
      </c>
      <c r="AD23" s="633">
        <v>795.93650000000002</v>
      </c>
      <c r="AE23" s="633">
        <v>1100.1276</v>
      </c>
      <c r="AF23" s="634">
        <v>921.53420000000006</v>
      </c>
      <c r="AG23" s="646"/>
      <c r="AH23" s="631" t="s">
        <v>135</v>
      </c>
      <c r="AI23" s="651">
        <v>38.822600000000001</v>
      </c>
      <c r="AJ23" s="651">
        <v>36.194200000000002</v>
      </c>
      <c r="AK23" s="651">
        <v>33.078600000000002</v>
      </c>
      <c r="AL23" s="651">
        <v>31.5017</v>
      </c>
      <c r="AM23" s="651">
        <v>31.3612</v>
      </c>
      <c r="AN23" s="651">
        <v>30.075500000000002</v>
      </c>
      <c r="AO23" s="651">
        <v>26.523599999999998</v>
      </c>
      <c r="AP23" s="651">
        <v>22.230699999999999</v>
      </c>
      <c r="AQ23" s="651">
        <v>20.867100000000001</v>
      </c>
      <c r="AR23" s="651">
        <v>18.309200000000001</v>
      </c>
      <c r="AS23" s="651">
        <v>18.164100000000001</v>
      </c>
      <c r="AT23" s="658">
        <v>30.0307</v>
      </c>
      <c r="AU23" s="658">
        <v>19.932500000000001</v>
      </c>
      <c r="AV23" s="652">
        <v>25.056000000000001</v>
      </c>
      <c r="AX23" s="631" t="s">
        <v>135</v>
      </c>
      <c r="AY23" s="651">
        <v>24.801200000000001</v>
      </c>
      <c r="AZ23" s="651">
        <v>31.723099999999999</v>
      </c>
      <c r="BA23" s="651">
        <v>37.9818</v>
      </c>
      <c r="BB23" s="651">
        <v>42.42</v>
      </c>
      <c r="BC23" s="651">
        <v>45.3752</v>
      </c>
      <c r="BD23" s="651">
        <v>49.233499999999999</v>
      </c>
      <c r="BE23" s="651">
        <v>54.460099999999997</v>
      </c>
      <c r="BF23" s="651">
        <v>60.677100000000003</v>
      </c>
      <c r="BG23" s="651">
        <v>61.713500000000003</v>
      </c>
      <c r="BH23" s="651">
        <v>64.559700000000007</v>
      </c>
      <c r="BI23" s="651">
        <v>60.172499999999999</v>
      </c>
      <c r="BJ23" s="658">
        <v>46.837699999999998</v>
      </c>
      <c r="BK23" s="658">
        <v>61.038400000000003</v>
      </c>
      <c r="BL23" s="652">
        <v>53.833399999999997</v>
      </c>
      <c r="BN23" s="631" t="s">
        <v>135</v>
      </c>
      <c r="BO23" s="651">
        <v>10.444599999999999</v>
      </c>
      <c r="BP23" s="651">
        <v>11.487399999999999</v>
      </c>
      <c r="BQ23" s="651">
        <v>14.452999999999999</v>
      </c>
      <c r="BR23" s="651">
        <v>12.457599999999999</v>
      </c>
      <c r="BS23" s="651">
        <v>13.7879</v>
      </c>
      <c r="BT23" s="651">
        <v>12.498900000000001</v>
      </c>
      <c r="BU23" s="651">
        <v>12.117800000000001</v>
      </c>
      <c r="BV23" s="651">
        <v>11.2746</v>
      </c>
      <c r="BW23" s="651">
        <v>12.1928</v>
      </c>
      <c r="BX23" s="651">
        <v>12.5768</v>
      </c>
      <c r="BY23" s="651">
        <v>15.763199999999999</v>
      </c>
      <c r="BZ23" s="658">
        <v>12.7151</v>
      </c>
      <c r="CA23" s="658">
        <v>13.440300000000001</v>
      </c>
      <c r="CB23" s="652">
        <v>13.0724</v>
      </c>
      <c r="CE23" s="631" t="s">
        <v>135</v>
      </c>
      <c r="CF23" s="651">
        <v>1.9568000000000001</v>
      </c>
      <c r="CG23" s="651">
        <v>2.9782999999999999</v>
      </c>
      <c r="CH23" s="651">
        <v>3.2730000000000001</v>
      </c>
      <c r="CI23" s="651">
        <v>3.3753000000000002</v>
      </c>
      <c r="CJ23" s="651">
        <v>3.1284000000000001</v>
      </c>
      <c r="CK23" s="651">
        <v>2.5945999999999998</v>
      </c>
      <c r="CL23" s="651">
        <v>2.5968</v>
      </c>
      <c r="CM23" s="651">
        <v>1.9614</v>
      </c>
      <c r="CN23" s="651">
        <v>1.6911</v>
      </c>
      <c r="CO23" s="651">
        <v>1.8643000000000001</v>
      </c>
      <c r="CP23" s="651">
        <v>1.8903000000000001</v>
      </c>
      <c r="CQ23" s="658">
        <v>2.9807000000000001</v>
      </c>
      <c r="CR23" s="658">
        <v>1.8431999999999999</v>
      </c>
      <c r="CS23" s="652">
        <v>2.4203000000000001</v>
      </c>
      <c r="CU23" s="631" t="s">
        <v>135</v>
      </c>
      <c r="CV23" s="651">
        <v>23.974799999999998</v>
      </c>
      <c r="CW23" s="651">
        <v>17.616900000000001</v>
      </c>
      <c r="CX23" s="651">
        <v>11.213699999999999</v>
      </c>
      <c r="CY23" s="651">
        <v>10.2453</v>
      </c>
      <c r="CZ23" s="651">
        <v>6.3472</v>
      </c>
      <c r="DA23" s="651">
        <v>5.5975000000000001</v>
      </c>
      <c r="DB23" s="651">
        <v>4.3017000000000003</v>
      </c>
      <c r="DC23" s="651">
        <v>3.8561999999999999</v>
      </c>
      <c r="DD23" s="651">
        <v>3.5356000000000001</v>
      </c>
      <c r="DE23" s="651">
        <v>2.69</v>
      </c>
      <c r="DF23" s="651">
        <v>4.01</v>
      </c>
      <c r="DG23" s="658">
        <v>7.4358000000000004</v>
      </c>
      <c r="DH23" s="658">
        <v>3.7456999999999998</v>
      </c>
      <c r="DI23" s="652">
        <v>5.6178999999999997</v>
      </c>
    </row>
    <row r="24" spans="2:113" s="478" customFormat="1" ht="15.75" customHeight="1" x14ac:dyDescent="0.25">
      <c r="B24" s="635" t="s">
        <v>136</v>
      </c>
      <c r="C24" s="636">
        <v>774.28020000000004</v>
      </c>
      <c r="D24" s="636">
        <v>598.3116</v>
      </c>
      <c r="E24" s="636">
        <v>525.80870000000004</v>
      </c>
      <c r="F24" s="636">
        <v>559.38829999999996</v>
      </c>
      <c r="G24" s="636">
        <v>637.03510000000006</v>
      </c>
      <c r="H24" s="636">
        <v>865.61569999999995</v>
      </c>
      <c r="I24" s="636">
        <v>936.54790000000003</v>
      </c>
      <c r="J24" s="636">
        <v>1001.9117</v>
      </c>
      <c r="K24" s="636">
        <v>1185.4712999999999</v>
      </c>
      <c r="L24" s="636" t="s">
        <v>102</v>
      </c>
      <c r="M24" s="636">
        <v>1034.453</v>
      </c>
      <c r="N24" s="637">
        <v>648.17870000000005</v>
      </c>
      <c r="O24" s="637">
        <v>1090.3296</v>
      </c>
      <c r="P24" s="622">
        <v>765.79840000000002</v>
      </c>
      <c r="R24" s="635" t="s">
        <v>136</v>
      </c>
      <c r="S24" s="636">
        <v>774.23779999999999</v>
      </c>
      <c r="T24" s="636">
        <v>598.02110000000005</v>
      </c>
      <c r="U24" s="636">
        <v>525.34310000000005</v>
      </c>
      <c r="V24" s="636">
        <v>558.40200000000004</v>
      </c>
      <c r="W24" s="636">
        <v>635.04100000000005</v>
      </c>
      <c r="X24" s="636">
        <v>862.197</v>
      </c>
      <c r="Y24" s="636">
        <v>931.53319999999997</v>
      </c>
      <c r="Z24" s="636">
        <v>997.32960000000003</v>
      </c>
      <c r="AA24" s="636">
        <v>1177.3135</v>
      </c>
      <c r="AB24" s="636" t="s">
        <v>102</v>
      </c>
      <c r="AC24" s="636">
        <v>1031.7757999999999</v>
      </c>
      <c r="AD24" s="637">
        <v>646.43520000000001</v>
      </c>
      <c r="AE24" s="637">
        <v>1084.9493</v>
      </c>
      <c r="AF24" s="622">
        <v>763.0874</v>
      </c>
      <c r="AG24" s="646"/>
      <c r="AH24" s="635" t="s">
        <v>136</v>
      </c>
      <c r="AI24" s="653">
        <v>38.925199999999997</v>
      </c>
      <c r="AJ24" s="653">
        <v>39.082500000000003</v>
      </c>
      <c r="AK24" s="653">
        <v>36.270800000000001</v>
      </c>
      <c r="AL24" s="653">
        <v>32.622700000000002</v>
      </c>
      <c r="AM24" s="653">
        <v>30.528199999999998</v>
      </c>
      <c r="AN24" s="653">
        <v>28.1509</v>
      </c>
      <c r="AO24" s="653">
        <v>24.902899999999999</v>
      </c>
      <c r="AP24" s="653">
        <v>23.294499999999999</v>
      </c>
      <c r="AQ24" s="653">
        <v>21.5839</v>
      </c>
      <c r="AR24" s="653" t="s">
        <v>102</v>
      </c>
      <c r="AS24" s="653">
        <v>20.854600000000001</v>
      </c>
      <c r="AT24" s="659">
        <v>31.2712</v>
      </c>
      <c r="AU24" s="659">
        <v>21.675999999999998</v>
      </c>
      <c r="AV24" s="654">
        <v>27.637</v>
      </c>
      <c r="AX24" s="635" t="s">
        <v>136</v>
      </c>
      <c r="AY24" s="653">
        <v>17.058399999999999</v>
      </c>
      <c r="AZ24" s="653">
        <v>22.484100000000002</v>
      </c>
      <c r="BA24" s="653">
        <v>30.9404</v>
      </c>
      <c r="BB24" s="653">
        <v>42.656100000000002</v>
      </c>
      <c r="BC24" s="653">
        <v>50.6126</v>
      </c>
      <c r="BD24" s="653">
        <v>54.02</v>
      </c>
      <c r="BE24" s="653">
        <v>59.039200000000001</v>
      </c>
      <c r="BF24" s="653">
        <v>59.9848</v>
      </c>
      <c r="BG24" s="653">
        <v>59.864800000000002</v>
      </c>
      <c r="BH24" s="653" t="s">
        <v>102</v>
      </c>
      <c r="BI24" s="653">
        <v>56.0777</v>
      </c>
      <c r="BJ24" s="659">
        <v>44.9542</v>
      </c>
      <c r="BK24" s="659">
        <v>58.581000000000003</v>
      </c>
      <c r="BL24" s="654">
        <v>50.115400000000001</v>
      </c>
      <c r="BN24" s="635" t="s">
        <v>136</v>
      </c>
      <c r="BO24" s="653">
        <v>15.946899999999999</v>
      </c>
      <c r="BP24" s="653">
        <v>16.454799999999999</v>
      </c>
      <c r="BQ24" s="653">
        <v>16.540700000000001</v>
      </c>
      <c r="BR24" s="653">
        <v>12.172700000000001</v>
      </c>
      <c r="BS24" s="653">
        <v>9.2024000000000008</v>
      </c>
      <c r="BT24" s="653">
        <v>9.8877000000000006</v>
      </c>
      <c r="BU24" s="653">
        <v>9.3034999999999997</v>
      </c>
      <c r="BV24" s="653">
        <v>9.7681000000000004</v>
      </c>
      <c r="BW24" s="653">
        <v>13.1031</v>
      </c>
      <c r="BX24" s="653" t="s">
        <v>102</v>
      </c>
      <c r="BY24" s="653">
        <v>18.415600000000001</v>
      </c>
      <c r="BZ24" s="659">
        <v>11.9069</v>
      </c>
      <c r="CA24" s="659">
        <v>14.267200000000001</v>
      </c>
      <c r="CB24" s="654">
        <v>12.8009</v>
      </c>
      <c r="CE24" s="635" t="s">
        <v>136</v>
      </c>
      <c r="CF24" s="653">
        <v>1.5032000000000001</v>
      </c>
      <c r="CG24" s="653">
        <v>2.0451999999999999</v>
      </c>
      <c r="CH24" s="653">
        <v>1.9796</v>
      </c>
      <c r="CI24" s="653">
        <v>2.3180999999999998</v>
      </c>
      <c r="CJ24" s="653">
        <v>2.5587</v>
      </c>
      <c r="CK24" s="653">
        <v>2.2751000000000001</v>
      </c>
      <c r="CL24" s="653">
        <v>1.9503999999999999</v>
      </c>
      <c r="CM24" s="653">
        <v>1.8916999999999999</v>
      </c>
      <c r="CN24" s="653">
        <v>2.4026999999999998</v>
      </c>
      <c r="CO24" s="653" t="s">
        <v>102</v>
      </c>
      <c r="CP24" s="653">
        <v>2.6305000000000001</v>
      </c>
      <c r="CQ24" s="659">
        <v>2.1827999999999999</v>
      </c>
      <c r="CR24" s="659">
        <v>2.3786</v>
      </c>
      <c r="CS24" s="654">
        <v>2.2570000000000001</v>
      </c>
      <c r="CU24" s="635" t="s">
        <v>136</v>
      </c>
      <c r="CV24" s="653">
        <v>26.566299999999998</v>
      </c>
      <c r="CW24" s="653">
        <v>19.933399999999999</v>
      </c>
      <c r="CX24" s="653">
        <v>14.2685</v>
      </c>
      <c r="CY24" s="653">
        <v>10.230399999999999</v>
      </c>
      <c r="CZ24" s="653">
        <v>7.0980999999999996</v>
      </c>
      <c r="DA24" s="653">
        <v>5.6662999999999997</v>
      </c>
      <c r="DB24" s="653">
        <v>4.8041</v>
      </c>
      <c r="DC24" s="653">
        <v>5.0608000000000004</v>
      </c>
      <c r="DD24" s="653">
        <v>3.0455000000000001</v>
      </c>
      <c r="DE24" s="653" t="s">
        <v>102</v>
      </c>
      <c r="DF24" s="653">
        <v>2.0215999999999998</v>
      </c>
      <c r="DG24" s="659">
        <v>9.6849000000000007</v>
      </c>
      <c r="DH24" s="659">
        <v>3.0971000000000002</v>
      </c>
      <c r="DI24" s="654">
        <v>7.1898</v>
      </c>
    </row>
    <row r="25" spans="2:113" s="584" customFormat="1" ht="15.75" customHeight="1" x14ac:dyDescent="0.25">
      <c r="B25" s="631" t="s">
        <v>51</v>
      </c>
      <c r="C25" s="632">
        <v>748.15250000000003</v>
      </c>
      <c r="D25" s="632">
        <v>803.44399999999996</v>
      </c>
      <c r="E25" s="632">
        <v>666.55420000000004</v>
      </c>
      <c r="F25" s="632">
        <v>585.22450000000003</v>
      </c>
      <c r="G25" s="632">
        <v>660.07820000000004</v>
      </c>
      <c r="H25" s="632">
        <v>722.77589999999998</v>
      </c>
      <c r="I25" s="632">
        <v>818.97799999999995</v>
      </c>
      <c r="J25" s="632">
        <v>908.58</v>
      </c>
      <c r="K25" s="632">
        <v>1172.5524</v>
      </c>
      <c r="L25" s="632">
        <v>1121.52</v>
      </c>
      <c r="M25" s="632">
        <v>1025.4915000000001</v>
      </c>
      <c r="N25" s="633">
        <v>693.72839999999997</v>
      </c>
      <c r="O25" s="633">
        <v>1017.6586</v>
      </c>
      <c r="P25" s="634">
        <v>800.56899999999996</v>
      </c>
      <c r="R25" s="631" t="s">
        <v>51</v>
      </c>
      <c r="S25" s="632">
        <v>748.15250000000003</v>
      </c>
      <c r="T25" s="632">
        <v>803.44399999999996</v>
      </c>
      <c r="U25" s="632">
        <v>665.06600000000003</v>
      </c>
      <c r="V25" s="632">
        <v>583.00509999999997</v>
      </c>
      <c r="W25" s="632">
        <v>654.60670000000005</v>
      </c>
      <c r="X25" s="632">
        <v>716.447</v>
      </c>
      <c r="Y25" s="632">
        <v>811.75760000000002</v>
      </c>
      <c r="Z25" s="632">
        <v>899.23220000000003</v>
      </c>
      <c r="AA25" s="632">
        <v>1154.0174999999999</v>
      </c>
      <c r="AB25" s="632">
        <v>1112.3547000000001</v>
      </c>
      <c r="AC25" s="632">
        <v>1019.7785</v>
      </c>
      <c r="AD25" s="633">
        <v>688.67939999999999</v>
      </c>
      <c r="AE25" s="633">
        <v>1008.2201</v>
      </c>
      <c r="AF25" s="634">
        <v>794.07219999999995</v>
      </c>
      <c r="AG25" s="646"/>
      <c r="AH25" s="631" t="s">
        <v>51</v>
      </c>
      <c r="AI25" s="651">
        <v>33.637900000000002</v>
      </c>
      <c r="AJ25" s="651">
        <v>33.660499999999999</v>
      </c>
      <c r="AK25" s="651">
        <v>32.631399999999999</v>
      </c>
      <c r="AL25" s="651">
        <v>29.206700000000001</v>
      </c>
      <c r="AM25" s="651">
        <v>28.126799999999999</v>
      </c>
      <c r="AN25" s="651">
        <v>26.885200000000001</v>
      </c>
      <c r="AO25" s="651">
        <v>24.057300000000001</v>
      </c>
      <c r="AP25" s="651">
        <v>23.235600000000002</v>
      </c>
      <c r="AQ25" s="651">
        <v>19.696300000000001</v>
      </c>
      <c r="AR25" s="651">
        <v>19.1326</v>
      </c>
      <c r="AS25" s="651">
        <v>17.9008</v>
      </c>
      <c r="AT25" s="658">
        <v>26.955300000000001</v>
      </c>
      <c r="AU25" s="658">
        <v>20.198599999999999</v>
      </c>
      <c r="AV25" s="652">
        <v>24.122399999999999</v>
      </c>
      <c r="AX25" s="631" t="s">
        <v>51</v>
      </c>
      <c r="AY25" s="651">
        <v>31.5608</v>
      </c>
      <c r="AZ25" s="651">
        <v>39.587400000000002</v>
      </c>
      <c r="BA25" s="651">
        <v>39.4407</v>
      </c>
      <c r="BB25" s="651">
        <v>47.422400000000003</v>
      </c>
      <c r="BC25" s="651">
        <v>51.7804</v>
      </c>
      <c r="BD25" s="651">
        <v>53.607599999999998</v>
      </c>
      <c r="BE25" s="651">
        <v>57.154000000000003</v>
      </c>
      <c r="BF25" s="651">
        <v>58.549900000000001</v>
      </c>
      <c r="BG25" s="651">
        <v>61.650599999999997</v>
      </c>
      <c r="BH25" s="651">
        <v>53.7986</v>
      </c>
      <c r="BI25" s="651">
        <v>56.435200000000002</v>
      </c>
      <c r="BJ25" s="658">
        <v>52.475999999999999</v>
      </c>
      <c r="BK25" s="658">
        <v>57.527900000000002</v>
      </c>
      <c r="BL25" s="652">
        <v>54.594099999999997</v>
      </c>
      <c r="BN25" s="631" t="s">
        <v>51</v>
      </c>
      <c r="BO25" s="651">
        <v>4.4966999999999997</v>
      </c>
      <c r="BP25" s="651">
        <v>9.6646000000000001</v>
      </c>
      <c r="BQ25" s="651">
        <v>12.0748</v>
      </c>
      <c r="BR25" s="651">
        <v>11.032999999999999</v>
      </c>
      <c r="BS25" s="651">
        <v>9.9681999999999995</v>
      </c>
      <c r="BT25" s="651">
        <v>9.8251000000000008</v>
      </c>
      <c r="BU25" s="651">
        <v>11.174099999999999</v>
      </c>
      <c r="BV25" s="651">
        <v>11.1488</v>
      </c>
      <c r="BW25" s="651">
        <v>13.4582</v>
      </c>
      <c r="BX25" s="651">
        <v>14.269</v>
      </c>
      <c r="BY25" s="651">
        <v>22.524000000000001</v>
      </c>
      <c r="BZ25" s="658">
        <v>10.646000000000001</v>
      </c>
      <c r="CA25" s="658">
        <v>15.782500000000001</v>
      </c>
      <c r="CB25" s="652">
        <v>12.7996</v>
      </c>
      <c r="CE25" s="631" t="s">
        <v>51</v>
      </c>
      <c r="CF25" s="651">
        <v>0.90639999999999998</v>
      </c>
      <c r="CG25" s="651">
        <v>2.1825999999999999</v>
      </c>
      <c r="CH25" s="651">
        <v>2.7545000000000002</v>
      </c>
      <c r="CI25" s="651">
        <v>2.5956000000000001</v>
      </c>
      <c r="CJ25" s="651">
        <v>3.0424000000000002</v>
      </c>
      <c r="CK25" s="651">
        <v>2.5049999999999999</v>
      </c>
      <c r="CL25" s="651">
        <v>2.742</v>
      </c>
      <c r="CM25" s="651">
        <v>2.2324000000000002</v>
      </c>
      <c r="CN25" s="651">
        <v>2.1901000000000002</v>
      </c>
      <c r="CO25" s="651">
        <v>1.5740000000000001</v>
      </c>
      <c r="CP25" s="651">
        <v>0.93620000000000003</v>
      </c>
      <c r="CQ25" s="658">
        <v>2.7254</v>
      </c>
      <c r="CR25" s="658">
        <v>1.6869000000000001</v>
      </c>
      <c r="CS25" s="652">
        <v>2.29</v>
      </c>
      <c r="CU25" s="631" t="s">
        <v>51</v>
      </c>
      <c r="CV25" s="651">
        <v>29.398199999999999</v>
      </c>
      <c r="CW25" s="651">
        <v>14.9049</v>
      </c>
      <c r="CX25" s="651">
        <v>13.098699999999999</v>
      </c>
      <c r="CY25" s="651">
        <v>9.7423999999999999</v>
      </c>
      <c r="CZ25" s="651">
        <v>7.0822000000000003</v>
      </c>
      <c r="DA25" s="651">
        <v>7.1772</v>
      </c>
      <c r="DB25" s="651">
        <v>4.8726000000000003</v>
      </c>
      <c r="DC25" s="651">
        <v>4.8333000000000004</v>
      </c>
      <c r="DD25" s="651">
        <v>3.0047999999999999</v>
      </c>
      <c r="DE25" s="651">
        <v>11.225899999999999</v>
      </c>
      <c r="DF25" s="651">
        <v>2.2038000000000002</v>
      </c>
      <c r="DG25" s="658">
        <v>7.1973000000000003</v>
      </c>
      <c r="DH25" s="658">
        <v>4.8040000000000003</v>
      </c>
      <c r="DI25" s="652">
        <v>6.1939000000000002</v>
      </c>
    </row>
    <row r="26" spans="2:113" s="478" customFormat="1" ht="15.75" customHeight="1" x14ac:dyDescent="0.25">
      <c r="B26" s="635" t="s">
        <v>137</v>
      </c>
      <c r="C26" s="636">
        <v>833.49990000000003</v>
      </c>
      <c r="D26" s="636">
        <v>670.07759999999996</v>
      </c>
      <c r="E26" s="636">
        <v>584.72709999999995</v>
      </c>
      <c r="F26" s="636">
        <v>610.0607</v>
      </c>
      <c r="G26" s="636">
        <v>675.91859999999997</v>
      </c>
      <c r="H26" s="636">
        <v>798.41759999999999</v>
      </c>
      <c r="I26" s="636">
        <v>910.06179999999995</v>
      </c>
      <c r="J26" s="636">
        <v>1104.6510000000001</v>
      </c>
      <c r="K26" s="636">
        <v>1210.3313000000001</v>
      </c>
      <c r="L26" s="636">
        <v>1125.4448</v>
      </c>
      <c r="M26" s="636">
        <v>1124.0951</v>
      </c>
      <c r="N26" s="637">
        <v>694.4588</v>
      </c>
      <c r="O26" s="637">
        <v>1144.7906</v>
      </c>
      <c r="P26" s="622">
        <v>854.125</v>
      </c>
      <c r="R26" s="635" t="s">
        <v>137</v>
      </c>
      <c r="S26" s="636">
        <v>833.41</v>
      </c>
      <c r="T26" s="636">
        <v>669.67660000000001</v>
      </c>
      <c r="U26" s="636">
        <v>583.95929999999998</v>
      </c>
      <c r="V26" s="636">
        <v>609.29960000000005</v>
      </c>
      <c r="W26" s="636">
        <v>674.17110000000002</v>
      </c>
      <c r="X26" s="636">
        <v>795.57169999999996</v>
      </c>
      <c r="Y26" s="636">
        <v>904.37080000000003</v>
      </c>
      <c r="Z26" s="636">
        <v>1100.5208</v>
      </c>
      <c r="AA26" s="636">
        <v>1204.3862999999999</v>
      </c>
      <c r="AB26" s="636">
        <v>1117.5359000000001</v>
      </c>
      <c r="AC26" s="636">
        <v>1119.7218</v>
      </c>
      <c r="AD26" s="637">
        <v>692.42690000000005</v>
      </c>
      <c r="AE26" s="637">
        <v>1139.7523000000001</v>
      </c>
      <c r="AF26" s="622">
        <v>851.02719999999999</v>
      </c>
      <c r="AG26" s="646"/>
      <c r="AH26" s="635" t="s">
        <v>137</v>
      </c>
      <c r="AI26" s="653">
        <v>30.321999999999999</v>
      </c>
      <c r="AJ26" s="653">
        <v>30.920999999999999</v>
      </c>
      <c r="AK26" s="653">
        <v>29.137599999999999</v>
      </c>
      <c r="AL26" s="653">
        <v>29.273399999999999</v>
      </c>
      <c r="AM26" s="653">
        <v>29.3491</v>
      </c>
      <c r="AN26" s="653">
        <v>27.838000000000001</v>
      </c>
      <c r="AO26" s="653">
        <v>26.2456</v>
      </c>
      <c r="AP26" s="653">
        <v>21.9406</v>
      </c>
      <c r="AQ26" s="653">
        <v>19.232099999999999</v>
      </c>
      <c r="AR26" s="653">
        <v>19.477</v>
      </c>
      <c r="AS26" s="653">
        <v>18.166399999999999</v>
      </c>
      <c r="AT26" s="659">
        <v>28.4148</v>
      </c>
      <c r="AU26" s="659">
        <v>19.843499999999999</v>
      </c>
      <c r="AV26" s="654">
        <v>24.341699999999999</v>
      </c>
      <c r="AX26" s="635" t="s">
        <v>137</v>
      </c>
      <c r="AY26" s="653">
        <v>32.662300000000002</v>
      </c>
      <c r="AZ26" s="653">
        <v>34.947600000000001</v>
      </c>
      <c r="BA26" s="653">
        <v>39.755499999999998</v>
      </c>
      <c r="BB26" s="653">
        <v>46.741599999999998</v>
      </c>
      <c r="BC26" s="653">
        <v>55.337000000000003</v>
      </c>
      <c r="BD26" s="653">
        <v>56.315300000000001</v>
      </c>
      <c r="BE26" s="653">
        <v>59.120800000000003</v>
      </c>
      <c r="BF26" s="653">
        <v>63.746699999999997</v>
      </c>
      <c r="BG26" s="653">
        <v>63.328299999999999</v>
      </c>
      <c r="BH26" s="653">
        <v>59.956400000000002</v>
      </c>
      <c r="BI26" s="653">
        <v>60.455100000000002</v>
      </c>
      <c r="BJ26" s="659">
        <v>51.398099999999999</v>
      </c>
      <c r="BK26" s="659">
        <v>62.450099999999999</v>
      </c>
      <c r="BL26" s="654">
        <v>56.650100000000002</v>
      </c>
      <c r="BN26" s="635" t="s">
        <v>137</v>
      </c>
      <c r="BO26" s="653">
        <v>11.2669</v>
      </c>
      <c r="BP26" s="653">
        <v>13.989699999999999</v>
      </c>
      <c r="BQ26" s="653">
        <v>17.588100000000001</v>
      </c>
      <c r="BR26" s="653">
        <v>12.708299999999999</v>
      </c>
      <c r="BS26" s="653">
        <v>7.0971000000000002</v>
      </c>
      <c r="BT26" s="653">
        <v>7.5937999999999999</v>
      </c>
      <c r="BU26" s="653">
        <v>7.8541999999999996</v>
      </c>
      <c r="BV26" s="653">
        <v>8.9750999999999994</v>
      </c>
      <c r="BW26" s="653">
        <v>11.3812</v>
      </c>
      <c r="BX26" s="653">
        <v>11.076700000000001</v>
      </c>
      <c r="BY26" s="653">
        <v>15.7127</v>
      </c>
      <c r="BZ26" s="659">
        <v>10.457800000000001</v>
      </c>
      <c r="CA26" s="659">
        <v>11.748799999999999</v>
      </c>
      <c r="CB26" s="654">
        <v>11.071300000000001</v>
      </c>
      <c r="CE26" s="635" t="s">
        <v>137</v>
      </c>
      <c r="CF26" s="653">
        <v>1.0327</v>
      </c>
      <c r="CG26" s="653">
        <v>1.1648000000000001</v>
      </c>
      <c r="CH26" s="653">
        <v>1.4142999999999999</v>
      </c>
      <c r="CI26" s="653">
        <v>2.1703000000000001</v>
      </c>
      <c r="CJ26" s="653">
        <v>2.1151</v>
      </c>
      <c r="CK26" s="653">
        <v>2.2048000000000001</v>
      </c>
      <c r="CL26" s="653">
        <v>2.5992000000000002</v>
      </c>
      <c r="CM26" s="653">
        <v>1.7061999999999999</v>
      </c>
      <c r="CN26" s="653">
        <v>1.86</v>
      </c>
      <c r="CO26" s="653">
        <v>4.8789999999999996</v>
      </c>
      <c r="CP26" s="653">
        <v>3.2707000000000002</v>
      </c>
      <c r="CQ26" s="659">
        <v>2.1751999999999998</v>
      </c>
      <c r="CR26" s="659">
        <v>2.4035000000000002</v>
      </c>
      <c r="CS26" s="654">
        <v>2.2837000000000001</v>
      </c>
      <c r="CU26" s="635" t="s">
        <v>137</v>
      </c>
      <c r="CV26" s="653">
        <v>24.716100000000001</v>
      </c>
      <c r="CW26" s="653">
        <v>18.977</v>
      </c>
      <c r="CX26" s="653">
        <v>12.1045</v>
      </c>
      <c r="CY26" s="653">
        <v>9.1064000000000007</v>
      </c>
      <c r="CZ26" s="653">
        <v>6.1017999999999999</v>
      </c>
      <c r="DA26" s="653">
        <v>6.0480999999999998</v>
      </c>
      <c r="DB26" s="653">
        <v>4.1802000000000001</v>
      </c>
      <c r="DC26" s="653">
        <v>3.6314000000000002</v>
      </c>
      <c r="DD26" s="653">
        <v>4.1985000000000001</v>
      </c>
      <c r="DE26" s="653">
        <v>4.6108000000000002</v>
      </c>
      <c r="DF26" s="653">
        <v>2.3950999999999998</v>
      </c>
      <c r="DG26" s="659">
        <v>7.5541</v>
      </c>
      <c r="DH26" s="659">
        <v>3.5539999999999998</v>
      </c>
      <c r="DI26" s="654">
        <v>5.6532</v>
      </c>
    </row>
    <row r="27" spans="2:113" s="584" customFormat="1" ht="15.75" customHeight="1" x14ac:dyDescent="0.25">
      <c r="B27" s="631" t="s">
        <v>54</v>
      </c>
      <c r="C27" s="632">
        <v>1546.6551999999999</v>
      </c>
      <c r="D27" s="632">
        <v>1238.2950000000001</v>
      </c>
      <c r="E27" s="632">
        <v>1031.5081</v>
      </c>
      <c r="F27" s="632">
        <v>957.99869999999999</v>
      </c>
      <c r="G27" s="632">
        <v>934.54349999999999</v>
      </c>
      <c r="H27" s="632">
        <v>811.68219999999997</v>
      </c>
      <c r="I27" s="632">
        <v>1003.6481</v>
      </c>
      <c r="J27" s="632">
        <v>1760.479</v>
      </c>
      <c r="K27" s="632">
        <v>1023.0608</v>
      </c>
      <c r="L27" s="632">
        <v>1239.4246000000001</v>
      </c>
      <c r="M27" s="651" t="s">
        <v>102</v>
      </c>
      <c r="N27" s="633">
        <v>990.59659999999997</v>
      </c>
      <c r="O27" s="633">
        <v>1211.3723</v>
      </c>
      <c r="P27" s="634">
        <v>1075.0912000000001</v>
      </c>
      <c r="R27" s="631" t="s">
        <v>54</v>
      </c>
      <c r="S27" s="632">
        <v>1546.6551999999999</v>
      </c>
      <c r="T27" s="632">
        <v>1237.1850999999999</v>
      </c>
      <c r="U27" s="632">
        <v>1031.5081</v>
      </c>
      <c r="V27" s="632">
        <v>957.17660000000001</v>
      </c>
      <c r="W27" s="632">
        <v>932.22469999999998</v>
      </c>
      <c r="X27" s="632">
        <v>803.09029999999996</v>
      </c>
      <c r="Y27" s="632">
        <v>1003.6481</v>
      </c>
      <c r="Z27" s="632">
        <v>1760.479</v>
      </c>
      <c r="AA27" s="632">
        <v>1015.0413</v>
      </c>
      <c r="AB27" s="632">
        <v>1239.4246000000001</v>
      </c>
      <c r="AC27" s="651" t="s">
        <v>102</v>
      </c>
      <c r="AD27" s="633">
        <v>989.05499999999995</v>
      </c>
      <c r="AE27" s="633">
        <v>1208.5125</v>
      </c>
      <c r="AF27" s="634">
        <v>1073.0451</v>
      </c>
      <c r="AG27" s="646"/>
      <c r="AH27" s="631" t="s">
        <v>54</v>
      </c>
      <c r="AI27" s="651">
        <v>43.7455</v>
      </c>
      <c r="AJ27" s="651">
        <v>40.274299999999997</v>
      </c>
      <c r="AK27" s="651">
        <v>39.096299999999999</v>
      </c>
      <c r="AL27" s="651">
        <v>31.851900000000001</v>
      </c>
      <c r="AM27" s="651">
        <v>25.886199999999999</v>
      </c>
      <c r="AN27" s="651">
        <v>35.084299999999999</v>
      </c>
      <c r="AO27" s="651">
        <v>30.581199999999999</v>
      </c>
      <c r="AP27" s="651">
        <v>22.8916</v>
      </c>
      <c r="AQ27" s="651">
        <v>18.869</v>
      </c>
      <c r="AR27" s="651">
        <v>15.2818</v>
      </c>
      <c r="AS27" s="651" t="s">
        <v>102</v>
      </c>
      <c r="AT27" s="658">
        <v>32.228400000000001</v>
      </c>
      <c r="AU27" s="658">
        <v>17.404299999999999</v>
      </c>
      <c r="AV27" s="652">
        <v>25.835799999999999</v>
      </c>
      <c r="AX27" s="631" t="s">
        <v>54</v>
      </c>
      <c r="AY27" s="651">
        <v>25.754300000000001</v>
      </c>
      <c r="AZ27" s="651">
        <v>39.170400000000001</v>
      </c>
      <c r="BA27" s="651">
        <v>43.628799999999998</v>
      </c>
      <c r="BB27" s="651">
        <v>49.9711</v>
      </c>
      <c r="BC27" s="651">
        <v>52.333199999999998</v>
      </c>
      <c r="BD27" s="651">
        <v>50.286900000000003</v>
      </c>
      <c r="BE27" s="651">
        <v>53.3523</v>
      </c>
      <c r="BF27" s="651">
        <v>64.692400000000006</v>
      </c>
      <c r="BG27" s="651">
        <v>68.066599999999994</v>
      </c>
      <c r="BH27" s="651">
        <v>71.968900000000005</v>
      </c>
      <c r="BI27" s="651" t="s">
        <v>102</v>
      </c>
      <c r="BJ27" s="658">
        <v>48.713299999999997</v>
      </c>
      <c r="BK27" s="658">
        <v>69.7971</v>
      </c>
      <c r="BL27" s="652">
        <v>57.805300000000003</v>
      </c>
      <c r="BN27" s="631" t="s">
        <v>54</v>
      </c>
      <c r="BO27" s="651">
        <v>8.4219000000000008</v>
      </c>
      <c r="BP27" s="651">
        <v>6.9261999999999997</v>
      </c>
      <c r="BQ27" s="651">
        <v>7.8156999999999996</v>
      </c>
      <c r="BR27" s="651">
        <v>9.8989999999999991</v>
      </c>
      <c r="BS27" s="651">
        <v>15.293900000000001</v>
      </c>
      <c r="BT27" s="651">
        <v>6.6891999999999996</v>
      </c>
      <c r="BU27" s="651">
        <v>11.976599999999999</v>
      </c>
      <c r="BV27" s="651">
        <v>7.9446000000000003</v>
      </c>
      <c r="BW27" s="651">
        <v>9.0944000000000003</v>
      </c>
      <c r="BX27" s="651">
        <v>8.9481999999999999</v>
      </c>
      <c r="BY27" s="651" t="s">
        <v>102</v>
      </c>
      <c r="BZ27" s="658">
        <v>10.9308</v>
      </c>
      <c r="CA27" s="658">
        <v>8.8547999999999991</v>
      </c>
      <c r="CB27" s="652">
        <v>10.035600000000001</v>
      </c>
      <c r="CE27" s="631" t="s">
        <v>54</v>
      </c>
      <c r="CF27" s="651">
        <v>1.8712</v>
      </c>
      <c r="CG27" s="651">
        <v>1.5158</v>
      </c>
      <c r="CH27" s="651">
        <v>2.2048999999999999</v>
      </c>
      <c r="CI27" s="651">
        <v>2.0735999999999999</v>
      </c>
      <c r="CJ27" s="651">
        <v>2.0472999999999999</v>
      </c>
      <c r="CK27" s="651">
        <v>1.6379999999999999</v>
      </c>
      <c r="CL27" s="651">
        <v>1.5512999999999999</v>
      </c>
      <c r="CM27" s="651">
        <v>1.4664999999999999</v>
      </c>
      <c r="CN27" s="651">
        <v>1.9968999999999999</v>
      </c>
      <c r="CO27" s="651">
        <v>2.3513999999999999</v>
      </c>
      <c r="CP27" s="651" t="s">
        <v>102</v>
      </c>
      <c r="CQ27" s="658">
        <v>1.8988</v>
      </c>
      <c r="CR27" s="658">
        <v>2.1234000000000002</v>
      </c>
      <c r="CS27" s="652">
        <v>1.9957</v>
      </c>
      <c r="CU27" s="631" t="s">
        <v>54</v>
      </c>
      <c r="CV27" s="651">
        <v>20.207100000000001</v>
      </c>
      <c r="CW27" s="651">
        <v>12.1134</v>
      </c>
      <c r="CX27" s="651">
        <v>7.2544000000000004</v>
      </c>
      <c r="CY27" s="651">
        <v>6.2045000000000003</v>
      </c>
      <c r="CZ27" s="651">
        <v>4.4394</v>
      </c>
      <c r="DA27" s="651">
        <v>6.3015999999999996</v>
      </c>
      <c r="DB27" s="651">
        <v>2.5386000000000002</v>
      </c>
      <c r="DC27" s="651">
        <v>3.0049999999999999</v>
      </c>
      <c r="DD27" s="651">
        <v>1.9731000000000001</v>
      </c>
      <c r="DE27" s="651">
        <v>1.4498</v>
      </c>
      <c r="DF27" s="651" t="s">
        <v>102</v>
      </c>
      <c r="DG27" s="658">
        <v>6.2286000000000001</v>
      </c>
      <c r="DH27" s="658">
        <v>1.8204</v>
      </c>
      <c r="DI27" s="652">
        <v>4.3276000000000003</v>
      </c>
    </row>
    <row r="28" spans="2:113" s="478" customFormat="1" ht="15.75" customHeight="1" x14ac:dyDescent="0.25">
      <c r="B28" s="635" t="s">
        <v>138</v>
      </c>
      <c r="C28" s="636">
        <v>725.78420000000006</v>
      </c>
      <c r="D28" s="636">
        <v>572.33019999999999</v>
      </c>
      <c r="E28" s="636">
        <v>503.54419999999999</v>
      </c>
      <c r="F28" s="636">
        <v>546.80709999999999</v>
      </c>
      <c r="G28" s="636">
        <v>627.11530000000005</v>
      </c>
      <c r="H28" s="636">
        <v>725.16849999999999</v>
      </c>
      <c r="I28" s="636">
        <v>820.79759999999999</v>
      </c>
      <c r="J28" s="636">
        <v>860.40869999999995</v>
      </c>
      <c r="K28" s="636">
        <v>1042.5867000000001</v>
      </c>
      <c r="L28" s="636">
        <v>1046.809</v>
      </c>
      <c r="M28" s="636">
        <v>1168.5844</v>
      </c>
      <c r="N28" s="637">
        <v>629.82259999999997</v>
      </c>
      <c r="O28" s="637">
        <v>1035.5001</v>
      </c>
      <c r="P28" s="622">
        <v>776.57230000000004</v>
      </c>
      <c r="R28" s="635" t="s">
        <v>138</v>
      </c>
      <c r="S28" s="636">
        <v>725.72839999999997</v>
      </c>
      <c r="T28" s="636">
        <v>572.09050000000002</v>
      </c>
      <c r="U28" s="636">
        <v>503.18990000000002</v>
      </c>
      <c r="V28" s="636">
        <v>545.78340000000003</v>
      </c>
      <c r="W28" s="636">
        <v>625.23310000000004</v>
      </c>
      <c r="X28" s="636">
        <v>722.26310000000001</v>
      </c>
      <c r="Y28" s="636">
        <v>816.6096</v>
      </c>
      <c r="Z28" s="636">
        <v>856.9366</v>
      </c>
      <c r="AA28" s="636">
        <v>1036.9860000000001</v>
      </c>
      <c r="AB28" s="636">
        <v>1040.5836999999999</v>
      </c>
      <c r="AC28" s="636">
        <v>1165.5239999999999</v>
      </c>
      <c r="AD28" s="637">
        <v>627.98159999999996</v>
      </c>
      <c r="AE28" s="637">
        <v>1031.5210999999999</v>
      </c>
      <c r="AF28" s="622">
        <v>773.9579</v>
      </c>
      <c r="AG28" s="646"/>
      <c r="AH28" s="635" t="s">
        <v>138</v>
      </c>
      <c r="AI28" s="653">
        <v>39.126600000000003</v>
      </c>
      <c r="AJ28" s="653">
        <v>38.226900000000001</v>
      </c>
      <c r="AK28" s="653">
        <v>36.308799999999998</v>
      </c>
      <c r="AL28" s="653">
        <v>33.906300000000002</v>
      </c>
      <c r="AM28" s="653">
        <v>32.541699999999999</v>
      </c>
      <c r="AN28" s="653">
        <v>30.463999999999999</v>
      </c>
      <c r="AO28" s="653">
        <v>27.8065</v>
      </c>
      <c r="AP28" s="653">
        <v>23.891100000000002</v>
      </c>
      <c r="AQ28" s="653">
        <v>22.528400000000001</v>
      </c>
      <c r="AR28" s="653">
        <v>20.558499999999999</v>
      </c>
      <c r="AS28" s="653">
        <v>18.867799999999999</v>
      </c>
      <c r="AT28" s="659">
        <v>32.2286</v>
      </c>
      <c r="AU28" s="659">
        <v>21.1295</v>
      </c>
      <c r="AV28" s="654">
        <v>26.8749</v>
      </c>
      <c r="AX28" s="635" t="s">
        <v>138</v>
      </c>
      <c r="AY28" s="653">
        <v>20.6402</v>
      </c>
      <c r="AZ28" s="653">
        <v>24.280100000000001</v>
      </c>
      <c r="BA28" s="653">
        <v>30.703199999999999</v>
      </c>
      <c r="BB28" s="653">
        <v>41.966999999999999</v>
      </c>
      <c r="BC28" s="653">
        <v>48.6312</v>
      </c>
      <c r="BD28" s="653">
        <v>49.255800000000001</v>
      </c>
      <c r="BE28" s="653">
        <v>54.478700000000003</v>
      </c>
      <c r="BF28" s="653">
        <v>58.3857</v>
      </c>
      <c r="BG28" s="653">
        <v>57.009</v>
      </c>
      <c r="BH28" s="653">
        <v>64.885400000000004</v>
      </c>
      <c r="BI28" s="653">
        <v>55.561</v>
      </c>
      <c r="BJ28" s="659">
        <v>44.904800000000002</v>
      </c>
      <c r="BK28" s="659">
        <v>57.241500000000002</v>
      </c>
      <c r="BL28" s="654">
        <v>50.855400000000003</v>
      </c>
      <c r="BN28" s="635" t="s">
        <v>138</v>
      </c>
      <c r="BO28" s="653">
        <v>12.6534</v>
      </c>
      <c r="BP28" s="653">
        <v>14.6876</v>
      </c>
      <c r="BQ28" s="653">
        <v>15.560600000000001</v>
      </c>
      <c r="BR28" s="653">
        <v>10.412000000000001</v>
      </c>
      <c r="BS28" s="653">
        <v>9.1077999999999992</v>
      </c>
      <c r="BT28" s="653">
        <v>10.8714</v>
      </c>
      <c r="BU28" s="653">
        <v>11.112299999999999</v>
      </c>
      <c r="BV28" s="653">
        <v>11.1891</v>
      </c>
      <c r="BW28" s="653">
        <v>14.2385</v>
      </c>
      <c r="BX28" s="653">
        <v>10.580399999999999</v>
      </c>
      <c r="BY28" s="653">
        <v>20.7409</v>
      </c>
      <c r="BZ28" s="659">
        <v>11.1524</v>
      </c>
      <c r="CA28" s="659">
        <v>16.0901</v>
      </c>
      <c r="CB28" s="654">
        <v>13.5341</v>
      </c>
      <c r="CE28" s="635" t="s">
        <v>138</v>
      </c>
      <c r="CF28" s="653">
        <v>1.7735000000000001</v>
      </c>
      <c r="CG28" s="653">
        <v>2.0160999999999998</v>
      </c>
      <c r="CH28" s="653">
        <v>2.3761000000000001</v>
      </c>
      <c r="CI28" s="653">
        <v>2.5181</v>
      </c>
      <c r="CJ28" s="653">
        <v>2.5985999999999998</v>
      </c>
      <c r="CK28" s="653">
        <v>2.1859000000000002</v>
      </c>
      <c r="CL28" s="653">
        <v>2.4237000000000002</v>
      </c>
      <c r="CM28" s="653">
        <v>1.9543999999999999</v>
      </c>
      <c r="CN28" s="653">
        <v>2.9921000000000002</v>
      </c>
      <c r="CO28" s="653">
        <v>1.3207</v>
      </c>
      <c r="CP28" s="653">
        <v>1.5499000000000001</v>
      </c>
      <c r="CQ28" s="659">
        <v>2.4201999999999999</v>
      </c>
      <c r="CR28" s="659">
        <v>1.9738</v>
      </c>
      <c r="CS28" s="654">
        <v>2.2048000000000001</v>
      </c>
      <c r="CU28" s="635" t="s">
        <v>138</v>
      </c>
      <c r="CV28" s="653">
        <v>25.8064</v>
      </c>
      <c r="CW28" s="653">
        <v>20.789300000000001</v>
      </c>
      <c r="CX28" s="653">
        <v>15.051299999999999</v>
      </c>
      <c r="CY28" s="653">
        <v>11.1966</v>
      </c>
      <c r="CZ28" s="653">
        <v>7.1207000000000003</v>
      </c>
      <c r="DA28" s="653">
        <v>7.2228000000000003</v>
      </c>
      <c r="DB28" s="653">
        <v>4.1787999999999998</v>
      </c>
      <c r="DC28" s="653">
        <v>4.5796999999999999</v>
      </c>
      <c r="DD28" s="653">
        <v>3.2321</v>
      </c>
      <c r="DE28" s="653">
        <v>2.6549999999999998</v>
      </c>
      <c r="DF28" s="653">
        <v>3.2804000000000002</v>
      </c>
      <c r="DG28" s="659">
        <v>9.2941000000000003</v>
      </c>
      <c r="DH28" s="659">
        <v>3.5651000000000002</v>
      </c>
      <c r="DI28" s="654">
        <v>6.5307000000000004</v>
      </c>
    </row>
    <row r="29" spans="2:113" s="584" customFormat="1" ht="15.75" customHeight="1" x14ac:dyDescent="0.25">
      <c r="B29" s="631" t="s">
        <v>139</v>
      </c>
      <c r="C29" s="632">
        <v>637.4556</v>
      </c>
      <c r="D29" s="632">
        <v>525.22670000000005</v>
      </c>
      <c r="E29" s="632">
        <v>471.90069999999997</v>
      </c>
      <c r="F29" s="632">
        <v>545.20889999999997</v>
      </c>
      <c r="G29" s="632">
        <v>685.45249999999999</v>
      </c>
      <c r="H29" s="632">
        <v>849.78189999999995</v>
      </c>
      <c r="I29" s="632">
        <v>913.20489999999995</v>
      </c>
      <c r="J29" s="632">
        <v>1051.8697999999999</v>
      </c>
      <c r="K29" s="632">
        <v>1179.1916000000001</v>
      </c>
      <c r="L29" s="632">
        <v>1277.6696999999999</v>
      </c>
      <c r="M29" s="632">
        <v>1174.8773000000001</v>
      </c>
      <c r="N29" s="633">
        <v>683.24159999999995</v>
      </c>
      <c r="O29" s="633">
        <v>1157.3463999999999</v>
      </c>
      <c r="P29" s="634">
        <v>887.90729999999996</v>
      </c>
      <c r="R29" s="631" t="s">
        <v>139</v>
      </c>
      <c r="S29" s="632">
        <v>636.75440000000003</v>
      </c>
      <c r="T29" s="632">
        <v>524.98109999999997</v>
      </c>
      <c r="U29" s="632">
        <v>471.42419999999998</v>
      </c>
      <c r="V29" s="632">
        <v>544.15509999999995</v>
      </c>
      <c r="W29" s="632">
        <v>683.15440000000001</v>
      </c>
      <c r="X29" s="632">
        <v>843.1712</v>
      </c>
      <c r="Y29" s="632">
        <v>908.58209999999997</v>
      </c>
      <c r="Z29" s="632">
        <v>1047.5614</v>
      </c>
      <c r="AA29" s="632">
        <v>1176.8945000000001</v>
      </c>
      <c r="AB29" s="632">
        <v>1273.8101999999999</v>
      </c>
      <c r="AC29" s="632">
        <v>1174.0400999999999</v>
      </c>
      <c r="AD29" s="633">
        <v>680.56870000000004</v>
      </c>
      <c r="AE29" s="633">
        <v>1154.2854</v>
      </c>
      <c r="AF29" s="634">
        <v>885.06690000000003</v>
      </c>
      <c r="AG29" s="646"/>
      <c r="AH29" s="631" t="s">
        <v>139</v>
      </c>
      <c r="AI29" s="651">
        <v>34.766100000000002</v>
      </c>
      <c r="AJ29" s="651">
        <v>33.907200000000003</v>
      </c>
      <c r="AK29" s="651">
        <v>33.623399999999997</v>
      </c>
      <c r="AL29" s="651">
        <v>32.792000000000002</v>
      </c>
      <c r="AM29" s="651">
        <v>30.305</v>
      </c>
      <c r="AN29" s="651">
        <v>27.823699999999999</v>
      </c>
      <c r="AO29" s="651">
        <v>26.362200000000001</v>
      </c>
      <c r="AP29" s="651">
        <v>24.1953</v>
      </c>
      <c r="AQ29" s="651">
        <v>20.6082</v>
      </c>
      <c r="AR29" s="651">
        <v>19.090599999999998</v>
      </c>
      <c r="AS29" s="651">
        <v>20.260100000000001</v>
      </c>
      <c r="AT29" s="658">
        <v>29.719000000000001</v>
      </c>
      <c r="AU29" s="658">
        <v>21.2743</v>
      </c>
      <c r="AV29" s="652">
        <v>24.967300000000002</v>
      </c>
      <c r="AX29" s="631" t="s">
        <v>139</v>
      </c>
      <c r="AY29" s="651">
        <v>23.524699999999999</v>
      </c>
      <c r="AZ29" s="651">
        <v>27.090299999999999</v>
      </c>
      <c r="BA29" s="651">
        <v>33.928400000000003</v>
      </c>
      <c r="BB29" s="651">
        <v>45.5884</v>
      </c>
      <c r="BC29" s="651">
        <v>53.671599999999998</v>
      </c>
      <c r="BD29" s="651">
        <v>56.9193</v>
      </c>
      <c r="BE29" s="651">
        <v>58.826599999999999</v>
      </c>
      <c r="BF29" s="651">
        <v>59.7712</v>
      </c>
      <c r="BG29" s="651">
        <v>62.512300000000003</v>
      </c>
      <c r="BH29" s="651">
        <v>61.670699999999997</v>
      </c>
      <c r="BI29" s="651">
        <v>64.346199999999996</v>
      </c>
      <c r="BJ29" s="658">
        <v>51.432000000000002</v>
      </c>
      <c r="BK29" s="658">
        <v>61.778399999999998</v>
      </c>
      <c r="BL29" s="652">
        <v>57.253799999999998</v>
      </c>
      <c r="BN29" s="631" t="s">
        <v>139</v>
      </c>
      <c r="BO29" s="651">
        <v>15.287599999999999</v>
      </c>
      <c r="BP29" s="651">
        <v>17.518599999999999</v>
      </c>
      <c r="BQ29" s="651">
        <v>17.500900000000001</v>
      </c>
      <c r="BR29" s="651">
        <v>10.353</v>
      </c>
      <c r="BS29" s="651">
        <v>7.9013999999999998</v>
      </c>
      <c r="BT29" s="651">
        <v>8.5206999999999997</v>
      </c>
      <c r="BU29" s="651">
        <v>9.2935999999999996</v>
      </c>
      <c r="BV29" s="651">
        <v>10.806900000000001</v>
      </c>
      <c r="BW29" s="651">
        <v>10.9518</v>
      </c>
      <c r="BX29" s="651">
        <v>15.0207</v>
      </c>
      <c r="BY29" s="651">
        <v>11.1534</v>
      </c>
      <c r="BZ29" s="658">
        <v>10.0345</v>
      </c>
      <c r="CA29" s="658">
        <v>11.8521</v>
      </c>
      <c r="CB29" s="652">
        <v>11.0572</v>
      </c>
      <c r="CE29" s="631" t="s">
        <v>139</v>
      </c>
      <c r="CF29" s="651">
        <v>1.1286</v>
      </c>
      <c r="CG29" s="651">
        <v>1.5725</v>
      </c>
      <c r="CH29" s="651">
        <v>1.8027</v>
      </c>
      <c r="CI29" s="651">
        <v>2.1476999999999999</v>
      </c>
      <c r="CJ29" s="651">
        <v>2.3519000000000001</v>
      </c>
      <c r="CK29" s="651">
        <v>2.0846</v>
      </c>
      <c r="CL29" s="651">
        <v>2.3755999999999999</v>
      </c>
      <c r="CM29" s="651">
        <v>1.9843999999999999</v>
      </c>
      <c r="CN29" s="651">
        <v>2.1690999999999998</v>
      </c>
      <c r="CO29" s="651">
        <v>1.6253</v>
      </c>
      <c r="CP29" s="651">
        <v>1.6493</v>
      </c>
      <c r="CQ29" s="658">
        <v>2.2025999999999999</v>
      </c>
      <c r="CR29" s="658">
        <v>1.9179999999999999</v>
      </c>
      <c r="CS29" s="652">
        <v>2.0425</v>
      </c>
      <c r="CU29" s="631" t="s">
        <v>139</v>
      </c>
      <c r="CV29" s="651">
        <v>25.292999999999999</v>
      </c>
      <c r="CW29" s="651">
        <v>19.911300000000001</v>
      </c>
      <c r="CX29" s="651">
        <v>13.144600000000001</v>
      </c>
      <c r="CY29" s="651">
        <v>9.1189</v>
      </c>
      <c r="CZ29" s="651">
        <v>5.7701000000000002</v>
      </c>
      <c r="DA29" s="651">
        <v>4.6516999999999999</v>
      </c>
      <c r="DB29" s="651">
        <v>3.1419999999999999</v>
      </c>
      <c r="DC29" s="651">
        <v>3.2423000000000002</v>
      </c>
      <c r="DD29" s="651">
        <v>3.7585000000000002</v>
      </c>
      <c r="DE29" s="651">
        <v>2.5926999999999998</v>
      </c>
      <c r="DF29" s="651">
        <v>2.5909</v>
      </c>
      <c r="DG29" s="658">
        <v>6.6120000000000001</v>
      </c>
      <c r="DH29" s="658">
        <v>3.1770999999999998</v>
      </c>
      <c r="DI29" s="652">
        <v>4.6791999999999998</v>
      </c>
    </row>
    <row r="30" spans="2:113" s="478" customFormat="1" ht="15.75" customHeight="1" x14ac:dyDescent="0.25">
      <c r="B30" s="635" t="s">
        <v>140</v>
      </c>
      <c r="C30" s="636">
        <v>629.14200000000005</v>
      </c>
      <c r="D30" s="636">
        <v>481.5018</v>
      </c>
      <c r="E30" s="636">
        <v>438.96800000000002</v>
      </c>
      <c r="F30" s="636">
        <v>527.7835</v>
      </c>
      <c r="G30" s="636">
        <v>698.82360000000006</v>
      </c>
      <c r="H30" s="636">
        <v>963.53700000000003</v>
      </c>
      <c r="I30" s="636">
        <v>1022.2394</v>
      </c>
      <c r="J30" s="636">
        <v>1175.6249</v>
      </c>
      <c r="K30" s="636">
        <v>1200.3608999999999</v>
      </c>
      <c r="L30" s="636">
        <v>1444.5373999999999</v>
      </c>
      <c r="M30" s="636">
        <v>1067.8967</v>
      </c>
      <c r="N30" s="637">
        <v>674.86220000000003</v>
      </c>
      <c r="O30" s="637">
        <v>1164.1392000000001</v>
      </c>
      <c r="P30" s="622">
        <v>841.16470000000004</v>
      </c>
      <c r="R30" s="635" t="s">
        <v>140</v>
      </c>
      <c r="S30" s="636">
        <v>629.14200000000005</v>
      </c>
      <c r="T30" s="636">
        <v>481.5018</v>
      </c>
      <c r="U30" s="636">
        <v>438.89729999999997</v>
      </c>
      <c r="V30" s="636">
        <v>526.8587</v>
      </c>
      <c r="W30" s="636">
        <v>695.42010000000005</v>
      </c>
      <c r="X30" s="636">
        <v>960.91830000000004</v>
      </c>
      <c r="Y30" s="636">
        <v>1017.6203</v>
      </c>
      <c r="Z30" s="636">
        <v>1172.7193</v>
      </c>
      <c r="AA30" s="636">
        <v>1196.6070999999999</v>
      </c>
      <c r="AB30" s="636">
        <v>1441.6352999999999</v>
      </c>
      <c r="AC30" s="636">
        <v>1067.8967</v>
      </c>
      <c r="AD30" s="637">
        <v>672.87139999999999</v>
      </c>
      <c r="AE30" s="637">
        <v>1162.0111999999999</v>
      </c>
      <c r="AF30" s="622">
        <v>839.12720000000002</v>
      </c>
      <c r="AG30" s="646"/>
      <c r="AH30" s="635" t="s">
        <v>140</v>
      </c>
      <c r="AI30" s="653">
        <v>29.069900000000001</v>
      </c>
      <c r="AJ30" s="653">
        <v>30.691800000000001</v>
      </c>
      <c r="AK30" s="653">
        <v>30.522300000000001</v>
      </c>
      <c r="AL30" s="653">
        <v>29.857600000000001</v>
      </c>
      <c r="AM30" s="653">
        <v>28.529599999999999</v>
      </c>
      <c r="AN30" s="653">
        <v>26.038</v>
      </c>
      <c r="AO30" s="653">
        <v>24.148</v>
      </c>
      <c r="AP30" s="653">
        <v>23.3261</v>
      </c>
      <c r="AQ30" s="653">
        <v>20.785799999999998</v>
      </c>
      <c r="AR30" s="653">
        <v>20.264700000000001</v>
      </c>
      <c r="AS30" s="653">
        <v>17.799399999999999</v>
      </c>
      <c r="AT30" s="659">
        <v>27.633400000000002</v>
      </c>
      <c r="AU30" s="659">
        <v>20.707799999999999</v>
      </c>
      <c r="AV30" s="654">
        <v>24.375599999999999</v>
      </c>
      <c r="AX30" s="635" t="s">
        <v>140</v>
      </c>
      <c r="AY30" s="653">
        <v>30.4053</v>
      </c>
      <c r="AZ30" s="653">
        <v>28.804500000000001</v>
      </c>
      <c r="BA30" s="653">
        <v>31.650200000000002</v>
      </c>
      <c r="BB30" s="653">
        <v>44.952199999999998</v>
      </c>
      <c r="BC30" s="653">
        <v>52.172199999999997</v>
      </c>
      <c r="BD30" s="653">
        <v>53.952500000000001</v>
      </c>
      <c r="BE30" s="653">
        <v>56.802599999999998</v>
      </c>
      <c r="BF30" s="653">
        <v>58.309100000000001</v>
      </c>
      <c r="BG30" s="653">
        <v>61.491199999999999</v>
      </c>
      <c r="BH30" s="653">
        <v>64.281800000000004</v>
      </c>
      <c r="BI30" s="653">
        <v>60.076599999999999</v>
      </c>
      <c r="BJ30" s="659">
        <v>49.105899999999998</v>
      </c>
      <c r="BK30" s="659">
        <v>60.175899999999999</v>
      </c>
      <c r="BL30" s="654">
        <v>54.313200000000002</v>
      </c>
      <c r="BN30" s="635" t="s">
        <v>140</v>
      </c>
      <c r="BO30" s="653">
        <v>10.5626</v>
      </c>
      <c r="BP30" s="653">
        <v>16.171399999999998</v>
      </c>
      <c r="BQ30" s="653">
        <v>22.070699999999999</v>
      </c>
      <c r="BR30" s="653">
        <v>13.086499999999999</v>
      </c>
      <c r="BS30" s="653">
        <v>10.368</v>
      </c>
      <c r="BT30" s="653">
        <v>10.4716</v>
      </c>
      <c r="BU30" s="653">
        <v>11.711499999999999</v>
      </c>
      <c r="BV30" s="653">
        <v>12.963100000000001</v>
      </c>
      <c r="BW30" s="653">
        <v>13.4148</v>
      </c>
      <c r="BX30" s="653">
        <v>13.095700000000001</v>
      </c>
      <c r="BY30" s="653">
        <v>15.454499999999999</v>
      </c>
      <c r="BZ30" s="659">
        <v>12.6937</v>
      </c>
      <c r="CA30" s="659">
        <v>13.860900000000001</v>
      </c>
      <c r="CB30" s="654">
        <v>13.242699999999999</v>
      </c>
      <c r="CE30" s="635" t="s">
        <v>140</v>
      </c>
      <c r="CF30" s="653">
        <v>0.7077</v>
      </c>
      <c r="CG30" s="653">
        <v>1.2784</v>
      </c>
      <c r="CH30" s="653">
        <v>1.4341999999999999</v>
      </c>
      <c r="CI30" s="653">
        <v>2.0743</v>
      </c>
      <c r="CJ30" s="653">
        <v>2.2183999999999999</v>
      </c>
      <c r="CK30" s="653">
        <v>2.0007999999999999</v>
      </c>
      <c r="CL30" s="653">
        <v>2.1833999999999998</v>
      </c>
      <c r="CM30" s="653">
        <v>1.5408999999999999</v>
      </c>
      <c r="CN30" s="653">
        <v>1.9650000000000001</v>
      </c>
      <c r="CO30" s="653">
        <v>0.67459999999999998</v>
      </c>
      <c r="CP30" s="653">
        <v>2.1640000000000001</v>
      </c>
      <c r="CQ30" s="659">
        <v>2.0386000000000002</v>
      </c>
      <c r="CR30" s="659">
        <v>1.7645</v>
      </c>
      <c r="CS30" s="654">
        <v>1.9097</v>
      </c>
      <c r="CU30" s="635" t="s">
        <v>140</v>
      </c>
      <c r="CV30" s="653">
        <v>29.2544</v>
      </c>
      <c r="CW30" s="653">
        <v>23.053799999999999</v>
      </c>
      <c r="CX30" s="653">
        <v>14.3226</v>
      </c>
      <c r="CY30" s="653">
        <v>10.029500000000001</v>
      </c>
      <c r="CZ30" s="653">
        <v>6.7119</v>
      </c>
      <c r="DA30" s="653">
        <v>7.5370999999999997</v>
      </c>
      <c r="DB30" s="653">
        <v>5.1544999999999996</v>
      </c>
      <c r="DC30" s="653">
        <v>3.8609</v>
      </c>
      <c r="DD30" s="653">
        <v>2.3433000000000002</v>
      </c>
      <c r="DE30" s="653">
        <v>1.6833</v>
      </c>
      <c r="DF30" s="653">
        <v>4.5054999999999996</v>
      </c>
      <c r="DG30" s="659">
        <v>8.5283999999999995</v>
      </c>
      <c r="DH30" s="659">
        <v>3.4908999999999999</v>
      </c>
      <c r="DI30" s="654">
        <v>6.1588000000000003</v>
      </c>
    </row>
    <row r="31" spans="2:113" s="584" customFormat="1" ht="15.75" customHeight="1" x14ac:dyDescent="0.25">
      <c r="B31" s="631" t="s">
        <v>141</v>
      </c>
      <c r="C31" s="632">
        <v>918.96680000000003</v>
      </c>
      <c r="D31" s="632">
        <v>683.65819999999997</v>
      </c>
      <c r="E31" s="632">
        <v>593.38059999999996</v>
      </c>
      <c r="F31" s="632">
        <v>614.43129999999996</v>
      </c>
      <c r="G31" s="632">
        <v>702.86800000000005</v>
      </c>
      <c r="H31" s="632">
        <v>806.6223</v>
      </c>
      <c r="I31" s="632">
        <v>901.50419999999997</v>
      </c>
      <c r="J31" s="632">
        <v>1093.5954999999999</v>
      </c>
      <c r="K31" s="632">
        <v>1109.5709999999999</v>
      </c>
      <c r="L31" s="632">
        <v>1074.3381999999999</v>
      </c>
      <c r="M31" s="632">
        <v>1147.5237</v>
      </c>
      <c r="N31" s="633">
        <v>706.69110000000001</v>
      </c>
      <c r="O31" s="633">
        <v>1104.7725</v>
      </c>
      <c r="P31" s="634">
        <v>846.09450000000004</v>
      </c>
      <c r="R31" s="631" t="s">
        <v>141</v>
      </c>
      <c r="S31" s="632">
        <v>918.65449999999998</v>
      </c>
      <c r="T31" s="632">
        <v>683.17679999999996</v>
      </c>
      <c r="U31" s="632">
        <v>592.28440000000001</v>
      </c>
      <c r="V31" s="632">
        <v>612.1087</v>
      </c>
      <c r="W31" s="632">
        <v>699.18780000000004</v>
      </c>
      <c r="X31" s="632">
        <v>799.26189999999997</v>
      </c>
      <c r="Y31" s="632">
        <v>893.60350000000005</v>
      </c>
      <c r="Z31" s="632">
        <v>1085.0124000000001</v>
      </c>
      <c r="AA31" s="632">
        <v>1101.9782</v>
      </c>
      <c r="AB31" s="632">
        <v>1070.2961</v>
      </c>
      <c r="AC31" s="632">
        <v>1145.4272000000001</v>
      </c>
      <c r="AD31" s="633">
        <v>702.70219999999995</v>
      </c>
      <c r="AE31" s="633">
        <v>1098.7909999999999</v>
      </c>
      <c r="AF31" s="634">
        <v>841.40779999999995</v>
      </c>
      <c r="AG31" s="646"/>
      <c r="AH31" s="631" t="s">
        <v>141</v>
      </c>
      <c r="AI31" s="651">
        <v>34.636499999999998</v>
      </c>
      <c r="AJ31" s="651">
        <v>33.061399999999999</v>
      </c>
      <c r="AK31" s="651">
        <v>31.556799999999999</v>
      </c>
      <c r="AL31" s="651">
        <v>30.295300000000001</v>
      </c>
      <c r="AM31" s="651">
        <v>29.138999999999999</v>
      </c>
      <c r="AN31" s="651">
        <v>28.6767</v>
      </c>
      <c r="AO31" s="651">
        <v>25.2197</v>
      </c>
      <c r="AP31" s="651">
        <v>22.166899999999998</v>
      </c>
      <c r="AQ31" s="651">
        <v>20.463100000000001</v>
      </c>
      <c r="AR31" s="651">
        <v>19.429400000000001</v>
      </c>
      <c r="AS31" s="651">
        <v>19.362300000000001</v>
      </c>
      <c r="AT31" s="658">
        <v>28.830200000000001</v>
      </c>
      <c r="AU31" s="658">
        <v>20.3994</v>
      </c>
      <c r="AV31" s="652">
        <v>24.975200000000001</v>
      </c>
      <c r="AX31" s="631" t="s">
        <v>141</v>
      </c>
      <c r="AY31" s="651">
        <v>26.310700000000001</v>
      </c>
      <c r="AZ31" s="651">
        <v>32.706200000000003</v>
      </c>
      <c r="BA31" s="651">
        <v>39.197899999999997</v>
      </c>
      <c r="BB31" s="651">
        <v>47.748699999999999</v>
      </c>
      <c r="BC31" s="651">
        <v>54.334400000000002</v>
      </c>
      <c r="BD31" s="651">
        <v>56.328200000000002</v>
      </c>
      <c r="BE31" s="651">
        <v>58.810099999999998</v>
      </c>
      <c r="BF31" s="651">
        <v>59.904600000000002</v>
      </c>
      <c r="BG31" s="651">
        <v>60.228700000000003</v>
      </c>
      <c r="BH31" s="651">
        <v>58.238300000000002</v>
      </c>
      <c r="BI31" s="651">
        <v>52.9983</v>
      </c>
      <c r="BJ31" s="658">
        <v>51.427399999999999</v>
      </c>
      <c r="BK31" s="658">
        <v>58.326900000000002</v>
      </c>
      <c r="BL31" s="652">
        <v>54.5822</v>
      </c>
      <c r="BN31" s="631" t="s">
        <v>141</v>
      </c>
      <c r="BO31" s="651">
        <v>15.0952</v>
      </c>
      <c r="BP31" s="651">
        <v>14.7004</v>
      </c>
      <c r="BQ31" s="651">
        <v>15.678900000000001</v>
      </c>
      <c r="BR31" s="651">
        <v>10.593</v>
      </c>
      <c r="BS31" s="651">
        <v>7.7634999999999996</v>
      </c>
      <c r="BT31" s="651">
        <v>7.1166</v>
      </c>
      <c r="BU31" s="651">
        <v>9.3137000000000008</v>
      </c>
      <c r="BV31" s="651">
        <v>11.232799999999999</v>
      </c>
      <c r="BW31" s="651">
        <v>13.7593</v>
      </c>
      <c r="BX31" s="651">
        <v>17.928599999999999</v>
      </c>
      <c r="BY31" s="651">
        <v>21.811</v>
      </c>
      <c r="BZ31" s="658">
        <v>9.9681999999999995</v>
      </c>
      <c r="CA31" s="658">
        <v>15.6744</v>
      </c>
      <c r="CB31" s="652">
        <v>12.577400000000001</v>
      </c>
      <c r="CE31" s="631" t="s">
        <v>141</v>
      </c>
      <c r="CF31" s="651">
        <v>1.5962000000000001</v>
      </c>
      <c r="CG31" s="651">
        <v>1.6716</v>
      </c>
      <c r="CH31" s="651">
        <v>1.8139000000000001</v>
      </c>
      <c r="CI31" s="651">
        <v>2.1707000000000001</v>
      </c>
      <c r="CJ31" s="651">
        <v>2.4483999999999999</v>
      </c>
      <c r="CK31" s="651">
        <v>2.5072999999999999</v>
      </c>
      <c r="CL31" s="651">
        <v>2.3849999999999998</v>
      </c>
      <c r="CM31" s="651">
        <v>2.3441999999999998</v>
      </c>
      <c r="CN31" s="651">
        <v>2.1970000000000001</v>
      </c>
      <c r="CO31" s="651">
        <v>1.1831</v>
      </c>
      <c r="CP31" s="651">
        <v>1.6689000000000001</v>
      </c>
      <c r="CQ31" s="658">
        <v>2.2644000000000002</v>
      </c>
      <c r="CR31" s="658">
        <v>1.9000999999999999</v>
      </c>
      <c r="CS31" s="652">
        <v>2.0977999999999999</v>
      </c>
      <c r="CU31" s="631" t="s">
        <v>141</v>
      </c>
      <c r="CV31" s="651">
        <v>22.3614</v>
      </c>
      <c r="CW31" s="651">
        <v>17.860499999999998</v>
      </c>
      <c r="CX31" s="651">
        <v>11.7524</v>
      </c>
      <c r="CY31" s="651">
        <v>9.1923999999999992</v>
      </c>
      <c r="CZ31" s="651">
        <v>6.3148</v>
      </c>
      <c r="DA31" s="651">
        <v>5.3712999999999997</v>
      </c>
      <c r="DB31" s="651">
        <v>4.2714999999999996</v>
      </c>
      <c r="DC31" s="651">
        <v>4.3516000000000004</v>
      </c>
      <c r="DD31" s="651">
        <v>3.3519000000000001</v>
      </c>
      <c r="DE31" s="651">
        <v>3.2206000000000001</v>
      </c>
      <c r="DF31" s="651">
        <v>4.1595000000000004</v>
      </c>
      <c r="DG31" s="658">
        <v>7.5098000000000003</v>
      </c>
      <c r="DH31" s="658">
        <v>3.6991999999999998</v>
      </c>
      <c r="DI31" s="652">
        <v>5.7674000000000003</v>
      </c>
    </row>
    <row r="32" spans="2:113" s="478" customFormat="1" ht="15.75" customHeight="1" x14ac:dyDescent="0.25">
      <c r="B32" s="635" t="s">
        <v>142</v>
      </c>
      <c r="C32" s="636">
        <v>1078.3623</v>
      </c>
      <c r="D32" s="636">
        <v>749.09960000000001</v>
      </c>
      <c r="E32" s="636">
        <v>651.7953</v>
      </c>
      <c r="F32" s="636">
        <v>689.51390000000004</v>
      </c>
      <c r="G32" s="636">
        <v>706.92489999999998</v>
      </c>
      <c r="H32" s="636">
        <v>799.0675</v>
      </c>
      <c r="I32" s="636">
        <v>941.28240000000005</v>
      </c>
      <c r="J32" s="636">
        <v>1044.8766000000001</v>
      </c>
      <c r="K32" s="636">
        <v>1266.7914000000001</v>
      </c>
      <c r="L32" s="636">
        <v>1158.2897</v>
      </c>
      <c r="M32" s="636">
        <v>1086.2037</v>
      </c>
      <c r="N32" s="637">
        <v>770.55129999999997</v>
      </c>
      <c r="O32" s="637">
        <v>1123.3207</v>
      </c>
      <c r="P32" s="622">
        <v>912.44500000000005</v>
      </c>
      <c r="R32" s="635" t="s">
        <v>142</v>
      </c>
      <c r="S32" s="636">
        <v>1074.9367999999999</v>
      </c>
      <c r="T32" s="636">
        <v>746.98680000000002</v>
      </c>
      <c r="U32" s="636">
        <v>649.86360000000002</v>
      </c>
      <c r="V32" s="636">
        <v>685.15440000000001</v>
      </c>
      <c r="W32" s="636">
        <v>700.4434</v>
      </c>
      <c r="X32" s="636">
        <v>791.35979999999995</v>
      </c>
      <c r="Y32" s="636">
        <v>934.28250000000003</v>
      </c>
      <c r="Z32" s="636">
        <v>1036.1398999999999</v>
      </c>
      <c r="AA32" s="636">
        <v>1259.3532</v>
      </c>
      <c r="AB32" s="636">
        <v>1156.8522</v>
      </c>
      <c r="AC32" s="636">
        <v>1083.6276</v>
      </c>
      <c r="AD32" s="637">
        <v>765.12369999999999</v>
      </c>
      <c r="AE32" s="637">
        <v>1118.3105</v>
      </c>
      <c r="AF32" s="622">
        <v>907.18529999999998</v>
      </c>
      <c r="AG32" s="646"/>
      <c r="AH32" s="635" t="s">
        <v>142</v>
      </c>
      <c r="AI32" s="653">
        <v>36.018900000000002</v>
      </c>
      <c r="AJ32" s="653">
        <v>33.452500000000001</v>
      </c>
      <c r="AK32" s="653">
        <v>32.020800000000001</v>
      </c>
      <c r="AL32" s="653">
        <v>29.825900000000001</v>
      </c>
      <c r="AM32" s="653">
        <v>27.880199999999999</v>
      </c>
      <c r="AN32" s="653">
        <v>27.2012</v>
      </c>
      <c r="AO32" s="653">
        <v>25.2561</v>
      </c>
      <c r="AP32" s="653">
        <v>22.9389</v>
      </c>
      <c r="AQ32" s="653">
        <v>20.922499999999999</v>
      </c>
      <c r="AR32" s="653">
        <v>20.463899999999999</v>
      </c>
      <c r="AS32" s="653">
        <v>22.773700000000002</v>
      </c>
      <c r="AT32" s="659">
        <v>28.244900000000001</v>
      </c>
      <c r="AU32" s="659">
        <v>22.106999999999999</v>
      </c>
      <c r="AV32" s="654">
        <v>25.205500000000001</v>
      </c>
      <c r="AX32" s="635" t="s">
        <v>142</v>
      </c>
      <c r="AY32" s="653">
        <v>27.0318</v>
      </c>
      <c r="AZ32" s="653">
        <v>30.8933</v>
      </c>
      <c r="BA32" s="653">
        <v>37.887700000000002</v>
      </c>
      <c r="BB32" s="653">
        <v>47.333599999999997</v>
      </c>
      <c r="BC32" s="653">
        <v>53.319000000000003</v>
      </c>
      <c r="BD32" s="653">
        <v>56.337000000000003</v>
      </c>
      <c r="BE32" s="653">
        <v>58.088500000000003</v>
      </c>
      <c r="BF32" s="653">
        <v>59.870100000000001</v>
      </c>
      <c r="BG32" s="653">
        <v>58.903199999999998</v>
      </c>
      <c r="BH32" s="653">
        <v>57.790100000000002</v>
      </c>
      <c r="BI32" s="653">
        <v>60.881500000000003</v>
      </c>
      <c r="BJ32" s="659">
        <v>50.866799999999998</v>
      </c>
      <c r="BK32" s="659">
        <v>59.836599999999997</v>
      </c>
      <c r="BL32" s="654">
        <v>55.308500000000002</v>
      </c>
      <c r="BN32" s="635" t="s">
        <v>142</v>
      </c>
      <c r="BO32" s="653">
        <v>13.572900000000001</v>
      </c>
      <c r="BP32" s="653">
        <v>16.197800000000001</v>
      </c>
      <c r="BQ32" s="653">
        <v>16.248899999999999</v>
      </c>
      <c r="BR32" s="653">
        <v>10.649800000000001</v>
      </c>
      <c r="BS32" s="653">
        <v>9.3483000000000001</v>
      </c>
      <c r="BT32" s="653">
        <v>8.7231000000000005</v>
      </c>
      <c r="BU32" s="653">
        <v>9.7422000000000004</v>
      </c>
      <c r="BV32" s="653">
        <v>11.4923</v>
      </c>
      <c r="BW32" s="653">
        <v>12.898899999999999</v>
      </c>
      <c r="BX32" s="653">
        <v>13.5983</v>
      </c>
      <c r="BY32" s="653">
        <v>12.798</v>
      </c>
      <c r="BZ32" s="659">
        <v>10.6791</v>
      </c>
      <c r="CA32" s="659">
        <v>12.615399999999999</v>
      </c>
      <c r="CB32" s="654">
        <v>11.6379</v>
      </c>
      <c r="CE32" s="635" t="s">
        <v>142</v>
      </c>
      <c r="CF32" s="653">
        <v>1.7351000000000001</v>
      </c>
      <c r="CG32" s="653">
        <v>2.2538999999999998</v>
      </c>
      <c r="CH32" s="653">
        <v>2.3460999999999999</v>
      </c>
      <c r="CI32" s="653">
        <v>3.0442</v>
      </c>
      <c r="CJ32" s="653">
        <v>2.8822999999999999</v>
      </c>
      <c r="CK32" s="653">
        <v>2.9752000000000001</v>
      </c>
      <c r="CL32" s="653">
        <v>2.9436</v>
      </c>
      <c r="CM32" s="653">
        <v>2.3742999999999999</v>
      </c>
      <c r="CN32" s="653">
        <v>1.8895999999999999</v>
      </c>
      <c r="CO32" s="653">
        <v>2.2437999999999998</v>
      </c>
      <c r="CP32" s="653">
        <v>1.339</v>
      </c>
      <c r="CQ32" s="659">
        <v>2.8664000000000001</v>
      </c>
      <c r="CR32" s="659">
        <v>1.8033999999999999</v>
      </c>
      <c r="CS32" s="654">
        <v>2.34</v>
      </c>
      <c r="CU32" s="635" t="s">
        <v>142</v>
      </c>
      <c r="CV32" s="653">
        <v>21.641300000000001</v>
      </c>
      <c r="CW32" s="653">
        <v>17.202500000000001</v>
      </c>
      <c r="CX32" s="653">
        <v>11.496499999999999</v>
      </c>
      <c r="CY32" s="653">
        <v>9.1463999999999999</v>
      </c>
      <c r="CZ32" s="653">
        <v>6.5701999999999998</v>
      </c>
      <c r="DA32" s="653">
        <v>4.7633999999999999</v>
      </c>
      <c r="DB32" s="653">
        <v>3.9697</v>
      </c>
      <c r="DC32" s="653">
        <v>3.3245</v>
      </c>
      <c r="DD32" s="653">
        <v>5.3859000000000004</v>
      </c>
      <c r="DE32" s="653">
        <v>5.9039000000000001</v>
      </c>
      <c r="DF32" s="653">
        <v>2.2079</v>
      </c>
      <c r="DG32" s="659">
        <v>7.3429000000000002</v>
      </c>
      <c r="DH32" s="659">
        <v>3.6375999999999999</v>
      </c>
      <c r="DI32" s="654">
        <v>5.5080999999999998</v>
      </c>
    </row>
    <row r="33" spans="2:113" s="584" customFormat="1" ht="15.75" customHeight="1" x14ac:dyDescent="0.25">
      <c r="B33" s="631" t="s">
        <v>63</v>
      </c>
      <c r="C33" s="632">
        <v>649.7817</v>
      </c>
      <c r="D33" s="632">
        <v>600.74099999999999</v>
      </c>
      <c r="E33" s="632">
        <v>542.28980000000001</v>
      </c>
      <c r="F33" s="632">
        <v>544.29259999999999</v>
      </c>
      <c r="G33" s="632">
        <v>632.3682</v>
      </c>
      <c r="H33" s="632">
        <v>732.84059999999999</v>
      </c>
      <c r="I33" s="632">
        <v>800.73170000000005</v>
      </c>
      <c r="J33" s="632">
        <v>948.28319999999997</v>
      </c>
      <c r="K33" s="632">
        <v>961.17870000000005</v>
      </c>
      <c r="L33" s="632">
        <v>1078.7262000000001</v>
      </c>
      <c r="M33" s="632">
        <v>1161.6384</v>
      </c>
      <c r="N33" s="633">
        <v>670.79010000000005</v>
      </c>
      <c r="O33" s="633">
        <v>1046.9945</v>
      </c>
      <c r="P33" s="634">
        <v>837.0847</v>
      </c>
      <c r="R33" s="631" t="s">
        <v>63</v>
      </c>
      <c r="S33" s="632">
        <v>649.7817</v>
      </c>
      <c r="T33" s="632">
        <v>600.36940000000004</v>
      </c>
      <c r="U33" s="632">
        <v>541.91470000000004</v>
      </c>
      <c r="V33" s="632">
        <v>543.16539999999998</v>
      </c>
      <c r="W33" s="632">
        <v>630.0548</v>
      </c>
      <c r="X33" s="632">
        <v>728.8904</v>
      </c>
      <c r="Y33" s="632">
        <v>796.39020000000005</v>
      </c>
      <c r="Z33" s="632">
        <v>943.67859999999996</v>
      </c>
      <c r="AA33" s="632">
        <v>957.59749999999997</v>
      </c>
      <c r="AB33" s="632">
        <v>1075.97</v>
      </c>
      <c r="AC33" s="632">
        <v>1160.9301</v>
      </c>
      <c r="AD33" s="633">
        <v>668.01869999999997</v>
      </c>
      <c r="AE33" s="633">
        <v>1044.3117</v>
      </c>
      <c r="AF33" s="634">
        <v>834.35239999999999</v>
      </c>
      <c r="AG33" s="646"/>
      <c r="AH33" s="631" t="s">
        <v>63</v>
      </c>
      <c r="AI33" s="651">
        <v>31.340399999999999</v>
      </c>
      <c r="AJ33" s="651">
        <v>30.973500000000001</v>
      </c>
      <c r="AK33" s="651">
        <v>31.148</v>
      </c>
      <c r="AL33" s="651">
        <v>31.098700000000001</v>
      </c>
      <c r="AM33" s="651">
        <v>29.3766</v>
      </c>
      <c r="AN33" s="651">
        <v>27.7211</v>
      </c>
      <c r="AO33" s="651">
        <v>26.069400000000002</v>
      </c>
      <c r="AP33" s="651">
        <v>24.792400000000001</v>
      </c>
      <c r="AQ33" s="651">
        <v>19.948899999999998</v>
      </c>
      <c r="AR33" s="651">
        <v>20.340599999999998</v>
      </c>
      <c r="AS33" s="651">
        <v>18.9602</v>
      </c>
      <c r="AT33" s="658">
        <v>28.360600000000002</v>
      </c>
      <c r="AU33" s="658">
        <v>20.714400000000001</v>
      </c>
      <c r="AV33" s="652">
        <v>24.133199999999999</v>
      </c>
      <c r="AX33" s="631" t="s">
        <v>63</v>
      </c>
      <c r="AY33" s="651">
        <v>27.007200000000001</v>
      </c>
      <c r="AZ33" s="651">
        <v>35.846400000000003</v>
      </c>
      <c r="BA33" s="651">
        <v>40.593000000000004</v>
      </c>
      <c r="BB33" s="651">
        <v>45.947400000000002</v>
      </c>
      <c r="BC33" s="651">
        <v>51.191899999999997</v>
      </c>
      <c r="BD33" s="651">
        <v>52.837000000000003</v>
      </c>
      <c r="BE33" s="651">
        <v>55.203099999999999</v>
      </c>
      <c r="BF33" s="651">
        <v>56.578899999999997</v>
      </c>
      <c r="BG33" s="651">
        <v>63.129300000000001</v>
      </c>
      <c r="BH33" s="651">
        <v>57.8538</v>
      </c>
      <c r="BI33" s="651">
        <v>56.025199999999998</v>
      </c>
      <c r="BJ33" s="658">
        <v>51.375</v>
      </c>
      <c r="BK33" s="658">
        <v>58.016599999999997</v>
      </c>
      <c r="BL33" s="652">
        <v>55.046999999999997</v>
      </c>
      <c r="BN33" s="631" t="s">
        <v>63</v>
      </c>
      <c r="BO33" s="651">
        <v>11.436400000000001</v>
      </c>
      <c r="BP33" s="651">
        <v>12.430199999999999</v>
      </c>
      <c r="BQ33" s="651">
        <v>13.7081</v>
      </c>
      <c r="BR33" s="651">
        <v>10.5449</v>
      </c>
      <c r="BS33" s="651">
        <v>10.322100000000001</v>
      </c>
      <c r="BT33" s="651">
        <v>11.6389</v>
      </c>
      <c r="BU33" s="651">
        <v>10.656700000000001</v>
      </c>
      <c r="BV33" s="651">
        <v>11.333299999999999</v>
      </c>
      <c r="BW33" s="651">
        <v>12.045199999999999</v>
      </c>
      <c r="BX33" s="651">
        <v>14.6776</v>
      </c>
      <c r="BY33" s="651">
        <v>21.8535</v>
      </c>
      <c r="BZ33" s="658">
        <v>10.8179</v>
      </c>
      <c r="CA33" s="658">
        <v>16.2059</v>
      </c>
      <c r="CB33" s="652">
        <v>13.796799999999999</v>
      </c>
      <c r="CE33" s="631" t="s">
        <v>63</v>
      </c>
      <c r="CF33" s="651">
        <v>0.55530000000000002</v>
      </c>
      <c r="CG33" s="651">
        <v>1.4450000000000001</v>
      </c>
      <c r="CH33" s="651">
        <v>2.1819000000000002</v>
      </c>
      <c r="CI33" s="651">
        <v>2.621</v>
      </c>
      <c r="CJ33" s="651">
        <v>2.5032000000000001</v>
      </c>
      <c r="CK33" s="651">
        <v>2.4859</v>
      </c>
      <c r="CL33" s="651">
        <v>2.6629</v>
      </c>
      <c r="CM33" s="651">
        <v>2.3542000000000001</v>
      </c>
      <c r="CN33" s="651">
        <v>1.4702999999999999</v>
      </c>
      <c r="CO33" s="651">
        <v>3.0575000000000001</v>
      </c>
      <c r="CP33" s="651">
        <v>0.75619999999999998</v>
      </c>
      <c r="CQ33" s="658">
        <v>2.5686</v>
      </c>
      <c r="CR33" s="658">
        <v>1.6133</v>
      </c>
      <c r="CS33" s="652">
        <v>2.0404</v>
      </c>
      <c r="CU33" s="631" t="s">
        <v>63</v>
      </c>
      <c r="CV33" s="651">
        <v>29.660799999999998</v>
      </c>
      <c r="CW33" s="651">
        <v>19.3048</v>
      </c>
      <c r="CX33" s="651">
        <v>12.369</v>
      </c>
      <c r="CY33" s="651">
        <v>9.7879000000000005</v>
      </c>
      <c r="CZ33" s="651">
        <v>6.6062000000000003</v>
      </c>
      <c r="DA33" s="651">
        <v>5.3171999999999997</v>
      </c>
      <c r="DB33" s="651">
        <v>5.4078999999999997</v>
      </c>
      <c r="DC33" s="651">
        <v>4.9412000000000003</v>
      </c>
      <c r="DD33" s="651">
        <v>3.4062999999999999</v>
      </c>
      <c r="DE33" s="651">
        <v>4.0704000000000002</v>
      </c>
      <c r="DF33" s="651">
        <v>2.4049999999999998</v>
      </c>
      <c r="DG33" s="658">
        <v>6.8779000000000003</v>
      </c>
      <c r="DH33" s="658">
        <v>3.4498000000000002</v>
      </c>
      <c r="DI33" s="652">
        <v>4.9825999999999997</v>
      </c>
    </row>
    <row r="34" spans="2:113" s="478" customFormat="1" ht="15.75" customHeight="1" x14ac:dyDescent="0.25">
      <c r="B34" s="635" t="s">
        <v>93</v>
      </c>
      <c r="C34" s="636">
        <v>1394.6578</v>
      </c>
      <c r="D34" s="636">
        <v>1248.7637999999999</v>
      </c>
      <c r="E34" s="636">
        <v>1315.6718000000001</v>
      </c>
      <c r="F34" s="636">
        <v>1065.2013999999999</v>
      </c>
      <c r="G34" s="636">
        <v>955.49580000000003</v>
      </c>
      <c r="H34" s="636">
        <v>1013.1666</v>
      </c>
      <c r="I34" s="636">
        <v>1051.4553000000001</v>
      </c>
      <c r="J34" s="636">
        <v>1282.3191999999999</v>
      </c>
      <c r="K34" s="636">
        <v>1395.0445999999999</v>
      </c>
      <c r="L34" s="636">
        <v>1494.7773999999999</v>
      </c>
      <c r="M34" s="636">
        <v>1200.7867000000001</v>
      </c>
      <c r="N34" s="637">
        <v>1044.4508000000001</v>
      </c>
      <c r="O34" s="637">
        <v>1307.9055000000001</v>
      </c>
      <c r="P34" s="622">
        <v>1233.3545999999999</v>
      </c>
      <c r="R34" s="635" t="s">
        <v>93</v>
      </c>
      <c r="S34" s="636">
        <v>1394.6578</v>
      </c>
      <c r="T34" s="636">
        <v>1247.3716999999999</v>
      </c>
      <c r="U34" s="636">
        <v>1313.9302</v>
      </c>
      <c r="V34" s="636">
        <v>1062.5776000000001</v>
      </c>
      <c r="W34" s="636">
        <v>951.4239</v>
      </c>
      <c r="X34" s="636">
        <v>1006.6541999999999</v>
      </c>
      <c r="Y34" s="636">
        <v>1045.0281</v>
      </c>
      <c r="Z34" s="636">
        <v>1277.4942000000001</v>
      </c>
      <c r="AA34" s="636">
        <v>1392.4907000000001</v>
      </c>
      <c r="AB34" s="636">
        <v>1493.1088</v>
      </c>
      <c r="AC34" s="636">
        <v>1199.9422999999999</v>
      </c>
      <c r="AD34" s="637">
        <v>1039.3680999999999</v>
      </c>
      <c r="AE34" s="637">
        <v>1305.7731000000001</v>
      </c>
      <c r="AF34" s="622">
        <v>1230.3873000000001</v>
      </c>
      <c r="AG34" s="646"/>
      <c r="AH34" s="635" t="s">
        <v>93</v>
      </c>
      <c r="AI34" s="653">
        <v>37.479999999999997</v>
      </c>
      <c r="AJ34" s="653">
        <v>36.308100000000003</v>
      </c>
      <c r="AK34" s="653">
        <v>38.535600000000002</v>
      </c>
      <c r="AL34" s="653">
        <v>32.754300000000001</v>
      </c>
      <c r="AM34" s="653">
        <v>27.940100000000001</v>
      </c>
      <c r="AN34" s="653">
        <v>27.903099999999998</v>
      </c>
      <c r="AO34" s="653">
        <v>25.1966</v>
      </c>
      <c r="AP34" s="653">
        <v>22.546900000000001</v>
      </c>
      <c r="AQ34" s="653">
        <v>20.967400000000001</v>
      </c>
      <c r="AR34" s="653">
        <v>17.374099999999999</v>
      </c>
      <c r="AS34" s="653">
        <v>19.801300000000001</v>
      </c>
      <c r="AT34" s="659">
        <v>28.381799999999998</v>
      </c>
      <c r="AU34" s="659">
        <v>20.171199999999999</v>
      </c>
      <c r="AV34" s="654">
        <v>22.1388</v>
      </c>
      <c r="AX34" s="635" t="s">
        <v>93</v>
      </c>
      <c r="AY34" s="653">
        <v>27.428899999999999</v>
      </c>
      <c r="AZ34" s="653">
        <v>36.382599999999996</v>
      </c>
      <c r="BA34" s="653">
        <v>38.735799999999998</v>
      </c>
      <c r="BB34" s="653">
        <v>46.272100000000002</v>
      </c>
      <c r="BC34" s="653">
        <v>55.014499999999998</v>
      </c>
      <c r="BD34" s="653">
        <v>56.281399999999998</v>
      </c>
      <c r="BE34" s="653">
        <v>60.116500000000002</v>
      </c>
      <c r="BF34" s="653">
        <v>60.421199999999999</v>
      </c>
      <c r="BG34" s="653">
        <v>63.748600000000003</v>
      </c>
      <c r="BH34" s="653">
        <v>60.842500000000001</v>
      </c>
      <c r="BI34" s="653">
        <v>60.011000000000003</v>
      </c>
      <c r="BJ34" s="659">
        <v>54.524700000000003</v>
      </c>
      <c r="BK34" s="659">
        <v>61.171300000000002</v>
      </c>
      <c r="BL34" s="654">
        <v>59.578499999999998</v>
      </c>
      <c r="BN34" s="635" t="s">
        <v>93</v>
      </c>
      <c r="BO34" s="653">
        <v>12.996499999999999</v>
      </c>
      <c r="BP34" s="653">
        <v>9.92</v>
      </c>
      <c r="BQ34" s="653">
        <v>11.726599999999999</v>
      </c>
      <c r="BR34" s="653">
        <v>10.446099999999999</v>
      </c>
      <c r="BS34" s="653">
        <v>8.6588999999999992</v>
      </c>
      <c r="BT34" s="653">
        <v>8.6609999999999996</v>
      </c>
      <c r="BU34" s="653">
        <v>8.9382999999999999</v>
      </c>
      <c r="BV34" s="653">
        <v>11.270899999999999</v>
      </c>
      <c r="BW34" s="653">
        <v>10.292</v>
      </c>
      <c r="BX34" s="653">
        <v>14.138500000000001</v>
      </c>
      <c r="BY34" s="653">
        <v>12.142799999999999</v>
      </c>
      <c r="BZ34" s="659">
        <v>9.2992000000000008</v>
      </c>
      <c r="CA34" s="659">
        <v>11.8742</v>
      </c>
      <c r="CB34" s="654">
        <v>11.257199999999999</v>
      </c>
      <c r="CE34" s="635" t="s">
        <v>93</v>
      </c>
      <c r="CF34" s="653">
        <v>1.5752999999999999</v>
      </c>
      <c r="CG34" s="653">
        <v>1.8803000000000001</v>
      </c>
      <c r="CH34" s="653">
        <v>2.0466000000000002</v>
      </c>
      <c r="CI34" s="653">
        <v>2.6080999999999999</v>
      </c>
      <c r="CJ34" s="653">
        <v>2.0278999999999998</v>
      </c>
      <c r="CK34" s="653">
        <v>2.1859999999999999</v>
      </c>
      <c r="CL34" s="653">
        <v>1.9423999999999999</v>
      </c>
      <c r="CM34" s="653">
        <v>2.2444999999999999</v>
      </c>
      <c r="CN34" s="653">
        <v>2.2904</v>
      </c>
      <c r="CO34" s="653">
        <v>3.1171000000000002</v>
      </c>
      <c r="CP34" s="653">
        <v>2.9333</v>
      </c>
      <c r="CQ34" s="659">
        <v>2.1267</v>
      </c>
      <c r="CR34" s="659">
        <v>2.6768000000000001</v>
      </c>
      <c r="CS34" s="654">
        <v>2.5449000000000002</v>
      </c>
      <c r="CU34" s="635" t="s">
        <v>93</v>
      </c>
      <c r="CV34" s="653">
        <v>20.519300000000001</v>
      </c>
      <c r="CW34" s="653">
        <v>15.509</v>
      </c>
      <c r="CX34" s="653">
        <v>8.9555000000000007</v>
      </c>
      <c r="CY34" s="653">
        <v>7.9192999999999998</v>
      </c>
      <c r="CZ34" s="653">
        <v>6.3586</v>
      </c>
      <c r="DA34" s="653">
        <v>4.9683999999999999</v>
      </c>
      <c r="DB34" s="653">
        <v>3.8062999999999998</v>
      </c>
      <c r="DC34" s="653">
        <v>3.5165000000000002</v>
      </c>
      <c r="DD34" s="653">
        <v>2.7017000000000002</v>
      </c>
      <c r="DE34" s="653">
        <v>4.5277000000000003</v>
      </c>
      <c r="DF34" s="653">
        <v>5.1116999999999999</v>
      </c>
      <c r="DG34" s="659">
        <v>5.6677</v>
      </c>
      <c r="DH34" s="659">
        <v>4.1064999999999996</v>
      </c>
      <c r="DI34" s="654">
        <v>4.4805999999999999</v>
      </c>
    </row>
    <row r="35" spans="2:113" s="584" customFormat="1" ht="15.75" customHeight="1" x14ac:dyDescent="0.25">
      <c r="B35" s="631" t="s">
        <v>143</v>
      </c>
      <c r="C35" s="632">
        <v>1157.1771000000001</v>
      </c>
      <c r="D35" s="632">
        <v>794.80259999999998</v>
      </c>
      <c r="E35" s="632">
        <v>664.61109999999996</v>
      </c>
      <c r="F35" s="632">
        <v>672.86429999999996</v>
      </c>
      <c r="G35" s="632">
        <v>864.05700000000002</v>
      </c>
      <c r="H35" s="632">
        <v>924.8442</v>
      </c>
      <c r="I35" s="632">
        <v>1063.1876999999999</v>
      </c>
      <c r="J35" s="632">
        <v>1185.4061999999999</v>
      </c>
      <c r="K35" s="632">
        <v>1297.2856999999999</v>
      </c>
      <c r="L35" s="632">
        <v>1412.8284000000001</v>
      </c>
      <c r="M35" s="632">
        <v>2664.2709</v>
      </c>
      <c r="N35" s="633">
        <v>901.03530000000001</v>
      </c>
      <c r="O35" s="633">
        <v>1662.0510999999999</v>
      </c>
      <c r="P35" s="634">
        <v>1546.5944999999999</v>
      </c>
      <c r="R35" s="631" t="s">
        <v>143</v>
      </c>
      <c r="S35" s="632">
        <v>1157.1771000000001</v>
      </c>
      <c r="T35" s="632">
        <v>794.80259999999998</v>
      </c>
      <c r="U35" s="632">
        <v>664.48130000000003</v>
      </c>
      <c r="V35" s="632">
        <v>672.69669999999996</v>
      </c>
      <c r="W35" s="632">
        <v>863.27750000000003</v>
      </c>
      <c r="X35" s="632">
        <v>923.22260000000006</v>
      </c>
      <c r="Y35" s="632">
        <v>1061.9133999999999</v>
      </c>
      <c r="Z35" s="632">
        <v>1183.4227000000001</v>
      </c>
      <c r="AA35" s="632">
        <v>1295.6876999999999</v>
      </c>
      <c r="AB35" s="632">
        <v>1410.751</v>
      </c>
      <c r="AC35" s="632">
        <v>2662.2847000000002</v>
      </c>
      <c r="AD35" s="633">
        <v>900.10500000000002</v>
      </c>
      <c r="AE35" s="633">
        <v>1660.1815999999999</v>
      </c>
      <c r="AF35" s="634">
        <v>1544.8675000000001</v>
      </c>
      <c r="AG35" s="646"/>
      <c r="AH35" s="631" t="s">
        <v>143</v>
      </c>
      <c r="AI35" s="651">
        <v>46.220500000000001</v>
      </c>
      <c r="AJ35" s="651">
        <v>35.060899999999997</v>
      </c>
      <c r="AK35" s="651">
        <v>33.495800000000003</v>
      </c>
      <c r="AL35" s="651">
        <v>33.342100000000002</v>
      </c>
      <c r="AM35" s="651">
        <v>32.093800000000002</v>
      </c>
      <c r="AN35" s="651">
        <v>28.532800000000002</v>
      </c>
      <c r="AO35" s="651">
        <v>27.1814</v>
      </c>
      <c r="AP35" s="651">
        <v>25.136099999999999</v>
      </c>
      <c r="AQ35" s="651">
        <v>23.963000000000001</v>
      </c>
      <c r="AR35" s="651">
        <v>22.164000000000001</v>
      </c>
      <c r="AS35" s="651">
        <v>13.654</v>
      </c>
      <c r="AT35" s="658">
        <v>29.4664</v>
      </c>
      <c r="AU35" s="658">
        <v>19.454899999999999</v>
      </c>
      <c r="AV35" s="652">
        <v>20.3398</v>
      </c>
      <c r="AX35" s="631" t="s">
        <v>143</v>
      </c>
      <c r="AY35" s="651">
        <v>19.4664</v>
      </c>
      <c r="AZ35" s="651">
        <v>29.267700000000001</v>
      </c>
      <c r="BA35" s="651">
        <v>34.655700000000003</v>
      </c>
      <c r="BB35" s="651">
        <v>44.1023</v>
      </c>
      <c r="BC35" s="651">
        <v>53.4148</v>
      </c>
      <c r="BD35" s="651">
        <v>58.112400000000001</v>
      </c>
      <c r="BE35" s="651">
        <v>60.254100000000001</v>
      </c>
      <c r="BF35" s="651">
        <v>63.549599999999998</v>
      </c>
      <c r="BG35" s="651">
        <v>63.602400000000003</v>
      </c>
      <c r="BH35" s="651">
        <v>62.800400000000003</v>
      </c>
      <c r="BI35" s="651">
        <v>39.947400000000002</v>
      </c>
      <c r="BJ35" s="658">
        <v>55.115000000000002</v>
      </c>
      <c r="BK35" s="658">
        <v>53.749400000000001</v>
      </c>
      <c r="BL35" s="652">
        <v>53.870100000000001</v>
      </c>
      <c r="BN35" s="631" t="s">
        <v>143</v>
      </c>
      <c r="BO35" s="651">
        <v>11.075100000000001</v>
      </c>
      <c r="BP35" s="651">
        <v>18.839500000000001</v>
      </c>
      <c r="BQ35" s="651">
        <v>19.4816</v>
      </c>
      <c r="BR35" s="651">
        <v>11.799899999999999</v>
      </c>
      <c r="BS35" s="651">
        <v>6.9531999999999998</v>
      </c>
      <c r="BT35" s="651">
        <v>6.8436000000000003</v>
      </c>
      <c r="BU35" s="651">
        <v>7.4627999999999997</v>
      </c>
      <c r="BV35" s="651">
        <v>6.6771000000000003</v>
      </c>
      <c r="BW35" s="651">
        <v>7.5614999999999997</v>
      </c>
      <c r="BX35" s="651">
        <v>9.7147000000000006</v>
      </c>
      <c r="BY35" s="651">
        <v>42.555199999999999</v>
      </c>
      <c r="BZ35" s="658">
        <v>8.4557000000000002</v>
      </c>
      <c r="CA35" s="658">
        <v>22.265599999999999</v>
      </c>
      <c r="CB35" s="652">
        <v>21.045000000000002</v>
      </c>
      <c r="CE35" s="631" t="s">
        <v>143</v>
      </c>
      <c r="CF35" s="651">
        <v>1.4295</v>
      </c>
      <c r="CG35" s="651">
        <v>0.90680000000000005</v>
      </c>
      <c r="CH35" s="651">
        <v>1.2856000000000001</v>
      </c>
      <c r="CI35" s="651">
        <v>1.6145</v>
      </c>
      <c r="CJ35" s="651">
        <v>2.1377000000000002</v>
      </c>
      <c r="CK35" s="651">
        <v>1.8895999999999999</v>
      </c>
      <c r="CL35" s="651">
        <v>1.7146999999999999</v>
      </c>
      <c r="CM35" s="651">
        <v>1.7543</v>
      </c>
      <c r="CN35" s="651">
        <v>2.0381999999999998</v>
      </c>
      <c r="CO35" s="651">
        <v>2.7376</v>
      </c>
      <c r="CP35" s="651">
        <v>2.2776999999999998</v>
      </c>
      <c r="CQ35" s="658">
        <v>1.7729999999999999</v>
      </c>
      <c r="CR35" s="658">
        <v>2.2654000000000001</v>
      </c>
      <c r="CS35" s="652">
        <v>2.2219000000000002</v>
      </c>
      <c r="CU35" s="631" t="s">
        <v>143</v>
      </c>
      <c r="CV35" s="651">
        <v>21.808499999999999</v>
      </c>
      <c r="CW35" s="651">
        <v>15.925000000000001</v>
      </c>
      <c r="CX35" s="651">
        <v>11.081200000000001</v>
      </c>
      <c r="CY35" s="651">
        <v>9.1412999999999993</v>
      </c>
      <c r="CZ35" s="651">
        <v>5.4005000000000001</v>
      </c>
      <c r="DA35" s="651">
        <v>4.6215000000000002</v>
      </c>
      <c r="DB35" s="651">
        <v>3.387</v>
      </c>
      <c r="DC35" s="651">
        <v>2.8828999999999998</v>
      </c>
      <c r="DD35" s="651">
        <v>2.8349000000000002</v>
      </c>
      <c r="DE35" s="651">
        <v>2.5832999999999999</v>
      </c>
      <c r="DF35" s="651">
        <v>1.5657000000000001</v>
      </c>
      <c r="DG35" s="658">
        <v>5.1898</v>
      </c>
      <c r="DH35" s="658">
        <v>2.2646999999999999</v>
      </c>
      <c r="DI35" s="652">
        <v>2.5232000000000001</v>
      </c>
    </row>
    <row r="36" spans="2:113" s="478" customFormat="1" ht="15.75" customHeight="1" x14ac:dyDescent="0.25">
      <c r="B36" s="635" t="s">
        <v>657</v>
      </c>
      <c r="C36" s="638" t="s">
        <v>102</v>
      </c>
      <c r="D36" s="636">
        <v>3721.9023000000002</v>
      </c>
      <c r="E36" s="636">
        <v>4312.3594999999996</v>
      </c>
      <c r="F36" s="636">
        <v>1694.3389</v>
      </c>
      <c r="G36" s="636">
        <v>1739.2655</v>
      </c>
      <c r="H36" s="636">
        <v>1489.7199000000001</v>
      </c>
      <c r="I36" s="636">
        <v>1190.2192</v>
      </c>
      <c r="J36" s="636">
        <v>1113.3902</v>
      </c>
      <c r="K36" s="636">
        <v>1334.8332</v>
      </c>
      <c r="L36" s="636">
        <v>1260.9268999999999</v>
      </c>
      <c r="M36" s="636">
        <v>1390.9256</v>
      </c>
      <c r="N36" s="637">
        <v>1291.7764999999999</v>
      </c>
      <c r="O36" s="637">
        <v>1268.6266000000001</v>
      </c>
      <c r="P36" s="622">
        <v>1272.1296</v>
      </c>
      <c r="R36" s="635" t="s">
        <v>657</v>
      </c>
      <c r="S36" s="638" t="s">
        <v>102</v>
      </c>
      <c r="T36" s="636">
        <v>3721.9023000000002</v>
      </c>
      <c r="U36" s="636">
        <v>4312.3594999999996</v>
      </c>
      <c r="V36" s="636">
        <v>1693.8614</v>
      </c>
      <c r="W36" s="636">
        <v>1734.4496999999999</v>
      </c>
      <c r="X36" s="636">
        <v>1462.3045999999999</v>
      </c>
      <c r="Y36" s="636">
        <v>1170.0741</v>
      </c>
      <c r="Z36" s="636">
        <v>1110.6441</v>
      </c>
      <c r="AA36" s="636">
        <v>1321.0684000000001</v>
      </c>
      <c r="AB36" s="636">
        <v>1248.6049</v>
      </c>
      <c r="AC36" s="636">
        <v>1387.0836999999999</v>
      </c>
      <c r="AD36" s="637">
        <v>1272.9640999999999</v>
      </c>
      <c r="AE36" s="637">
        <v>1259.2561000000001</v>
      </c>
      <c r="AF36" s="622">
        <v>1261.3303000000001</v>
      </c>
      <c r="AG36" s="646"/>
      <c r="AH36" s="635" t="s">
        <v>657</v>
      </c>
      <c r="AI36" s="655" t="s">
        <v>102</v>
      </c>
      <c r="AJ36" s="653">
        <v>27.229299999999999</v>
      </c>
      <c r="AK36" s="653">
        <v>34.183799999999998</v>
      </c>
      <c r="AL36" s="653">
        <v>18.705300000000001</v>
      </c>
      <c r="AM36" s="653">
        <v>16.312999999999999</v>
      </c>
      <c r="AN36" s="653">
        <v>14.869400000000001</v>
      </c>
      <c r="AO36" s="653">
        <v>18.163699999999999</v>
      </c>
      <c r="AP36" s="653">
        <v>15.5924</v>
      </c>
      <c r="AQ36" s="653">
        <v>16.085899999999999</v>
      </c>
      <c r="AR36" s="653">
        <v>11.2849</v>
      </c>
      <c r="AS36" s="653">
        <v>17.4376</v>
      </c>
      <c r="AT36" s="659">
        <v>17.7347</v>
      </c>
      <c r="AU36" s="659">
        <v>14.7775</v>
      </c>
      <c r="AV36" s="654">
        <v>15.2318</v>
      </c>
      <c r="AX36" s="635" t="s">
        <v>657</v>
      </c>
      <c r="AY36" s="655" t="s">
        <v>102</v>
      </c>
      <c r="AZ36" s="653">
        <v>69.284899999999993</v>
      </c>
      <c r="BA36" s="653">
        <v>61.787999999999997</v>
      </c>
      <c r="BB36" s="653">
        <v>66.198499999999996</v>
      </c>
      <c r="BC36" s="653">
        <v>69.016599999999997</v>
      </c>
      <c r="BD36" s="653">
        <v>68.677999999999997</v>
      </c>
      <c r="BE36" s="653">
        <v>65.942499999999995</v>
      </c>
      <c r="BF36" s="653">
        <v>67.308199999999999</v>
      </c>
      <c r="BG36" s="653">
        <v>64.433599999999998</v>
      </c>
      <c r="BH36" s="653">
        <v>69.646500000000003</v>
      </c>
      <c r="BI36" s="653">
        <v>56.446300000000001</v>
      </c>
      <c r="BJ36" s="659">
        <v>66.527299999999997</v>
      </c>
      <c r="BK36" s="659">
        <v>65.347200000000001</v>
      </c>
      <c r="BL36" s="654">
        <v>65.528499999999994</v>
      </c>
      <c r="BN36" s="635" t="s">
        <v>657</v>
      </c>
      <c r="BO36" s="655" t="s">
        <v>102</v>
      </c>
      <c r="BP36" s="653">
        <v>0.29530000000000001</v>
      </c>
      <c r="BQ36" s="653">
        <v>0.99619999999999997</v>
      </c>
      <c r="BR36" s="653">
        <v>10.5501</v>
      </c>
      <c r="BS36" s="653">
        <v>7.9598000000000004</v>
      </c>
      <c r="BT36" s="653">
        <v>12.5251</v>
      </c>
      <c r="BU36" s="653">
        <v>10.5756</v>
      </c>
      <c r="BV36" s="653">
        <v>12.826000000000001</v>
      </c>
      <c r="BW36" s="653">
        <v>13.781599999999999</v>
      </c>
      <c r="BX36" s="653">
        <v>13.259</v>
      </c>
      <c r="BY36" s="653">
        <v>15.464</v>
      </c>
      <c r="BZ36" s="659">
        <v>10.5779</v>
      </c>
      <c r="CA36" s="659">
        <v>13.6861</v>
      </c>
      <c r="CB36" s="654">
        <v>13.208500000000001</v>
      </c>
      <c r="CE36" s="635" t="s">
        <v>657</v>
      </c>
      <c r="CF36" s="655" t="s">
        <v>102</v>
      </c>
      <c r="CG36" s="653" t="s">
        <v>102</v>
      </c>
      <c r="CH36" s="653" t="s">
        <v>102</v>
      </c>
      <c r="CI36" s="653">
        <v>0.79579999999999995</v>
      </c>
      <c r="CJ36" s="653">
        <v>0.16450000000000001</v>
      </c>
      <c r="CK36" s="653">
        <v>0.66349999999999998</v>
      </c>
      <c r="CL36" s="653">
        <v>0.99580000000000002</v>
      </c>
      <c r="CM36" s="653">
        <v>1.3753</v>
      </c>
      <c r="CN36" s="653">
        <v>1.6295999999999999</v>
      </c>
      <c r="CO36" s="653">
        <v>2.4697</v>
      </c>
      <c r="CP36" s="653">
        <v>1.5681</v>
      </c>
      <c r="CQ36" s="659">
        <v>0.86939999999999995</v>
      </c>
      <c r="CR36" s="659">
        <v>1.8148</v>
      </c>
      <c r="CS36" s="654">
        <v>1.6695</v>
      </c>
      <c r="CU36" s="635" t="s">
        <v>657</v>
      </c>
      <c r="CV36" s="655" t="s">
        <v>102</v>
      </c>
      <c r="CW36" s="653">
        <v>3.1905000000000001</v>
      </c>
      <c r="CX36" s="653">
        <v>3.0320999999999998</v>
      </c>
      <c r="CY36" s="653">
        <v>3.7503000000000002</v>
      </c>
      <c r="CZ36" s="653">
        <v>6.5461</v>
      </c>
      <c r="DA36" s="653">
        <v>3.2639999999999998</v>
      </c>
      <c r="DB36" s="653">
        <v>4.3224</v>
      </c>
      <c r="DC36" s="653">
        <v>2.8982000000000001</v>
      </c>
      <c r="DD36" s="653">
        <v>4.0693000000000001</v>
      </c>
      <c r="DE36" s="653">
        <v>3.3399000000000001</v>
      </c>
      <c r="DF36" s="653">
        <v>9.0839999999999996</v>
      </c>
      <c r="DG36" s="659">
        <v>4.2907000000000002</v>
      </c>
      <c r="DH36" s="659">
        <v>4.3745000000000003</v>
      </c>
      <c r="DI36" s="654">
        <v>4.3616000000000001</v>
      </c>
    </row>
    <row r="37" spans="2:113" s="478" customFormat="1" ht="15.75" customHeight="1" x14ac:dyDescent="0.25">
      <c r="B37" s="873" t="s">
        <v>652</v>
      </c>
      <c r="C37" s="632" t="s">
        <v>102</v>
      </c>
      <c r="D37" s="632" t="s">
        <v>102</v>
      </c>
      <c r="E37" s="632" t="s">
        <v>102</v>
      </c>
      <c r="F37" s="632">
        <v>1652.7164</v>
      </c>
      <c r="G37" s="632">
        <v>1614.8862999999999</v>
      </c>
      <c r="H37" s="632">
        <v>1649.1346000000001</v>
      </c>
      <c r="I37" s="632">
        <v>1233.2084</v>
      </c>
      <c r="J37" s="632">
        <v>1472.3298</v>
      </c>
      <c r="K37" s="632">
        <v>1505.6213</v>
      </c>
      <c r="L37" s="632">
        <v>1462.0736999999999</v>
      </c>
      <c r="M37" s="632" t="s">
        <v>102</v>
      </c>
      <c r="N37" s="633">
        <v>1325.1102000000001</v>
      </c>
      <c r="O37" s="633">
        <v>1484.6177</v>
      </c>
      <c r="P37" s="634">
        <v>1448.3542</v>
      </c>
      <c r="R37" s="873" t="s">
        <v>652</v>
      </c>
      <c r="S37" s="632" t="s">
        <v>102</v>
      </c>
      <c r="T37" s="632" t="s">
        <v>102</v>
      </c>
      <c r="U37" s="632" t="s">
        <v>102</v>
      </c>
      <c r="V37" s="632">
        <v>1652.7164</v>
      </c>
      <c r="W37" s="632">
        <v>1614.8862999999999</v>
      </c>
      <c r="X37" s="632">
        <v>1642.5195000000001</v>
      </c>
      <c r="Y37" s="632">
        <v>1225.9257</v>
      </c>
      <c r="Z37" s="632">
        <v>1471.3778</v>
      </c>
      <c r="AA37" s="632">
        <v>1479.0382999999999</v>
      </c>
      <c r="AB37" s="632">
        <v>1441.8119999999999</v>
      </c>
      <c r="AC37" s="632" t="s">
        <v>102</v>
      </c>
      <c r="AD37" s="633">
        <v>1318.8479</v>
      </c>
      <c r="AE37" s="633">
        <v>1469.4013</v>
      </c>
      <c r="AF37" s="634">
        <v>1435.1735000000001</v>
      </c>
      <c r="AG37" s="646"/>
      <c r="AH37" s="873" t="s">
        <v>652</v>
      </c>
      <c r="AI37" s="903" t="s">
        <v>102</v>
      </c>
      <c r="AJ37" s="903" t="s">
        <v>102</v>
      </c>
      <c r="AK37" s="903" t="s">
        <v>102</v>
      </c>
      <c r="AL37" s="903">
        <v>16.8932</v>
      </c>
      <c r="AM37" s="903">
        <v>16.287800000000001</v>
      </c>
      <c r="AN37" s="903">
        <v>14.2036</v>
      </c>
      <c r="AO37" s="903">
        <v>15.536300000000001</v>
      </c>
      <c r="AP37" s="903">
        <v>14.710800000000001</v>
      </c>
      <c r="AQ37" s="903">
        <v>17.521100000000001</v>
      </c>
      <c r="AR37" s="903">
        <v>11.208600000000001</v>
      </c>
      <c r="AS37" s="903" t="s">
        <v>102</v>
      </c>
      <c r="AT37" s="904">
        <v>15.552099999999999</v>
      </c>
      <c r="AU37" s="904">
        <v>15.3087</v>
      </c>
      <c r="AV37" s="905">
        <v>15.359400000000001</v>
      </c>
      <c r="AX37" s="873" t="s">
        <v>652</v>
      </c>
      <c r="AY37" s="651" t="s">
        <v>102</v>
      </c>
      <c r="AZ37" s="651" t="s">
        <v>102</v>
      </c>
      <c r="BA37" s="651" t="s">
        <v>102</v>
      </c>
      <c r="BB37" s="651">
        <v>66.371399999999994</v>
      </c>
      <c r="BC37" s="651">
        <v>58.046300000000002</v>
      </c>
      <c r="BD37" s="651">
        <v>64.822000000000003</v>
      </c>
      <c r="BE37" s="651">
        <v>65.494600000000005</v>
      </c>
      <c r="BF37" s="651">
        <v>69.329800000000006</v>
      </c>
      <c r="BG37" s="651">
        <v>71.834400000000002</v>
      </c>
      <c r="BH37" s="651">
        <v>66.665099999999995</v>
      </c>
      <c r="BI37" s="651" t="s">
        <v>102</v>
      </c>
      <c r="BJ37" s="658">
        <v>64.899299999999997</v>
      </c>
      <c r="BK37" s="658">
        <v>69.942099999999996</v>
      </c>
      <c r="BL37" s="652">
        <v>68.893199999999993</v>
      </c>
      <c r="BN37" s="873" t="s">
        <v>652</v>
      </c>
      <c r="BO37" s="651" t="s">
        <v>102</v>
      </c>
      <c r="BP37" s="651" t="s">
        <v>102</v>
      </c>
      <c r="BQ37" s="651" t="s">
        <v>102</v>
      </c>
      <c r="BR37" s="651">
        <v>11.9057</v>
      </c>
      <c r="BS37" s="651">
        <v>9.8939000000000004</v>
      </c>
      <c r="BT37" s="651">
        <v>16.692900000000002</v>
      </c>
      <c r="BU37" s="651">
        <v>11.336600000000001</v>
      </c>
      <c r="BV37" s="651">
        <v>11.681900000000001</v>
      </c>
      <c r="BW37" s="651">
        <v>7.2149999999999999</v>
      </c>
      <c r="BX37" s="651">
        <v>18.7775</v>
      </c>
      <c r="BY37" s="651" t="s">
        <v>102</v>
      </c>
      <c r="BZ37" s="658">
        <v>11.898</v>
      </c>
      <c r="CA37" s="658">
        <v>10.997299999999999</v>
      </c>
      <c r="CB37" s="652">
        <v>11.184699999999999</v>
      </c>
      <c r="CE37" s="873" t="s">
        <v>652</v>
      </c>
      <c r="CF37" s="651" t="s">
        <v>102</v>
      </c>
      <c r="CG37" s="651" t="s">
        <v>102</v>
      </c>
      <c r="CH37" s="651" t="s">
        <v>102</v>
      </c>
      <c r="CI37" s="651">
        <v>1.1607000000000001</v>
      </c>
      <c r="CJ37" s="651">
        <v>0.2626</v>
      </c>
      <c r="CK37" s="651">
        <v>0.41839999999999999</v>
      </c>
      <c r="CL37" s="651">
        <v>1.508</v>
      </c>
      <c r="CM37" s="651">
        <v>2.1535000000000002</v>
      </c>
      <c r="CN37" s="651">
        <v>1.5182</v>
      </c>
      <c r="CO37" s="651">
        <v>2.7717000000000001</v>
      </c>
      <c r="CP37" s="651" t="s">
        <v>102</v>
      </c>
      <c r="CQ37" s="658">
        <v>1.2527999999999999</v>
      </c>
      <c r="CR37" s="658">
        <v>1.9882</v>
      </c>
      <c r="CS37" s="652">
        <v>1.8351999999999999</v>
      </c>
      <c r="CU37" s="873" t="s">
        <v>652</v>
      </c>
      <c r="CV37" s="651" t="s">
        <v>102</v>
      </c>
      <c r="CW37" s="651" t="s">
        <v>102</v>
      </c>
      <c r="CX37" s="651" t="s">
        <v>102</v>
      </c>
      <c r="CY37" s="651">
        <v>3.669</v>
      </c>
      <c r="CZ37" s="651">
        <v>15.509499999999999</v>
      </c>
      <c r="DA37" s="651">
        <v>3.8631000000000002</v>
      </c>
      <c r="DB37" s="651">
        <v>6.1243999999999996</v>
      </c>
      <c r="DC37" s="651">
        <v>2.1240000000000001</v>
      </c>
      <c r="DD37" s="651">
        <v>1.9113</v>
      </c>
      <c r="DE37" s="651">
        <v>0.57709999999999995</v>
      </c>
      <c r="DF37" s="651" t="s">
        <v>102</v>
      </c>
      <c r="DG37" s="658">
        <v>6.3977000000000004</v>
      </c>
      <c r="DH37" s="658">
        <v>1.7637</v>
      </c>
      <c r="DI37" s="652">
        <v>2.7275</v>
      </c>
    </row>
    <row r="38" spans="2:113" s="478" customFormat="1" ht="15.75" customHeight="1" x14ac:dyDescent="0.25">
      <c r="B38" s="874" t="s">
        <v>653</v>
      </c>
      <c r="C38" s="636" t="s">
        <v>102</v>
      </c>
      <c r="D38" s="636" t="s">
        <v>102</v>
      </c>
      <c r="E38" s="636" t="s">
        <v>102</v>
      </c>
      <c r="F38" s="636">
        <v>1862.9511</v>
      </c>
      <c r="G38" s="636">
        <v>1428.7579000000001</v>
      </c>
      <c r="H38" s="636">
        <v>1495.6833999999999</v>
      </c>
      <c r="I38" s="636">
        <v>1264.1167</v>
      </c>
      <c r="J38" s="636">
        <v>1124.2915</v>
      </c>
      <c r="K38" s="636">
        <v>1431.9398000000001</v>
      </c>
      <c r="L38" s="636">
        <v>1825.6437000000001</v>
      </c>
      <c r="M38" s="636" t="s">
        <v>102</v>
      </c>
      <c r="N38" s="637">
        <v>1379.6984</v>
      </c>
      <c r="O38" s="637">
        <v>1420.1376</v>
      </c>
      <c r="P38" s="622">
        <v>1409.5687</v>
      </c>
      <c r="R38" s="874" t="s">
        <v>653</v>
      </c>
      <c r="S38" s="636" t="s">
        <v>102</v>
      </c>
      <c r="T38" s="636" t="s">
        <v>102</v>
      </c>
      <c r="U38" s="636" t="s">
        <v>102</v>
      </c>
      <c r="V38" s="636">
        <v>1861.8708999999999</v>
      </c>
      <c r="W38" s="636">
        <v>1415.2140999999999</v>
      </c>
      <c r="X38" s="636">
        <v>1448.6638</v>
      </c>
      <c r="Y38" s="636">
        <v>1236.7429</v>
      </c>
      <c r="Z38" s="636">
        <v>1118.4277</v>
      </c>
      <c r="AA38" s="636">
        <v>1410.8621000000001</v>
      </c>
      <c r="AB38" s="636">
        <v>1787.6407999999999</v>
      </c>
      <c r="AC38" s="636" t="s">
        <v>102</v>
      </c>
      <c r="AD38" s="637">
        <v>1351.6959999999999</v>
      </c>
      <c r="AE38" s="637">
        <v>1400.3824</v>
      </c>
      <c r="AF38" s="622">
        <v>1387.6579999999999</v>
      </c>
      <c r="AG38" s="646"/>
      <c r="AH38" s="874" t="s">
        <v>653</v>
      </c>
      <c r="AI38" s="906" t="s">
        <v>102</v>
      </c>
      <c r="AJ38" s="906" t="s">
        <v>102</v>
      </c>
      <c r="AK38" s="906" t="s">
        <v>102</v>
      </c>
      <c r="AL38" s="906">
        <v>15.6548</v>
      </c>
      <c r="AM38" s="906">
        <v>11.9017</v>
      </c>
      <c r="AN38" s="906">
        <v>15.0115</v>
      </c>
      <c r="AO38" s="906">
        <v>17.799299999999999</v>
      </c>
      <c r="AP38" s="906">
        <v>15.3995</v>
      </c>
      <c r="AQ38" s="906">
        <v>10.1844</v>
      </c>
      <c r="AR38" s="906">
        <v>6.4776999999999996</v>
      </c>
      <c r="AS38" s="906" t="s">
        <v>102</v>
      </c>
      <c r="AT38" s="907">
        <v>16.5106</v>
      </c>
      <c r="AU38" s="907">
        <v>10.4933</v>
      </c>
      <c r="AV38" s="908">
        <v>12.0326</v>
      </c>
      <c r="AX38" s="874" t="s">
        <v>653</v>
      </c>
      <c r="AY38" s="653" t="s">
        <v>102</v>
      </c>
      <c r="AZ38" s="653" t="s">
        <v>102</v>
      </c>
      <c r="BA38" s="653" t="s">
        <v>102</v>
      </c>
      <c r="BB38" s="653">
        <v>68.669200000000004</v>
      </c>
      <c r="BC38" s="653">
        <v>73.742000000000004</v>
      </c>
      <c r="BD38" s="653">
        <v>68.876499999999993</v>
      </c>
      <c r="BE38" s="653">
        <v>66.457899999999995</v>
      </c>
      <c r="BF38" s="653">
        <v>60.941000000000003</v>
      </c>
      <c r="BG38" s="653">
        <v>65.12</v>
      </c>
      <c r="BH38" s="653">
        <v>72.4054</v>
      </c>
      <c r="BI38" s="653" t="s">
        <v>102</v>
      </c>
      <c r="BJ38" s="659">
        <v>67.764700000000005</v>
      </c>
      <c r="BK38" s="659">
        <v>66.483099999999993</v>
      </c>
      <c r="BL38" s="654">
        <v>66.810900000000004</v>
      </c>
      <c r="BN38" s="874" t="s">
        <v>653</v>
      </c>
      <c r="BO38" s="653" t="s">
        <v>102</v>
      </c>
      <c r="BP38" s="653" t="s">
        <v>102</v>
      </c>
      <c r="BQ38" s="653" t="s">
        <v>102</v>
      </c>
      <c r="BR38" s="653">
        <v>12.2364</v>
      </c>
      <c r="BS38" s="653">
        <v>10.1821</v>
      </c>
      <c r="BT38" s="653">
        <v>12.219900000000001</v>
      </c>
      <c r="BU38" s="653">
        <v>11.932499999999999</v>
      </c>
      <c r="BV38" s="653">
        <v>20.176200000000001</v>
      </c>
      <c r="BW38" s="653">
        <v>21.985700000000001</v>
      </c>
      <c r="BX38" s="653">
        <v>14.3056</v>
      </c>
      <c r="BY38" s="653" t="s">
        <v>102</v>
      </c>
      <c r="BZ38" s="659">
        <v>11.920299999999999</v>
      </c>
      <c r="CA38" s="659">
        <v>18.5318</v>
      </c>
      <c r="CB38" s="654">
        <v>16.840499999999999</v>
      </c>
      <c r="CE38" s="874" t="s">
        <v>653</v>
      </c>
      <c r="CF38" s="653" t="s">
        <v>102</v>
      </c>
      <c r="CG38" s="653" t="s">
        <v>102</v>
      </c>
      <c r="CH38" s="653" t="s">
        <v>102</v>
      </c>
      <c r="CI38" s="653">
        <v>0.36940000000000001</v>
      </c>
      <c r="CJ38" s="653">
        <v>3.1600000000000003E-2</v>
      </c>
      <c r="CK38" s="653">
        <v>0.93689999999999996</v>
      </c>
      <c r="CL38" s="653">
        <v>0.95420000000000005</v>
      </c>
      <c r="CM38" s="653">
        <v>1.1077999999999999</v>
      </c>
      <c r="CN38" s="653">
        <v>0.93720000000000003</v>
      </c>
      <c r="CO38" s="653">
        <v>4.7138</v>
      </c>
      <c r="CP38" s="653" t="s">
        <v>102</v>
      </c>
      <c r="CQ38" s="659">
        <v>0.8135</v>
      </c>
      <c r="CR38" s="659">
        <v>2.4022000000000001</v>
      </c>
      <c r="CS38" s="654">
        <v>1.9958</v>
      </c>
      <c r="CU38" s="874" t="s">
        <v>653</v>
      </c>
      <c r="CV38" s="653" t="s">
        <v>102</v>
      </c>
      <c r="CW38" s="653" t="s">
        <v>102</v>
      </c>
      <c r="CX38" s="653" t="s">
        <v>102</v>
      </c>
      <c r="CY38" s="653">
        <v>3.0701000000000001</v>
      </c>
      <c r="CZ38" s="653">
        <v>4.1425999999999998</v>
      </c>
      <c r="DA38" s="653">
        <v>2.9552</v>
      </c>
      <c r="DB38" s="653">
        <v>2.8561000000000001</v>
      </c>
      <c r="DC38" s="653">
        <v>2.3755999999999999</v>
      </c>
      <c r="DD38" s="653">
        <v>1.7727999999999999</v>
      </c>
      <c r="DE38" s="653">
        <v>2.0975000000000001</v>
      </c>
      <c r="DF38" s="653" t="s">
        <v>102</v>
      </c>
      <c r="DG38" s="659">
        <v>2.9908999999999999</v>
      </c>
      <c r="DH38" s="659">
        <v>2.0895999999999999</v>
      </c>
      <c r="DI38" s="654">
        <v>2.3201999999999998</v>
      </c>
    </row>
    <row r="39" spans="2:113" s="478" customFormat="1" ht="15.75" customHeight="1" x14ac:dyDescent="0.25">
      <c r="B39" s="873" t="s">
        <v>656</v>
      </c>
      <c r="C39" s="632" t="s">
        <v>102</v>
      </c>
      <c r="D39" s="632">
        <v>3721.9023000000002</v>
      </c>
      <c r="E39" s="632">
        <v>4312.3594999999996</v>
      </c>
      <c r="F39" s="632">
        <v>1468.4627</v>
      </c>
      <c r="G39" s="632">
        <v>2220.8375000000001</v>
      </c>
      <c r="H39" s="632">
        <v>1306.8805</v>
      </c>
      <c r="I39" s="632">
        <v>888.93970000000002</v>
      </c>
      <c r="J39" s="632">
        <v>909.54960000000005</v>
      </c>
      <c r="K39" s="632">
        <v>1173.9357</v>
      </c>
      <c r="L39" s="632">
        <v>1238.7524000000001</v>
      </c>
      <c r="M39" s="632" t="s">
        <v>102</v>
      </c>
      <c r="N39" s="633">
        <v>1256.8895</v>
      </c>
      <c r="O39" s="633">
        <v>1146.3916999999999</v>
      </c>
      <c r="P39" s="634">
        <v>1164.3624</v>
      </c>
      <c r="R39" s="873" t="s">
        <v>656</v>
      </c>
      <c r="S39" s="632" t="s">
        <v>102</v>
      </c>
      <c r="T39" s="632">
        <v>3721.9023000000002</v>
      </c>
      <c r="U39" s="632">
        <v>4312.3594999999996</v>
      </c>
      <c r="V39" s="632">
        <v>1468.4627</v>
      </c>
      <c r="W39" s="632">
        <v>2220.8375000000001</v>
      </c>
      <c r="X39" s="632">
        <v>1306.8805</v>
      </c>
      <c r="Y39" s="632">
        <v>888.93970000000002</v>
      </c>
      <c r="Z39" s="632">
        <v>909.54960000000005</v>
      </c>
      <c r="AA39" s="632">
        <v>1166.8522</v>
      </c>
      <c r="AB39" s="632">
        <v>1238.7524000000001</v>
      </c>
      <c r="AC39" s="632" t="s">
        <v>102</v>
      </c>
      <c r="AD39" s="633">
        <v>1256.8895</v>
      </c>
      <c r="AE39" s="633">
        <v>1142.4411</v>
      </c>
      <c r="AF39" s="634">
        <v>1161.0543</v>
      </c>
      <c r="AG39" s="646"/>
      <c r="AH39" s="873" t="s">
        <v>656</v>
      </c>
      <c r="AI39" s="903" t="s">
        <v>102</v>
      </c>
      <c r="AJ39" s="903">
        <v>27.229299999999999</v>
      </c>
      <c r="AK39" s="903">
        <v>34.183799999999998</v>
      </c>
      <c r="AL39" s="903">
        <v>26.896999999999998</v>
      </c>
      <c r="AM39" s="903">
        <v>19.541</v>
      </c>
      <c r="AN39" s="903">
        <v>15.3447</v>
      </c>
      <c r="AO39" s="903">
        <v>30.473700000000001</v>
      </c>
      <c r="AP39" s="903">
        <v>17.8291</v>
      </c>
      <c r="AQ39" s="903">
        <v>25.710899999999999</v>
      </c>
      <c r="AR39" s="903">
        <v>14.2621</v>
      </c>
      <c r="AS39" s="903" t="s">
        <v>102</v>
      </c>
      <c r="AT39" s="904">
        <v>24.683900000000001</v>
      </c>
      <c r="AU39" s="904">
        <v>21.283999999999999</v>
      </c>
      <c r="AV39" s="905">
        <v>21.8809</v>
      </c>
      <c r="AX39" s="873" t="s">
        <v>656</v>
      </c>
      <c r="AY39" s="651" t="s">
        <v>102</v>
      </c>
      <c r="AZ39" s="651">
        <v>69.284899999999993</v>
      </c>
      <c r="BA39" s="651">
        <v>61.787999999999997</v>
      </c>
      <c r="BB39" s="651">
        <v>61.027099999999997</v>
      </c>
      <c r="BC39" s="651">
        <v>73.948700000000002</v>
      </c>
      <c r="BD39" s="651">
        <v>73.229699999999994</v>
      </c>
      <c r="BE39" s="651">
        <v>63.107399999999998</v>
      </c>
      <c r="BF39" s="651">
        <v>71.754400000000004</v>
      </c>
      <c r="BG39" s="651">
        <v>55.977800000000002</v>
      </c>
      <c r="BH39" s="651">
        <v>66.718699999999998</v>
      </c>
      <c r="BI39" s="651" t="s">
        <v>102</v>
      </c>
      <c r="BJ39" s="658">
        <v>67.144099999999995</v>
      </c>
      <c r="BK39" s="658">
        <v>61.266500000000001</v>
      </c>
      <c r="BL39" s="652">
        <v>62.298400000000001</v>
      </c>
      <c r="BN39" s="873" t="s">
        <v>656</v>
      </c>
      <c r="BO39" s="651" t="s">
        <v>102</v>
      </c>
      <c r="BP39" s="651">
        <v>0.29530000000000001</v>
      </c>
      <c r="BQ39" s="651">
        <v>0.99619999999999997</v>
      </c>
      <c r="BR39" s="651">
        <v>5.6219999999999999</v>
      </c>
      <c r="BS39" s="651">
        <v>4.8678999999999997</v>
      </c>
      <c r="BT39" s="651">
        <v>7.8666</v>
      </c>
      <c r="BU39" s="651">
        <v>1.8541000000000001</v>
      </c>
      <c r="BV39" s="651">
        <v>7.5025000000000004</v>
      </c>
      <c r="BW39" s="651">
        <v>15.3156</v>
      </c>
      <c r="BX39" s="651">
        <v>13.183199999999999</v>
      </c>
      <c r="BY39" s="651" t="s">
        <v>102</v>
      </c>
      <c r="BZ39" s="658">
        <v>4.2198000000000002</v>
      </c>
      <c r="CA39" s="658">
        <v>13.631500000000001</v>
      </c>
      <c r="CB39" s="652">
        <v>11.979200000000001</v>
      </c>
      <c r="CE39" s="873" t="s">
        <v>656</v>
      </c>
      <c r="CF39" s="651" t="s">
        <v>102</v>
      </c>
      <c r="CG39" s="651" t="s">
        <v>102</v>
      </c>
      <c r="CH39" s="651" t="s">
        <v>102</v>
      </c>
      <c r="CI39" s="651">
        <v>1.242</v>
      </c>
      <c r="CJ39" s="651">
        <v>0.1862</v>
      </c>
      <c r="CK39" s="651">
        <v>0.20200000000000001</v>
      </c>
      <c r="CL39" s="651">
        <v>0.56579999999999997</v>
      </c>
      <c r="CM39" s="651">
        <v>0.55110000000000003</v>
      </c>
      <c r="CN39" s="651">
        <v>1.1549</v>
      </c>
      <c r="CO39" s="651">
        <v>1.093</v>
      </c>
      <c r="CP39" s="651" t="s">
        <v>102</v>
      </c>
      <c r="CQ39" s="658">
        <v>0.49320000000000003</v>
      </c>
      <c r="CR39" s="658">
        <v>1.0548999999999999</v>
      </c>
      <c r="CS39" s="652">
        <v>0.95630000000000004</v>
      </c>
      <c r="CU39" s="873" t="s">
        <v>656</v>
      </c>
      <c r="CV39" s="651" t="s">
        <v>102</v>
      </c>
      <c r="CW39" s="651">
        <v>3.1905000000000001</v>
      </c>
      <c r="CX39" s="651">
        <v>3.0320999999999998</v>
      </c>
      <c r="CY39" s="651">
        <v>5.2119</v>
      </c>
      <c r="CZ39" s="651">
        <v>1.4561999999999999</v>
      </c>
      <c r="DA39" s="651">
        <v>3.3570000000000002</v>
      </c>
      <c r="DB39" s="651">
        <v>3.9990999999999999</v>
      </c>
      <c r="DC39" s="651">
        <v>2.363</v>
      </c>
      <c r="DD39" s="651">
        <v>1.8408</v>
      </c>
      <c r="DE39" s="651">
        <v>4.7430000000000003</v>
      </c>
      <c r="DF39" s="651" t="s">
        <v>102</v>
      </c>
      <c r="DG39" s="658">
        <v>3.4590000000000001</v>
      </c>
      <c r="DH39" s="658">
        <v>2.7631000000000001</v>
      </c>
      <c r="DI39" s="652">
        <v>2.8852000000000002</v>
      </c>
    </row>
    <row r="40" spans="2:113" s="478" customFormat="1" ht="15.75" customHeight="1" x14ac:dyDescent="0.25">
      <c r="B40" s="874" t="s">
        <v>654</v>
      </c>
      <c r="C40" s="636" t="s">
        <v>102</v>
      </c>
      <c r="D40" s="636" t="s">
        <v>102</v>
      </c>
      <c r="E40" s="636" t="s">
        <v>102</v>
      </c>
      <c r="F40" s="636" t="s">
        <v>102</v>
      </c>
      <c r="G40" s="636" t="s">
        <v>102</v>
      </c>
      <c r="H40" s="636" t="s">
        <v>102</v>
      </c>
      <c r="I40" s="636">
        <v>1591.9503</v>
      </c>
      <c r="J40" s="636">
        <v>1243.4933000000001</v>
      </c>
      <c r="K40" s="636">
        <v>1409.7568000000001</v>
      </c>
      <c r="L40" s="636">
        <v>1230.9313</v>
      </c>
      <c r="M40" s="636">
        <v>1390.9256</v>
      </c>
      <c r="N40" s="637">
        <v>1591.9503</v>
      </c>
      <c r="O40" s="637">
        <v>1333.2773</v>
      </c>
      <c r="P40" s="622">
        <v>1346.9431</v>
      </c>
      <c r="R40" s="874" t="s">
        <v>654</v>
      </c>
      <c r="S40" s="636" t="s">
        <v>102</v>
      </c>
      <c r="T40" s="636" t="s">
        <v>102</v>
      </c>
      <c r="U40" s="636" t="s">
        <v>102</v>
      </c>
      <c r="V40" s="636" t="s">
        <v>102</v>
      </c>
      <c r="W40" s="636" t="s">
        <v>102</v>
      </c>
      <c r="X40" s="636" t="s">
        <v>102</v>
      </c>
      <c r="Y40" s="636">
        <v>1529.4117000000001</v>
      </c>
      <c r="Z40" s="636">
        <v>1235.5640000000001</v>
      </c>
      <c r="AA40" s="636">
        <v>1400.1296</v>
      </c>
      <c r="AB40" s="636">
        <v>1221.6977999999999</v>
      </c>
      <c r="AC40" s="636">
        <v>1387.0836999999999</v>
      </c>
      <c r="AD40" s="637">
        <v>1529.4117000000001</v>
      </c>
      <c r="AE40" s="637">
        <v>1325.6945000000001</v>
      </c>
      <c r="AF40" s="622">
        <v>1336.4570000000001</v>
      </c>
      <c r="AG40" s="646"/>
      <c r="AH40" s="874" t="s">
        <v>654</v>
      </c>
      <c r="AI40" s="906" t="s">
        <v>102</v>
      </c>
      <c r="AJ40" s="906" t="s">
        <v>102</v>
      </c>
      <c r="AK40" s="906" t="s">
        <v>102</v>
      </c>
      <c r="AL40" s="906" t="s">
        <v>102</v>
      </c>
      <c r="AM40" s="906" t="s">
        <v>102</v>
      </c>
      <c r="AN40" s="906" t="s">
        <v>102</v>
      </c>
      <c r="AO40" s="906">
        <v>16.7498</v>
      </c>
      <c r="AP40" s="906">
        <v>13.4079</v>
      </c>
      <c r="AQ40" s="906">
        <v>12.989699999999999</v>
      </c>
      <c r="AR40" s="906">
        <v>12.190899999999999</v>
      </c>
      <c r="AS40" s="906">
        <v>17.4376</v>
      </c>
      <c r="AT40" s="907">
        <v>16.7498</v>
      </c>
      <c r="AU40" s="907">
        <v>14.2141</v>
      </c>
      <c r="AV40" s="908">
        <v>14.372400000000001</v>
      </c>
      <c r="AX40" s="874" t="s">
        <v>654</v>
      </c>
      <c r="AY40" s="653" t="s">
        <v>102</v>
      </c>
      <c r="AZ40" s="653" t="s">
        <v>102</v>
      </c>
      <c r="BA40" s="653" t="s">
        <v>102</v>
      </c>
      <c r="BB40" s="653" t="s">
        <v>102</v>
      </c>
      <c r="BC40" s="653" t="s">
        <v>102</v>
      </c>
      <c r="BD40" s="653" t="s">
        <v>102</v>
      </c>
      <c r="BE40" s="653">
        <v>65.684700000000007</v>
      </c>
      <c r="BF40" s="653">
        <v>68.226699999999994</v>
      </c>
      <c r="BG40" s="653">
        <v>63.757300000000001</v>
      </c>
      <c r="BH40" s="653">
        <v>70.216399999999993</v>
      </c>
      <c r="BI40" s="653">
        <v>56.446300000000001</v>
      </c>
      <c r="BJ40" s="659">
        <v>65.684700000000007</v>
      </c>
      <c r="BK40" s="659">
        <v>63.6449</v>
      </c>
      <c r="BL40" s="654">
        <v>63.772300000000001</v>
      </c>
      <c r="BN40" s="874" t="s">
        <v>654</v>
      </c>
      <c r="BO40" s="653" t="s">
        <v>102</v>
      </c>
      <c r="BP40" s="653" t="s">
        <v>102</v>
      </c>
      <c r="BQ40" s="653" t="s">
        <v>102</v>
      </c>
      <c r="BR40" s="653" t="s">
        <v>102</v>
      </c>
      <c r="BS40" s="653" t="s">
        <v>102</v>
      </c>
      <c r="BT40" s="653" t="s">
        <v>102</v>
      </c>
      <c r="BU40" s="653">
        <v>12.412800000000001</v>
      </c>
      <c r="BV40" s="653">
        <v>10.4772</v>
      </c>
      <c r="BW40" s="653">
        <v>14.062900000000001</v>
      </c>
      <c r="BX40" s="653">
        <v>11.3581</v>
      </c>
      <c r="BY40" s="653">
        <v>15.464</v>
      </c>
      <c r="BZ40" s="659">
        <v>12.412800000000001</v>
      </c>
      <c r="CA40" s="659">
        <v>13.4697</v>
      </c>
      <c r="CB40" s="654">
        <v>13.403700000000001</v>
      </c>
      <c r="CE40" s="874" t="s">
        <v>654</v>
      </c>
      <c r="CF40" s="653" t="s">
        <v>102</v>
      </c>
      <c r="CG40" s="653" t="s">
        <v>102</v>
      </c>
      <c r="CH40" s="653" t="s">
        <v>102</v>
      </c>
      <c r="CI40" s="653" t="s">
        <v>102</v>
      </c>
      <c r="CJ40" s="653" t="s">
        <v>102</v>
      </c>
      <c r="CK40" s="653" t="s">
        <v>102</v>
      </c>
      <c r="CL40" s="653">
        <v>0.77439999999999998</v>
      </c>
      <c r="CM40" s="653">
        <v>1.4533</v>
      </c>
      <c r="CN40" s="653">
        <v>2.2038000000000002</v>
      </c>
      <c r="CO40" s="653">
        <v>1.9849000000000001</v>
      </c>
      <c r="CP40" s="653">
        <v>1.5681</v>
      </c>
      <c r="CQ40" s="659">
        <v>0.77439999999999998</v>
      </c>
      <c r="CR40" s="659">
        <v>1.8851</v>
      </c>
      <c r="CS40" s="654">
        <v>1.8157000000000001</v>
      </c>
      <c r="CU40" s="874" t="s">
        <v>654</v>
      </c>
      <c r="CV40" s="653" t="s">
        <v>102</v>
      </c>
      <c r="CW40" s="653" t="s">
        <v>102</v>
      </c>
      <c r="CX40" s="653" t="s">
        <v>102</v>
      </c>
      <c r="CY40" s="653" t="s">
        <v>102</v>
      </c>
      <c r="CZ40" s="653" t="s">
        <v>102</v>
      </c>
      <c r="DA40" s="653" t="s">
        <v>102</v>
      </c>
      <c r="DB40" s="653">
        <v>4.3784000000000001</v>
      </c>
      <c r="DC40" s="653">
        <v>6.4348999999999998</v>
      </c>
      <c r="DD40" s="653">
        <v>6.9863999999999997</v>
      </c>
      <c r="DE40" s="653">
        <v>4.2496999999999998</v>
      </c>
      <c r="DF40" s="653">
        <v>9.0839999999999996</v>
      </c>
      <c r="DG40" s="659">
        <v>4.3784000000000001</v>
      </c>
      <c r="DH40" s="659">
        <v>6.7862</v>
      </c>
      <c r="DI40" s="654">
        <v>6.6359000000000004</v>
      </c>
    </row>
    <row r="41" spans="2:113" s="478" customFormat="1" ht="15.75" customHeight="1" x14ac:dyDescent="0.25">
      <c r="B41" s="873" t="s">
        <v>655</v>
      </c>
      <c r="C41" s="632" t="s">
        <v>102</v>
      </c>
      <c r="D41" s="632" t="s">
        <v>102</v>
      </c>
      <c r="E41" s="632" t="s">
        <v>102</v>
      </c>
      <c r="F41" s="632" t="s">
        <v>102</v>
      </c>
      <c r="G41" s="632" t="s">
        <v>102</v>
      </c>
      <c r="H41" s="632" t="s">
        <v>102</v>
      </c>
      <c r="I41" s="632">
        <v>815.43589999999995</v>
      </c>
      <c r="J41" s="632">
        <v>703.62639999999999</v>
      </c>
      <c r="K41" s="632">
        <v>493.21109999999999</v>
      </c>
      <c r="L41" s="632">
        <v>617.01930000000004</v>
      </c>
      <c r="M41" s="632" t="s">
        <v>102</v>
      </c>
      <c r="N41" s="633">
        <v>815.43589999999995</v>
      </c>
      <c r="O41" s="633">
        <v>641.56169999999997</v>
      </c>
      <c r="P41" s="634">
        <v>674.64869999999996</v>
      </c>
      <c r="R41" s="873" t="s">
        <v>655</v>
      </c>
      <c r="S41" s="632" t="s">
        <v>102</v>
      </c>
      <c r="T41" s="632" t="s">
        <v>102</v>
      </c>
      <c r="U41" s="632" t="s">
        <v>102</v>
      </c>
      <c r="V41" s="632" t="s">
        <v>102</v>
      </c>
      <c r="W41" s="632" t="s">
        <v>102</v>
      </c>
      <c r="X41" s="632" t="s">
        <v>102</v>
      </c>
      <c r="Y41" s="632">
        <v>815.43589999999995</v>
      </c>
      <c r="Z41" s="632">
        <v>703.62639999999999</v>
      </c>
      <c r="AA41" s="632">
        <v>493.21109999999999</v>
      </c>
      <c r="AB41" s="632">
        <v>617.01930000000004</v>
      </c>
      <c r="AC41" s="632" t="s">
        <v>102</v>
      </c>
      <c r="AD41" s="633">
        <v>815.43589999999995</v>
      </c>
      <c r="AE41" s="633">
        <v>641.56169999999997</v>
      </c>
      <c r="AF41" s="634">
        <v>674.64869999999996</v>
      </c>
      <c r="AG41" s="646"/>
      <c r="AH41" s="873" t="s">
        <v>655</v>
      </c>
      <c r="AI41" s="903" t="s">
        <v>102</v>
      </c>
      <c r="AJ41" s="903" t="s">
        <v>102</v>
      </c>
      <c r="AK41" s="903" t="s">
        <v>102</v>
      </c>
      <c r="AL41" s="903" t="s">
        <v>102</v>
      </c>
      <c r="AM41" s="903" t="s">
        <v>102</v>
      </c>
      <c r="AN41" s="903" t="s">
        <v>102</v>
      </c>
      <c r="AO41" s="903">
        <v>20.5183</v>
      </c>
      <c r="AP41" s="903">
        <v>18.816199999999998</v>
      </c>
      <c r="AQ41" s="903">
        <v>17.683</v>
      </c>
      <c r="AR41" s="903">
        <v>15.3363</v>
      </c>
      <c r="AS41" s="903" t="s">
        <v>102</v>
      </c>
      <c r="AT41" s="904">
        <v>20.5183</v>
      </c>
      <c r="AU41" s="904">
        <v>17.534800000000001</v>
      </c>
      <c r="AV41" s="905">
        <v>18.221</v>
      </c>
      <c r="AX41" s="873" t="s">
        <v>655</v>
      </c>
      <c r="AY41" s="651" t="s">
        <v>102</v>
      </c>
      <c r="AZ41" s="651" t="s">
        <v>102</v>
      </c>
      <c r="BA41" s="651" t="s">
        <v>102</v>
      </c>
      <c r="BB41" s="651" t="s">
        <v>102</v>
      </c>
      <c r="BC41" s="651" t="s">
        <v>102</v>
      </c>
      <c r="BD41" s="651" t="s">
        <v>102</v>
      </c>
      <c r="BE41" s="651">
        <v>67.820599999999999</v>
      </c>
      <c r="BF41" s="651">
        <v>70.484899999999996</v>
      </c>
      <c r="BG41" s="651">
        <v>61.664000000000001</v>
      </c>
      <c r="BH41" s="651">
        <v>66.491600000000005</v>
      </c>
      <c r="BI41" s="651" t="s">
        <v>102</v>
      </c>
      <c r="BJ41" s="658">
        <v>67.820599999999999</v>
      </c>
      <c r="BK41" s="658">
        <v>68.125</v>
      </c>
      <c r="BL41" s="652">
        <v>68.055000000000007</v>
      </c>
      <c r="BN41" s="873" t="s">
        <v>655</v>
      </c>
      <c r="BO41" s="651" t="s">
        <v>102</v>
      </c>
      <c r="BP41" s="651" t="s">
        <v>102</v>
      </c>
      <c r="BQ41" s="651" t="s">
        <v>102</v>
      </c>
      <c r="BR41" s="651" t="s">
        <v>102</v>
      </c>
      <c r="BS41" s="651" t="s">
        <v>102</v>
      </c>
      <c r="BT41" s="651" t="s">
        <v>102</v>
      </c>
      <c r="BU41" s="651">
        <v>7.6069000000000004</v>
      </c>
      <c r="BV41" s="651">
        <v>7.4852999999999996</v>
      </c>
      <c r="BW41" s="651">
        <v>12.3988</v>
      </c>
      <c r="BX41" s="651">
        <v>14.5793</v>
      </c>
      <c r="BY41" s="651" t="s">
        <v>102</v>
      </c>
      <c r="BZ41" s="658">
        <v>7.6069000000000004</v>
      </c>
      <c r="CA41" s="658">
        <v>10.4054</v>
      </c>
      <c r="CB41" s="652">
        <v>9.7616999999999994</v>
      </c>
      <c r="CE41" s="873" t="s">
        <v>655</v>
      </c>
      <c r="CF41" s="651" t="s">
        <v>102</v>
      </c>
      <c r="CG41" s="651" t="s">
        <v>102</v>
      </c>
      <c r="CH41" s="651" t="s">
        <v>102</v>
      </c>
      <c r="CI41" s="651" t="s">
        <v>102</v>
      </c>
      <c r="CJ41" s="651" t="s">
        <v>102</v>
      </c>
      <c r="CK41" s="651" t="s">
        <v>102</v>
      </c>
      <c r="CL41" s="651">
        <v>0.61460000000000004</v>
      </c>
      <c r="CM41" s="651">
        <v>0.29110000000000003</v>
      </c>
      <c r="CN41" s="651">
        <v>0.65</v>
      </c>
      <c r="CO41" s="651">
        <v>0.55420000000000003</v>
      </c>
      <c r="CP41" s="651" t="s">
        <v>102</v>
      </c>
      <c r="CQ41" s="658">
        <v>0.61460000000000004</v>
      </c>
      <c r="CR41" s="658">
        <v>0.42030000000000001</v>
      </c>
      <c r="CS41" s="652">
        <v>0.46500000000000002</v>
      </c>
      <c r="CU41" s="873" t="s">
        <v>655</v>
      </c>
      <c r="CV41" s="651" t="s">
        <v>102</v>
      </c>
      <c r="CW41" s="651" t="s">
        <v>102</v>
      </c>
      <c r="CX41" s="651" t="s">
        <v>102</v>
      </c>
      <c r="CY41" s="651" t="s">
        <v>102</v>
      </c>
      <c r="CZ41" s="651" t="s">
        <v>102</v>
      </c>
      <c r="DA41" s="651" t="s">
        <v>102</v>
      </c>
      <c r="DB41" s="651">
        <v>3.4394999999999998</v>
      </c>
      <c r="DC41" s="651">
        <v>2.9224999999999999</v>
      </c>
      <c r="DD41" s="651">
        <v>7.6041999999999996</v>
      </c>
      <c r="DE41" s="651">
        <v>3.0386000000000002</v>
      </c>
      <c r="DF41" s="651" t="s">
        <v>102</v>
      </c>
      <c r="DG41" s="658">
        <v>3.4394999999999998</v>
      </c>
      <c r="DH41" s="658">
        <v>3.5145</v>
      </c>
      <c r="DI41" s="652">
        <v>3.4973000000000001</v>
      </c>
    </row>
    <row r="42" spans="2:113" s="584" customFormat="1" ht="15.75" customHeight="1" x14ac:dyDescent="0.25">
      <c r="B42" s="875" t="s">
        <v>934</v>
      </c>
      <c r="C42" s="571"/>
      <c r="D42" s="571"/>
      <c r="E42" s="571"/>
      <c r="F42" s="571"/>
      <c r="G42" s="571"/>
      <c r="H42" s="571"/>
      <c r="I42" s="571"/>
      <c r="J42" s="571"/>
      <c r="K42" s="571"/>
      <c r="L42" s="571"/>
      <c r="M42" s="571"/>
      <c r="N42" s="572"/>
      <c r="O42" s="572"/>
      <c r="P42" s="876"/>
      <c r="R42" s="875" t="s">
        <v>934</v>
      </c>
      <c r="S42" s="571"/>
      <c r="T42" s="571"/>
      <c r="U42" s="571"/>
      <c r="V42" s="571"/>
      <c r="W42" s="571"/>
      <c r="X42" s="571"/>
      <c r="Y42" s="571"/>
      <c r="Z42" s="571"/>
      <c r="AA42" s="571"/>
      <c r="AB42" s="571"/>
      <c r="AC42" s="571"/>
      <c r="AD42" s="572"/>
      <c r="AE42" s="572"/>
      <c r="AF42" s="876"/>
      <c r="AG42" s="646"/>
      <c r="AH42" s="875" t="s">
        <v>934</v>
      </c>
      <c r="AI42" s="571"/>
      <c r="AJ42" s="571"/>
      <c r="AK42" s="571"/>
      <c r="AL42" s="571"/>
      <c r="AM42" s="571"/>
      <c r="AN42" s="571"/>
      <c r="AO42" s="571"/>
      <c r="AP42" s="571"/>
      <c r="AQ42" s="571"/>
      <c r="AR42" s="571"/>
      <c r="AS42" s="571"/>
      <c r="AT42" s="572"/>
      <c r="AU42" s="572"/>
      <c r="AV42" s="876"/>
      <c r="AX42" s="875" t="s">
        <v>934</v>
      </c>
      <c r="AY42" s="909"/>
      <c r="AZ42" s="909"/>
      <c r="BA42" s="909"/>
      <c r="BB42" s="909"/>
      <c r="BC42" s="909"/>
      <c r="BD42" s="909"/>
      <c r="BE42" s="909"/>
      <c r="BF42" s="909"/>
      <c r="BG42" s="909"/>
      <c r="BH42" s="909"/>
      <c r="BI42" s="909"/>
      <c r="BJ42" s="910"/>
      <c r="BK42" s="910"/>
      <c r="BL42" s="911"/>
      <c r="BN42" s="875" t="s">
        <v>934</v>
      </c>
      <c r="BO42" s="909"/>
      <c r="BP42" s="909"/>
      <c r="BQ42" s="909"/>
      <c r="BR42" s="909"/>
      <c r="BS42" s="909"/>
      <c r="BT42" s="909"/>
      <c r="BU42" s="909"/>
      <c r="BV42" s="909"/>
      <c r="BW42" s="909"/>
      <c r="BX42" s="909"/>
      <c r="BY42" s="909"/>
      <c r="BZ42" s="910"/>
      <c r="CA42" s="910"/>
      <c r="CB42" s="911"/>
      <c r="CE42" s="875" t="s">
        <v>934</v>
      </c>
      <c r="CF42" s="909"/>
      <c r="CG42" s="909"/>
      <c r="CH42" s="909"/>
      <c r="CI42" s="909"/>
      <c r="CJ42" s="909"/>
      <c r="CK42" s="909"/>
      <c r="CL42" s="909"/>
      <c r="CM42" s="909"/>
      <c r="CN42" s="909"/>
      <c r="CO42" s="909"/>
      <c r="CP42" s="909"/>
      <c r="CQ42" s="910"/>
      <c r="CR42" s="910"/>
      <c r="CS42" s="911"/>
      <c r="CU42" s="875" t="s">
        <v>934</v>
      </c>
      <c r="CV42" s="909"/>
      <c r="CW42" s="909"/>
      <c r="CX42" s="909"/>
      <c r="CY42" s="909"/>
      <c r="CZ42" s="909"/>
      <c r="DA42" s="909"/>
      <c r="DB42" s="909"/>
      <c r="DC42" s="909"/>
      <c r="DD42" s="909"/>
      <c r="DE42" s="909"/>
      <c r="DF42" s="909"/>
      <c r="DG42" s="910"/>
      <c r="DH42" s="910"/>
      <c r="DI42" s="911"/>
    </row>
    <row r="43" spans="2:113" s="478" customFormat="1" ht="15.75" customHeight="1" x14ac:dyDescent="0.25">
      <c r="B43" s="877" t="s">
        <v>532</v>
      </c>
      <c r="C43" s="878">
        <v>700.59349999999995</v>
      </c>
      <c r="D43" s="878">
        <v>700.95730000000003</v>
      </c>
      <c r="E43" s="878">
        <v>478.2457</v>
      </c>
      <c r="F43" s="878">
        <v>598.54970000000003</v>
      </c>
      <c r="G43" s="878">
        <v>681.02179999999998</v>
      </c>
      <c r="H43" s="878">
        <v>824.47360000000003</v>
      </c>
      <c r="I43" s="878">
        <v>932.59649999999999</v>
      </c>
      <c r="J43" s="878">
        <v>1078.5123000000001</v>
      </c>
      <c r="K43" s="878">
        <v>1269.3511000000001</v>
      </c>
      <c r="L43" s="878">
        <v>1365.8306</v>
      </c>
      <c r="M43" s="878">
        <v>1565.1190999999999</v>
      </c>
      <c r="N43" s="879">
        <v>821.40930000000003</v>
      </c>
      <c r="O43" s="879">
        <v>1408.6121000000001</v>
      </c>
      <c r="P43" s="880">
        <v>1319.3866</v>
      </c>
      <c r="R43" s="877" t="s">
        <v>532</v>
      </c>
      <c r="S43" s="878">
        <v>700.59349999999995</v>
      </c>
      <c r="T43" s="878">
        <v>700.95730000000003</v>
      </c>
      <c r="U43" s="878">
        <v>477.48219999999998</v>
      </c>
      <c r="V43" s="878">
        <v>597.92520000000002</v>
      </c>
      <c r="W43" s="878">
        <v>679.38739999999996</v>
      </c>
      <c r="X43" s="878">
        <v>822.55889999999999</v>
      </c>
      <c r="Y43" s="878">
        <v>929.08119999999997</v>
      </c>
      <c r="Z43" s="878">
        <v>1075.6117999999999</v>
      </c>
      <c r="AA43" s="878">
        <v>1267.4454000000001</v>
      </c>
      <c r="AB43" s="878">
        <v>1363.7836</v>
      </c>
      <c r="AC43" s="878">
        <v>1563.3672999999999</v>
      </c>
      <c r="AD43" s="879">
        <v>818.89430000000004</v>
      </c>
      <c r="AE43" s="879">
        <v>1406.6451</v>
      </c>
      <c r="AF43" s="880">
        <v>1317.3362999999999</v>
      </c>
      <c r="AG43" s="646"/>
      <c r="AH43" s="877" t="s">
        <v>532</v>
      </c>
      <c r="AI43" s="892">
        <v>47.026000000000003</v>
      </c>
      <c r="AJ43" s="892">
        <v>35.914400000000001</v>
      </c>
      <c r="AK43" s="892">
        <v>34.566400000000002</v>
      </c>
      <c r="AL43" s="892">
        <v>32.460299999999997</v>
      </c>
      <c r="AM43" s="892">
        <v>29.764900000000001</v>
      </c>
      <c r="AN43" s="892">
        <v>28.081800000000001</v>
      </c>
      <c r="AO43" s="892">
        <v>25.249400000000001</v>
      </c>
      <c r="AP43" s="892">
        <v>22.787199999999999</v>
      </c>
      <c r="AQ43" s="892">
        <v>22.000900000000001</v>
      </c>
      <c r="AR43" s="892">
        <v>20.825199999999999</v>
      </c>
      <c r="AS43" s="892">
        <v>16.518000000000001</v>
      </c>
      <c r="AT43" s="893">
        <v>27.124700000000001</v>
      </c>
      <c r="AU43" s="893">
        <v>18.877500000000001</v>
      </c>
      <c r="AV43" s="894">
        <v>19.657699999999998</v>
      </c>
      <c r="AX43" s="877" t="s">
        <v>532</v>
      </c>
      <c r="AY43" s="912">
        <v>18.876999999999999</v>
      </c>
      <c r="AZ43" s="912">
        <v>29.9496</v>
      </c>
      <c r="BA43" s="912">
        <v>38.376199999999997</v>
      </c>
      <c r="BB43" s="912">
        <v>47.479399999999998</v>
      </c>
      <c r="BC43" s="912">
        <v>55.422899999999998</v>
      </c>
      <c r="BD43" s="912">
        <v>56.752800000000001</v>
      </c>
      <c r="BE43" s="912">
        <v>59.848999999999997</v>
      </c>
      <c r="BF43" s="912">
        <v>62.728099999999998</v>
      </c>
      <c r="BG43" s="912">
        <v>63.8123</v>
      </c>
      <c r="BH43" s="912">
        <v>62.792000000000002</v>
      </c>
      <c r="BI43" s="912">
        <v>49.851700000000001</v>
      </c>
      <c r="BJ43" s="913">
        <v>57.256900000000002</v>
      </c>
      <c r="BK43" s="913">
        <v>55.882599999999996</v>
      </c>
      <c r="BL43" s="914">
        <v>56.012599999999999</v>
      </c>
      <c r="BN43" s="877" t="s">
        <v>532</v>
      </c>
      <c r="BO43" s="912">
        <v>4.7477</v>
      </c>
      <c r="BP43" s="912">
        <v>13.054600000000001</v>
      </c>
      <c r="BQ43" s="912">
        <v>11.357200000000001</v>
      </c>
      <c r="BR43" s="912">
        <v>9.4072999999999993</v>
      </c>
      <c r="BS43" s="912">
        <v>7.5384000000000002</v>
      </c>
      <c r="BT43" s="912">
        <v>8.9833999999999996</v>
      </c>
      <c r="BU43" s="912">
        <v>9.7931000000000008</v>
      </c>
      <c r="BV43" s="912">
        <v>9.9098000000000006</v>
      </c>
      <c r="BW43" s="912">
        <v>9.9635999999999996</v>
      </c>
      <c r="BX43" s="912">
        <v>11.469799999999999</v>
      </c>
      <c r="BY43" s="912">
        <v>28.911999999999999</v>
      </c>
      <c r="BZ43" s="913">
        <v>9.3561999999999994</v>
      </c>
      <c r="CA43" s="913">
        <v>20.609000000000002</v>
      </c>
      <c r="CB43" s="914">
        <v>19.544499999999999</v>
      </c>
      <c r="CE43" s="877" t="s">
        <v>532</v>
      </c>
      <c r="CF43" s="912">
        <v>6.4194000000000004</v>
      </c>
      <c r="CG43" s="912">
        <v>1.4375</v>
      </c>
      <c r="CH43" s="912">
        <v>1.8219000000000001</v>
      </c>
      <c r="CI43" s="912">
        <v>2.0064000000000002</v>
      </c>
      <c r="CJ43" s="912">
        <v>1.9937</v>
      </c>
      <c r="CK43" s="912">
        <v>1.9638</v>
      </c>
      <c r="CL43" s="912">
        <v>1.9109</v>
      </c>
      <c r="CM43" s="912">
        <v>1.6962999999999999</v>
      </c>
      <c r="CN43" s="912">
        <v>1.7607999999999999</v>
      </c>
      <c r="CO43" s="912">
        <v>2.5739000000000001</v>
      </c>
      <c r="CP43" s="912">
        <v>2.0939000000000001</v>
      </c>
      <c r="CQ43" s="913">
        <v>1.9392</v>
      </c>
      <c r="CR43" s="913">
        <v>2.0609999999999999</v>
      </c>
      <c r="CS43" s="914">
        <v>2.0495000000000001</v>
      </c>
      <c r="CU43" s="877" t="s">
        <v>532</v>
      </c>
      <c r="CV43" s="912">
        <v>22.9299</v>
      </c>
      <c r="CW43" s="912">
        <v>19.643899999999999</v>
      </c>
      <c r="CX43" s="912">
        <v>13.8782</v>
      </c>
      <c r="CY43" s="912">
        <v>8.6465999999999994</v>
      </c>
      <c r="CZ43" s="912">
        <v>5.2801999999999998</v>
      </c>
      <c r="DA43" s="912">
        <v>4.2183000000000002</v>
      </c>
      <c r="DB43" s="912">
        <v>3.1976</v>
      </c>
      <c r="DC43" s="912">
        <v>2.8786</v>
      </c>
      <c r="DD43" s="912">
        <v>2.4624000000000001</v>
      </c>
      <c r="DE43" s="912">
        <v>2.339</v>
      </c>
      <c r="DF43" s="912">
        <v>2.6244000000000001</v>
      </c>
      <c r="DG43" s="913">
        <v>4.3228999999999997</v>
      </c>
      <c r="DH43" s="913">
        <v>2.5699000000000001</v>
      </c>
      <c r="DI43" s="914">
        <v>2.7357999999999998</v>
      </c>
    </row>
    <row r="44" spans="2:113" s="584" customFormat="1" ht="15.75" customHeight="1" x14ac:dyDescent="0.25">
      <c r="B44" s="881" t="s">
        <v>502</v>
      </c>
      <c r="C44" s="882">
        <v>953.58929999999998</v>
      </c>
      <c r="D44" s="882">
        <v>652.01490000000001</v>
      </c>
      <c r="E44" s="882">
        <v>561.49440000000004</v>
      </c>
      <c r="F44" s="882">
        <v>583.71910000000003</v>
      </c>
      <c r="G44" s="882">
        <v>686.97260000000006</v>
      </c>
      <c r="H44" s="882">
        <v>822.37750000000005</v>
      </c>
      <c r="I44" s="882">
        <v>939.52070000000003</v>
      </c>
      <c r="J44" s="882">
        <v>1101.0789</v>
      </c>
      <c r="K44" s="882">
        <v>1195.3747000000001</v>
      </c>
      <c r="L44" s="882">
        <v>1268.0891999999999</v>
      </c>
      <c r="M44" s="882">
        <v>1264.2465999999999</v>
      </c>
      <c r="N44" s="883">
        <v>743.80880000000002</v>
      </c>
      <c r="O44" s="883">
        <v>1192.3023000000001</v>
      </c>
      <c r="P44" s="884">
        <v>992.0104</v>
      </c>
      <c r="R44" s="881" t="s">
        <v>502</v>
      </c>
      <c r="S44" s="882">
        <v>952.70759999999996</v>
      </c>
      <c r="T44" s="882">
        <v>651.35239999999999</v>
      </c>
      <c r="U44" s="882">
        <v>560.45270000000005</v>
      </c>
      <c r="V44" s="882">
        <v>581.94619999999998</v>
      </c>
      <c r="W44" s="882">
        <v>683.74080000000004</v>
      </c>
      <c r="X44" s="882">
        <v>817.18600000000004</v>
      </c>
      <c r="Y44" s="882">
        <v>933.62720000000002</v>
      </c>
      <c r="Z44" s="882">
        <v>1096.6692</v>
      </c>
      <c r="AA44" s="882">
        <v>1189.2393</v>
      </c>
      <c r="AB44" s="882">
        <v>1263.002</v>
      </c>
      <c r="AC44" s="882">
        <v>1261.3856000000001</v>
      </c>
      <c r="AD44" s="883">
        <v>740.08309999999994</v>
      </c>
      <c r="AE44" s="883">
        <v>1187.0672</v>
      </c>
      <c r="AF44" s="884">
        <v>987.44939999999997</v>
      </c>
      <c r="AG44" s="646"/>
      <c r="AH44" s="881" t="s">
        <v>502</v>
      </c>
      <c r="AI44" s="895">
        <v>36.189</v>
      </c>
      <c r="AJ44" s="895">
        <v>33.857199999999999</v>
      </c>
      <c r="AK44" s="895">
        <v>32.584299999999999</v>
      </c>
      <c r="AL44" s="895">
        <v>30.463799999999999</v>
      </c>
      <c r="AM44" s="895">
        <v>29.353899999999999</v>
      </c>
      <c r="AN44" s="895">
        <v>27.222100000000001</v>
      </c>
      <c r="AO44" s="895">
        <v>24.9499</v>
      </c>
      <c r="AP44" s="895">
        <v>22.630800000000001</v>
      </c>
      <c r="AQ44" s="895">
        <v>21.355799999999999</v>
      </c>
      <c r="AR44" s="895">
        <v>18.741700000000002</v>
      </c>
      <c r="AS44" s="895">
        <v>21.843900000000001</v>
      </c>
      <c r="AT44" s="896">
        <v>27.7958</v>
      </c>
      <c r="AU44" s="896">
        <v>21.0303</v>
      </c>
      <c r="AV44" s="897">
        <v>23.2957</v>
      </c>
      <c r="AX44" s="881" t="s">
        <v>502</v>
      </c>
      <c r="AY44" s="909">
        <v>28.128399999999999</v>
      </c>
      <c r="AZ44" s="909">
        <v>30.450600000000001</v>
      </c>
      <c r="BA44" s="909">
        <v>35.870600000000003</v>
      </c>
      <c r="BB44" s="909">
        <v>46.995199999999997</v>
      </c>
      <c r="BC44" s="909">
        <v>52.827300000000001</v>
      </c>
      <c r="BD44" s="909">
        <v>55.826000000000001</v>
      </c>
      <c r="BE44" s="909">
        <v>59.128900000000002</v>
      </c>
      <c r="BF44" s="909">
        <v>60.953499999999998</v>
      </c>
      <c r="BG44" s="909">
        <v>61.442999999999998</v>
      </c>
      <c r="BH44" s="909">
        <v>61.988900000000001</v>
      </c>
      <c r="BI44" s="909">
        <v>57.754800000000003</v>
      </c>
      <c r="BJ44" s="910">
        <v>53.426299999999998</v>
      </c>
      <c r="BK44" s="910">
        <v>61.226100000000002</v>
      </c>
      <c r="BL44" s="911">
        <v>58.6143</v>
      </c>
      <c r="BN44" s="881" t="s">
        <v>502</v>
      </c>
      <c r="BO44" s="909">
        <v>10.7295</v>
      </c>
      <c r="BP44" s="909">
        <v>13.6791</v>
      </c>
      <c r="BQ44" s="909">
        <v>15.900600000000001</v>
      </c>
      <c r="BR44" s="909">
        <v>10.2102</v>
      </c>
      <c r="BS44" s="909">
        <v>8.7768999999999995</v>
      </c>
      <c r="BT44" s="909">
        <v>9.0952999999999999</v>
      </c>
      <c r="BU44" s="909">
        <v>9.4476999999999993</v>
      </c>
      <c r="BV44" s="909">
        <v>10.3949</v>
      </c>
      <c r="BW44" s="909">
        <v>10.9556</v>
      </c>
      <c r="BX44" s="909">
        <v>12.677</v>
      </c>
      <c r="BY44" s="909">
        <v>13.4573</v>
      </c>
      <c r="BZ44" s="910">
        <v>9.7335999999999991</v>
      </c>
      <c r="CA44" s="910">
        <v>11.4191</v>
      </c>
      <c r="CB44" s="911">
        <v>10.854699999999999</v>
      </c>
      <c r="CE44" s="881" t="s">
        <v>502</v>
      </c>
      <c r="CF44" s="909">
        <v>1.2515000000000001</v>
      </c>
      <c r="CG44" s="909">
        <v>1.8736999999999999</v>
      </c>
      <c r="CH44" s="909">
        <v>2.0855999999999999</v>
      </c>
      <c r="CI44" s="909">
        <v>2.4148999999999998</v>
      </c>
      <c r="CJ44" s="909">
        <v>2.5630000000000002</v>
      </c>
      <c r="CK44" s="909">
        <v>2.2484999999999999</v>
      </c>
      <c r="CL44" s="909">
        <v>2.2521</v>
      </c>
      <c r="CM44" s="909">
        <v>1.9473</v>
      </c>
      <c r="CN44" s="909">
        <v>2.2942999999999998</v>
      </c>
      <c r="CO44" s="909">
        <v>2.3313999999999999</v>
      </c>
      <c r="CP44" s="909">
        <v>1.8291999999999999</v>
      </c>
      <c r="CQ44" s="910">
        <v>2.3359000000000001</v>
      </c>
      <c r="CR44" s="910">
        <v>2.19</v>
      </c>
      <c r="CS44" s="911">
        <v>2.2389000000000001</v>
      </c>
      <c r="CU44" s="881" t="s">
        <v>502</v>
      </c>
      <c r="CV44" s="909">
        <v>23.701599999999999</v>
      </c>
      <c r="CW44" s="909">
        <v>20.139399999999998</v>
      </c>
      <c r="CX44" s="909">
        <v>13.558999999999999</v>
      </c>
      <c r="CY44" s="909">
        <v>9.9159000000000006</v>
      </c>
      <c r="CZ44" s="909">
        <v>6.4789000000000003</v>
      </c>
      <c r="DA44" s="909">
        <v>5.6081000000000003</v>
      </c>
      <c r="DB44" s="909">
        <v>4.2214999999999998</v>
      </c>
      <c r="DC44" s="909">
        <v>4.0735999999999999</v>
      </c>
      <c r="DD44" s="909">
        <v>3.9512</v>
      </c>
      <c r="DE44" s="909">
        <v>4.2610999999999999</v>
      </c>
      <c r="DF44" s="909">
        <v>5.1147999999999998</v>
      </c>
      <c r="DG44" s="910">
        <v>6.7084000000000001</v>
      </c>
      <c r="DH44" s="910">
        <v>4.1345000000000001</v>
      </c>
      <c r="DI44" s="911">
        <v>4.9962999999999997</v>
      </c>
    </row>
    <row r="45" spans="2:113" s="478" customFormat="1" ht="15.75" customHeight="1" x14ac:dyDescent="0.25">
      <c r="B45" s="890" t="s">
        <v>97</v>
      </c>
      <c r="C45" s="878">
        <v>905.45039999999995</v>
      </c>
      <c r="D45" s="878">
        <v>679.93970000000002</v>
      </c>
      <c r="E45" s="878">
        <v>591.14499999999998</v>
      </c>
      <c r="F45" s="878">
        <v>613.01570000000004</v>
      </c>
      <c r="G45" s="878">
        <v>707.90830000000005</v>
      </c>
      <c r="H45" s="878">
        <v>802.89739999999995</v>
      </c>
      <c r="I45" s="878">
        <v>901.55380000000002</v>
      </c>
      <c r="J45" s="878">
        <v>1030.9945</v>
      </c>
      <c r="K45" s="878">
        <v>1059.3915</v>
      </c>
      <c r="L45" s="891" t="s">
        <v>102</v>
      </c>
      <c r="M45" s="891" t="s">
        <v>102</v>
      </c>
      <c r="N45" s="879">
        <v>703.16020000000003</v>
      </c>
      <c r="O45" s="879">
        <v>1035.1919</v>
      </c>
      <c r="P45" s="880">
        <v>739.45680000000004</v>
      </c>
      <c r="R45" s="890" t="s">
        <v>97</v>
      </c>
      <c r="S45" s="878">
        <v>904.15179999999998</v>
      </c>
      <c r="T45" s="878">
        <v>679.15660000000003</v>
      </c>
      <c r="U45" s="878">
        <v>590.30840000000001</v>
      </c>
      <c r="V45" s="878">
        <v>611.2731</v>
      </c>
      <c r="W45" s="878">
        <v>704.42319999999995</v>
      </c>
      <c r="X45" s="878">
        <v>797.4366</v>
      </c>
      <c r="Y45" s="878">
        <v>895.16150000000005</v>
      </c>
      <c r="Z45" s="878">
        <v>1022.9379</v>
      </c>
      <c r="AA45" s="878">
        <v>1055.8775000000001</v>
      </c>
      <c r="AB45" s="891" t="s">
        <v>102</v>
      </c>
      <c r="AC45" s="891" t="s">
        <v>102</v>
      </c>
      <c r="AD45" s="879">
        <v>700.02329999999995</v>
      </c>
      <c r="AE45" s="879">
        <v>1027.8068000000001</v>
      </c>
      <c r="AF45" s="880">
        <v>735.85540000000003</v>
      </c>
      <c r="AG45" s="646"/>
      <c r="AH45" s="890" t="s">
        <v>97</v>
      </c>
      <c r="AI45" s="892">
        <v>37.401800000000001</v>
      </c>
      <c r="AJ45" s="892">
        <v>35.514200000000002</v>
      </c>
      <c r="AK45" s="892">
        <v>33.629399999999997</v>
      </c>
      <c r="AL45" s="892">
        <v>31.438700000000001</v>
      </c>
      <c r="AM45" s="892">
        <v>29.890699999999999</v>
      </c>
      <c r="AN45" s="892">
        <v>28.267700000000001</v>
      </c>
      <c r="AO45" s="892">
        <v>26.286799999999999</v>
      </c>
      <c r="AP45" s="892">
        <v>24.0992</v>
      </c>
      <c r="AQ45" s="892">
        <v>23.3994</v>
      </c>
      <c r="AR45" s="898" t="s">
        <v>102</v>
      </c>
      <c r="AS45" s="898" t="s">
        <v>102</v>
      </c>
      <c r="AT45" s="893">
        <v>30.003</v>
      </c>
      <c r="AU45" s="893">
        <v>23.993300000000001</v>
      </c>
      <c r="AV45" s="894">
        <v>29.083300000000001</v>
      </c>
      <c r="AX45" s="890" t="s">
        <v>97</v>
      </c>
      <c r="AY45" s="912">
        <v>24.166399999999999</v>
      </c>
      <c r="AZ45" s="912">
        <v>29.491</v>
      </c>
      <c r="BA45" s="912">
        <v>36.240099999999998</v>
      </c>
      <c r="BB45" s="912">
        <v>44.911900000000003</v>
      </c>
      <c r="BC45" s="912">
        <v>51.085900000000002</v>
      </c>
      <c r="BD45" s="912">
        <v>53.658200000000001</v>
      </c>
      <c r="BE45" s="912">
        <v>55.958599999999997</v>
      </c>
      <c r="BF45" s="912">
        <v>58.765000000000001</v>
      </c>
      <c r="BG45" s="912">
        <v>61.265099999999997</v>
      </c>
      <c r="BH45" s="915" t="s">
        <v>102</v>
      </c>
      <c r="BI45" s="915" t="s">
        <v>102</v>
      </c>
      <c r="BJ45" s="913">
        <v>48.0687</v>
      </c>
      <c r="BK45" s="913">
        <v>59.1432</v>
      </c>
      <c r="BL45" s="914">
        <v>49.763500000000001</v>
      </c>
      <c r="BN45" s="890" t="s">
        <v>97</v>
      </c>
      <c r="BO45" s="912">
        <v>13.1624</v>
      </c>
      <c r="BP45" s="912">
        <v>14.608700000000001</v>
      </c>
      <c r="BQ45" s="912">
        <v>15.732799999999999</v>
      </c>
      <c r="BR45" s="912">
        <v>11.488099999999999</v>
      </c>
      <c r="BS45" s="912">
        <v>9.6943000000000001</v>
      </c>
      <c r="BT45" s="912">
        <v>9.4600000000000009</v>
      </c>
      <c r="BU45" s="912">
        <v>10.406599999999999</v>
      </c>
      <c r="BV45" s="912">
        <v>11.091699999999999</v>
      </c>
      <c r="BW45" s="912">
        <v>10.534700000000001</v>
      </c>
      <c r="BX45" s="915" t="s">
        <v>102</v>
      </c>
      <c r="BY45" s="915" t="s">
        <v>102</v>
      </c>
      <c r="BZ45" s="913">
        <v>11.2019</v>
      </c>
      <c r="CA45" s="913">
        <v>11.0075</v>
      </c>
      <c r="CB45" s="914">
        <v>11.1721</v>
      </c>
      <c r="CE45" s="890" t="s">
        <v>97</v>
      </c>
      <c r="CF45" s="912">
        <v>1.6857</v>
      </c>
      <c r="CG45" s="912">
        <v>1.9951000000000001</v>
      </c>
      <c r="CH45" s="912">
        <v>2.1122999999999998</v>
      </c>
      <c r="CI45" s="912">
        <v>2.6291000000000002</v>
      </c>
      <c r="CJ45" s="912">
        <v>2.7075</v>
      </c>
      <c r="CK45" s="912">
        <v>2.5449000000000002</v>
      </c>
      <c r="CL45" s="912">
        <v>2.6116000000000001</v>
      </c>
      <c r="CM45" s="912">
        <v>2.331</v>
      </c>
      <c r="CN45" s="912">
        <v>1.7136</v>
      </c>
      <c r="CO45" s="915" t="s">
        <v>102</v>
      </c>
      <c r="CP45" s="915" t="s">
        <v>102</v>
      </c>
      <c r="CQ45" s="913">
        <v>2.5488</v>
      </c>
      <c r="CR45" s="913">
        <v>2.2376</v>
      </c>
      <c r="CS45" s="914">
        <v>2.5011000000000001</v>
      </c>
      <c r="CU45" s="890" t="s">
        <v>97</v>
      </c>
      <c r="CV45" s="912">
        <v>23.583600000000001</v>
      </c>
      <c r="CW45" s="912">
        <v>18.390999999999998</v>
      </c>
      <c r="CX45" s="912">
        <v>12.285399999999999</v>
      </c>
      <c r="CY45" s="912">
        <v>9.5320999999999998</v>
      </c>
      <c r="CZ45" s="912">
        <v>6.6215999999999999</v>
      </c>
      <c r="DA45" s="912">
        <v>6.0690999999999997</v>
      </c>
      <c r="DB45" s="912">
        <v>4.7363999999999997</v>
      </c>
      <c r="DC45" s="912">
        <v>3.7130999999999998</v>
      </c>
      <c r="DD45" s="912">
        <v>3.0872000000000002</v>
      </c>
      <c r="DE45" s="915" t="s">
        <v>102</v>
      </c>
      <c r="DF45" s="915" t="s">
        <v>102</v>
      </c>
      <c r="DG45" s="913">
        <v>8.1776</v>
      </c>
      <c r="DH45" s="913">
        <v>3.6183999999999998</v>
      </c>
      <c r="DI45" s="914">
        <v>7.4798999999999998</v>
      </c>
    </row>
    <row r="46" spans="2:113" s="584" customFormat="1" ht="15.75" customHeight="1" x14ac:dyDescent="0.25">
      <c r="B46" s="885" t="s">
        <v>96</v>
      </c>
      <c r="C46" s="886">
        <v>865.37180000000001</v>
      </c>
      <c r="D46" s="886">
        <v>654.03399999999999</v>
      </c>
      <c r="E46" s="886">
        <v>623.12279999999998</v>
      </c>
      <c r="F46" s="886">
        <v>778.20860000000005</v>
      </c>
      <c r="G46" s="886">
        <v>1003.6463</v>
      </c>
      <c r="H46" s="886">
        <v>1125.4368999999999</v>
      </c>
      <c r="I46" s="886">
        <v>1090.9019000000001</v>
      </c>
      <c r="J46" s="886">
        <v>1153.9737</v>
      </c>
      <c r="K46" s="886" t="s">
        <v>102</v>
      </c>
      <c r="L46" s="887" t="s">
        <v>102</v>
      </c>
      <c r="M46" s="887" t="s">
        <v>102</v>
      </c>
      <c r="N46" s="888">
        <v>842.83989999999994</v>
      </c>
      <c r="O46" s="888">
        <v>1153.9737</v>
      </c>
      <c r="P46" s="889">
        <v>858.41549999999995</v>
      </c>
      <c r="R46" s="885" t="s">
        <v>96</v>
      </c>
      <c r="S46" s="886">
        <v>865.21010000000001</v>
      </c>
      <c r="T46" s="886">
        <v>653.82629999999995</v>
      </c>
      <c r="U46" s="886">
        <v>622.48810000000003</v>
      </c>
      <c r="V46" s="886">
        <v>776.42039999999997</v>
      </c>
      <c r="W46" s="886">
        <v>998.83540000000005</v>
      </c>
      <c r="X46" s="886">
        <v>1118.7352000000001</v>
      </c>
      <c r="Y46" s="886">
        <v>1084.6978999999999</v>
      </c>
      <c r="Z46" s="886">
        <v>1150.7900999999999</v>
      </c>
      <c r="AA46" s="886" t="s">
        <v>102</v>
      </c>
      <c r="AB46" s="887" t="s">
        <v>102</v>
      </c>
      <c r="AC46" s="887" t="s">
        <v>102</v>
      </c>
      <c r="AD46" s="888">
        <v>840.01189999999997</v>
      </c>
      <c r="AE46" s="888">
        <v>1150.7900999999999</v>
      </c>
      <c r="AF46" s="889">
        <v>855.56970000000001</v>
      </c>
      <c r="AG46" s="646"/>
      <c r="AH46" s="885" t="s">
        <v>96</v>
      </c>
      <c r="AI46" s="899">
        <v>37.823999999999998</v>
      </c>
      <c r="AJ46" s="899">
        <v>35.5764</v>
      </c>
      <c r="AK46" s="899">
        <v>32.957500000000003</v>
      </c>
      <c r="AL46" s="899">
        <v>31.824300000000001</v>
      </c>
      <c r="AM46" s="899">
        <v>30.24</v>
      </c>
      <c r="AN46" s="899">
        <v>30.971299999999999</v>
      </c>
      <c r="AO46" s="899">
        <v>27.589400000000001</v>
      </c>
      <c r="AP46" s="899">
        <v>24.4846</v>
      </c>
      <c r="AQ46" s="899" t="s">
        <v>102</v>
      </c>
      <c r="AR46" s="900" t="s">
        <v>102</v>
      </c>
      <c r="AS46" s="900" t="s">
        <v>102</v>
      </c>
      <c r="AT46" s="901">
        <v>31.211600000000001</v>
      </c>
      <c r="AU46" s="901">
        <v>24.4846</v>
      </c>
      <c r="AV46" s="902">
        <v>30.758900000000001</v>
      </c>
      <c r="AX46" s="885" t="s">
        <v>96</v>
      </c>
      <c r="AY46" s="916">
        <v>21.435500000000001</v>
      </c>
      <c r="AZ46" s="916">
        <v>27.861999999999998</v>
      </c>
      <c r="BA46" s="916">
        <v>34.100499999999997</v>
      </c>
      <c r="BB46" s="916">
        <v>41.791699999999999</v>
      </c>
      <c r="BC46" s="916">
        <v>45.366799999999998</v>
      </c>
      <c r="BD46" s="916">
        <v>47.837800000000001</v>
      </c>
      <c r="BE46" s="916">
        <v>52.933300000000003</v>
      </c>
      <c r="BF46" s="916">
        <v>57.290300000000002</v>
      </c>
      <c r="BG46" s="916" t="s">
        <v>102</v>
      </c>
      <c r="BH46" s="917" t="s">
        <v>102</v>
      </c>
      <c r="BI46" s="917" t="s">
        <v>102</v>
      </c>
      <c r="BJ46" s="918">
        <v>42.762099999999997</v>
      </c>
      <c r="BK46" s="918">
        <v>57.290300000000002</v>
      </c>
      <c r="BL46" s="919">
        <v>43.739800000000002</v>
      </c>
      <c r="BN46" s="885" t="s">
        <v>96</v>
      </c>
      <c r="BO46" s="916">
        <v>14.111499999999999</v>
      </c>
      <c r="BP46" s="916">
        <v>15.5869</v>
      </c>
      <c r="BQ46" s="916">
        <v>18.2835</v>
      </c>
      <c r="BR46" s="916">
        <v>13.99</v>
      </c>
      <c r="BS46" s="916">
        <v>15.8987</v>
      </c>
      <c r="BT46" s="916">
        <v>13.4376</v>
      </c>
      <c r="BU46" s="916">
        <v>12.5501</v>
      </c>
      <c r="BV46" s="916">
        <v>10.4009</v>
      </c>
      <c r="BW46" s="916" t="s">
        <v>102</v>
      </c>
      <c r="BX46" s="917" t="s">
        <v>102</v>
      </c>
      <c r="BY46" s="917" t="s">
        <v>102</v>
      </c>
      <c r="BZ46" s="918">
        <v>14.638</v>
      </c>
      <c r="CA46" s="918">
        <v>10.4009</v>
      </c>
      <c r="CB46" s="919">
        <v>14.3528</v>
      </c>
      <c r="CE46" s="885" t="s">
        <v>96</v>
      </c>
      <c r="CF46" s="916">
        <v>1.5468999999999999</v>
      </c>
      <c r="CG46" s="916">
        <v>2.0289999999999999</v>
      </c>
      <c r="CH46" s="916">
        <v>2.4013</v>
      </c>
      <c r="CI46" s="916">
        <v>2.5261999999999998</v>
      </c>
      <c r="CJ46" s="916">
        <v>2.3936000000000002</v>
      </c>
      <c r="CK46" s="916">
        <v>1.9796</v>
      </c>
      <c r="CL46" s="916">
        <v>2.8883000000000001</v>
      </c>
      <c r="CM46" s="916">
        <v>2.4266000000000001</v>
      </c>
      <c r="CN46" s="916" t="s">
        <v>102</v>
      </c>
      <c r="CO46" s="917" t="s">
        <v>102</v>
      </c>
      <c r="CP46" s="917" t="s">
        <v>102</v>
      </c>
      <c r="CQ46" s="918">
        <v>2.4478</v>
      </c>
      <c r="CR46" s="918">
        <v>2.4266000000000001</v>
      </c>
      <c r="CS46" s="919">
        <v>2.4464000000000001</v>
      </c>
      <c r="CU46" s="885" t="s">
        <v>96</v>
      </c>
      <c r="CV46" s="916">
        <v>25.082100000000001</v>
      </c>
      <c r="CW46" s="916">
        <v>18.945799999999998</v>
      </c>
      <c r="CX46" s="916">
        <v>12.257199999999999</v>
      </c>
      <c r="CY46" s="916">
        <v>9.8679000000000006</v>
      </c>
      <c r="CZ46" s="916">
        <v>6.1009000000000002</v>
      </c>
      <c r="DA46" s="916">
        <v>5.7736000000000001</v>
      </c>
      <c r="DB46" s="916">
        <v>4.0388999999999999</v>
      </c>
      <c r="DC46" s="916">
        <v>5.3975</v>
      </c>
      <c r="DD46" s="916" t="s">
        <v>102</v>
      </c>
      <c r="DE46" s="917" t="s">
        <v>102</v>
      </c>
      <c r="DF46" s="917" t="s">
        <v>102</v>
      </c>
      <c r="DG46" s="918">
        <v>8.9405000000000001</v>
      </c>
      <c r="DH46" s="918">
        <v>5.3975</v>
      </c>
      <c r="DI46" s="919">
        <v>8.702</v>
      </c>
    </row>
    <row r="47" spans="2:113" s="642" customFormat="1" x14ac:dyDescent="0.2">
      <c r="B47" s="38" t="s">
        <v>288</v>
      </c>
      <c r="C47" s="640"/>
      <c r="D47" s="640"/>
      <c r="E47" s="640"/>
      <c r="F47" s="640"/>
      <c r="G47" s="640"/>
      <c r="H47" s="640"/>
      <c r="I47" s="640"/>
      <c r="J47" s="640"/>
      <c r="K47" s="640"/>
      <c r="L47" s="640"/>
      <c r="M47" s="640"/>
      <c r="N47" s="640"/>
      <c r="O47" s="640"/>
      <c r="P47" s="641"/>
      <c r="R47" s="38" t="s">
        <v>288</v>
      </c>
      <c r="S47" s="640"/>
      <c r="T47" s="640"/>
      <c r="U47" s="640"/>
      <c r="V47" s="640"/>
      <c r="W47" s="640"/>
      <c r="X47" s="640"/>
      <c r="Y47" s="640"/>
      <c r="Z47" s="640"/>
      <c r="AA47" s="640"/>
      <c r="AB47" s="640"/>
      <c r="AC47" s="640"/>
      <c r="AD47" s="640"/>
      <c r="AE47" s="640"/>
      <c r="AF47" s="641"/>
      <c r="AG47" s="643"/>
      <c r="AH47" s="38" t="s">
        <v>288</v>
      </c>
      <c r="AI47" s="640"/>
      <c r="AJ47" s="640"/>
      <c r="AK47" s="640"/>
      <c r="AL47" s="640"/>
      <c r="AM47" s="640"/>
      <c r="AN47" s="640"/>
      <c r="AO47" s="640"/>
      <c r="AP47" s="640"/>
      <c r="AQ47" s="640"/>
      <c r="AR47" s="640"/>
      <c r="AS47" s="640"/>
      <c r="AT47" s="640"/>
      <c r="AU47" s="640"/>
      <c r="AV47" s="641"/>
      <c r="AX47" s="38" t="s">
        <v>288</v>
      </c>
      <c r="AY47" s="640"/>
      <c r="AZ47" s="640"/>
      <c r="BA47" s="640"/>
      <c r="BB47" s="640"/>
      <c r="BC47" s="640"/>
      <c r="BD47" s="640"/>
      <c r="BE47" s="640"/>
      <c r="BF47" s="640"/>
      <c r="BG47" s="640"/>
      <c r="BH47" s="640"/>
      <c r="BI47" s="640"/>
      <c r="BJ47" s="640"/>
      <c r="BK47" s="640"/>
      <c r="BL47" s="641"/>
      <c r="BN47" s="38" t="s">
        <v>288</v>
      </c>
      <c r="BO47" s="640"/>
      <c r="BP47" s="640"/>
      <c r="BQ47" s="640"/>
      <c r="BR47" s="640"/>
      <c r="BS47" s="640"/>
      <c r="BT47" s="640"/>
      <c r="BU47" s="640"/>
      <c r="BV47" s="640"/>
      <c r="BW47" s="640"/>
      <c r="BX47" s="640"/>
      <c r="BY47" s="640"/>
      <c r="BZ47" s="640"/>
      <c r="CA47" s="640"/>
      <c r="CB47" s="641"/>
      <c r="CE47" s="38" t="s">
        <v>288</v>
      </c>
      <c r="CF47" s="640"/>
      <c r="CG47" s="640"/>
      <c r="CH47" s="640"/>
      <c r="CI47" s="640"/>
      <c r="CJ47" s="640"/>
      <c r="CK47" s="640"/>
      <c r="CL47" s="640"/>
      <c r="CM47" s="640"/>
      <c r="CN47" s="640"/>
      <c r="CO47" s="640"/>
      <c r="CP47" s="640"/>
      <c r="CQ47" s="640"/>
      <c r="CR47" s="640"/>
      <c r="CS47" s="641"/>
      <c r="CU47" s="38" t="s">
        <v>288</v>
      </c>
      <c r="CV47" s="640"/>
      <c r="CW47" s="640"/>
      <c r="CX47" s="640"/>
      <c r="CY47" s="640"/>
      <c r="CZ47" s="640"/>
      <c r="DA47" s="640"/>
      <c r="DB47" s="640"/>
      <c r="DC47" s="640"/>
      <c r="DD47" s="640"/>
      <c r="DE47" s="640"/>
      <c r="DF47" s="640"/>
      <c r="DG47" s="640"/>
      <c r="DH47" s="640"/>
      <c r="DI47" s="641"/>
    </row>
    <row r="48" spans="2:113" s="290" customFormat="1" x14ac:dyDescent="0.2">
      <c r="B48" s="38" t="s">
        <v>533</v>
      </c>
      <c r="C48" s="640"/>
      <c r="D48" s="640"/>
      <c r="E48" s="640"/>
      <c r="F48" s="640"/>
      <c r="G48" s="640"/>
      <c r="H48" s="640"/>
      <c r="I48" s="640"/>
      <c r="J48" s="640"/>
      <c r="K48" s="640"/>
      <c r="L48" s="640"/>
      <c r="M48" s="640"/>
      <c r="N48" s="640"/>
      <c r="O48" s="640"/>
      <c r="P48" s="641"/>
      <c r="R48" s="38" t="s">
        <v>533</v>
      </c>
      <c r="S48" s="640"/>
      <c r="T48" s="640"/>
      <c r="U48" s="640"/>
      <c r="V48" s="640"/>
      <c r="W48" s="640"/>
      <c r="X48" s="640"/>
      <c r="Y48" s="640"/>
      <c r="Z48" s="640"/>
      <c r="AA48" s="640"/>
      <c r="AB48" s="640"/>
      <c r="AC48" s="640"/>
      <c r="AD48" s="640"/>
      <c r="AE48" s="640"/>
      <c r="AF48" s="641"/>
      <c r="AG48" s="643"/>
      <c r="AH48" s="38" t="s">
        <v>533</v>
      </c>
      <c r="AI48" s="640"/>
      <c r="AJ48" s="640"/>
      <c r="AK48" s="640"/>
      <c r="AL48" s="640"/>
      <c r="AM48" s="640"/>
      <c r="AN48" s="640"/>
      <c r="AO48" s="640"/>
      <c r="AP48" s="640"/>
      <c r="AQ48" s="640"/>
      <c r="AR48" s="640"/>
      <c r="AS48" s="640"/>
      <c r="AT48" s="640"/>
      <c r="AU48" s="640"/>
      <c r="AV48" s="641"/>
      <c r="AX48" s="38" t="s">
        <v>533</v>
      </c>
      <c r="AY48" s="640"/>
      <c r="AZ48" s="640"/>
      <c r="BA48" s="640"/>
      <c r="BB48" s="640"/>
      <c r="BC48" s="640"/>
      <c r="BD48" s="640"/>
      <c r="BE48" s="640"/>
      <c r="BF48" s="640"/>
      <c r="BG48" s="640"/>
      <c r="BH48" s="640"/>
      <c r="BI48" s="640"/>
      <c r="BJ48" s="640"/>
      <c r="BK48" s="640"/>
      <c r="BL48" s="641"/>
      <c r="BN48" s="38" t="s">
        <v>533</v>
      </c>
      <c r="BO48" s="640"/>
      <c r="BP48" s="640"/>
      <c r="BQ48" s="640"/>
      <c r="BR48" s="640"/>
      <c r="BS48" s="640"/>
      <c r="BT48" s="640"/>
      <c r="BU48" s="640"/>
      <c r="BV48" s="640"/>
      <c r="BW48" s="640"/>
      <c r="BX48" s="640"/>
      <c r="BY48" s="640"/>
      <c r="BZ48" s="640"/>
      <c r="CA48" s="640"/>
      <c r="CB48" s="641"/>
      <c r="CE48" s="38" t="s">
        <v>533</v>
      </c>
      <c r="CF48" s="640"/>
      <c r="CG48" s="640"/>
      <c r="CH48" s="640"/>
      <c r="CI48" s="640"/>
      <c r="CJ48" s="640"/>
      <c r="CK48" s="640"/>
      <c r="CL48" s="640"/>
      <c r="CM48" s="640"/>
      <c r="CN48" s="640"/>
      <c r="CO48" s="640"/>
      <c r="CP48" s="640"/>
      <c r="CQ48" s="640"/>
      <c r="CR48" s="640"/>
      <c r="CS48" s="641"/>
      <c r="CU48" s="38" t="s">
        <v>533</v>
      </c>
      <c r="CV48" s="640"/>
      <c r="CW48" s="640"/>
      <c r="CX48" s="640"/>
      <c r="CY48" s="640"/>
      <c r="CZ48" s="640"/>
      <c r="DA48" s="640"/>
      <c r="DB48" s="640"/>
      <c r="DC48" s="640"/>
      <c r="DD48" s="640"/>
      <c r="DE48" s="640"/>
      <c r="DF48" s="640"/>
      <c r="DG48" s="640"/>
      <c r="DH48" s="640"/>
      <c r="DI48" s="641"/>
    </row>
    <row r="49" spans="2:113" s="290" customFormat="1" ht="12" x14ac:dyDescent="0.2">
      <c r="B49" s="290" t="s">
        <v>503</v>
      </c>
      <c r="C49" s="644"/>
      <c r="D49" s="644"/>
      <c r="E49" s="644"/>
      <c r="F49" s="644"/>
      <c r="G49" s="644"/>
      <c r="H49" s="644"/>
      <c r="I49" s="644"/>
      <c r="J49" s="644"/>
      <c r="K49" s="644"/>
      <c r="L49" s="644"/>
      <c r="M49" s="644"/>
      <c r="N49" s="644"/>
      <c r="O49" s="644"/>
      <c r="P49" s="645"/>
      <c r="R49" s="290" t="s">
        <v>503</v>
      </c>
      <c r="S49" s="644"/>
      <c r="T49" s="644"/>
      <c r="U49" s="644"/>
      <c r="V49" s="644"/>
      <c r="W49" s="644"/>
      <c r="X49" s="644"/>
      <c r="Y49" s="644"/>
      <c r="Z49" s="644"/>
      <c r="AA49" s="644"/>
      <c r="AB49" s="644"/>
      <c r="AC49" s="644"/>
      <c r="AD49" s="644"/>
      <c r="AE49" s="644"/>
      <c r="AF49" s="645"/>
      <c r="AG49" s="643"/>
      <c r="AH49" s="290" t="s">
        <v>503</v>
      </c>
      <c r="AI49" s="644"/>
      <c r="AJ49" s="644"/>
      <c r="AK49" s="644"/>
      <c r="AL49" s="644"/>
      <c r="AM49" s="644"/>
      <c r="AN49" s="644"/>
      <c r="AO49" s="644"/>
      <c r="AP49" s="644"/>
      <c r="AQ49" s="644"/>
      <c r="AR49" s="644"/>
      <c r="AS49" s="644"/>
      <c r="AT49" s="644"/>
      <c r="AU49" s="644"/>
      <c r="AV49" s="645"/>
      <c r="AX49" s="290" t="s">
        <v>503</v>
      </c>
      <c r="AY49" s="644"/>
      <c r="AZ49" s="644"/>
      <c r="BA49" s="644"/>
      <c r="BB49" s="644"/>
      <c r="BC49" s="644"/>
      <c r="BD49" s="644"/>
      <c r="BE49" s="644"/>
      <c r="BF49" s="644"/>
      <c r="BG49" s="644"/>
      <c r="BH49" s="644"/>
      <c r="BI49" s="644"/>
      <c r="BJ49" s="644"/>
      <c r="BK49" s="644"/>
      <c r="BL49" s="645"/>
      <c r="BN49" s="290" t="s">
        <v>503</v>
      </c>
      <c r="BO49" s="644"/>
      <c r="BP49" s="644"/>
      <c r="BQ49" s="644"/>
      <c r="BR49" s="644"/>
      <c r="BS49" s="644"/>
      <c r="BT49" s="644"/>
      <c r="BU49" s="644"/>
      <c r="BV49" s="644"/>
      <c r="BW49" s="644"/>
      <c r="BX49" s="644"/>
      <c r="BY49" s="644"/>
      <c r="BZ49" s="644"/>
      <c r="CA49" s="644"/>
      <c r="CB49" s="645"/>
      <c r="CE49" s="290" t="s">
        <v>503</v>
      </c>
      <c r="CF49" s="644"/>
      <c r="CG49" s="644"/>
      <c r="CH49" s="644"/>
      <c r="CI49" s="644"/>
      <c r="CJ49" s="644"/>
      <c r="CK49" s="644"/>
      <c r="CL49" s="644"/>
      <c r="CM49" s="644"/>
      <c r="CN49" s="644"/>
      <c r="CO49" s="644"/>
      <c r="CP49" s="644"/>
      <c r="CQ49" s="644"/>
      <c r="CR49" s="644"/>
      <c r="CS49" s="645"/>
      <c r="CU49" s="290" t="s">
        <v>503</v>
      </c>
      <c r="CV49" s="644"/>
      <c r="CW49" s="644"/>
      <c r="CX49" s="644"/>
      <c r="CY49" s="644"/>
      <c r="CZ49" s="644"/>
      <c r="DA49" s="644"/>
      <c r="DB49" s="644"/>
      <c r="DC49" s="644"/>
      <c r="DD49" s="644"/>
      <c r="DE49" s="644"/>
      <c r="DF49" s="644"/>
      <c r="DG49" s="644"/>
      <c r="DH49" s="644"/>
      <c r="DI49" s="645"/>
    </row>
    <row r="50" spans="2:113" s="290" customFormat="1" ht="12" x14ac:dyDescent="0.2">
      <c r="B50" s="292" t="s">
        <v>841</v>
      </c>
      <c r="C50" s="644"/>
      <c r="D50" s="644"/>
      <c r="E50" s="644"/>
      <c r="F50" s="644"/>
      <c r="G50" s="644"/>
      <c r="H50" s="644"/>
      <c r="I50" s="644"/>
      <c r="J50" s="644"/>
      <c r="K50" s="644"/>
      <c r="L50" s="644"/>
      <c r="M50" s="644"/>
      <c r="N50" s="644"/>
      <c r="O50" s="644"/>
      <c r="P50" s="645"/>
      <c r="R50" s="292" t="s">
        <v>841</v>
      </c>
      <c r="S50" s="644"/>
      <c r="T50" s="644"/>
      <c r="U50" s="644"/>
      <c r="V50" s="644"/>
      <c r="W50" s="644"/>
      <c r="X50" s="644"/>
      <c r="Y50" s="644"/>
      <c r="Z50" s="644"/>
      <c r="AA50" s="644"/>
      <c r="AB50" s="644"/>
      <c r="AC50" s="644"/>
      <c r="AD50" s="644"/>
      <c r="AE50" s="644"/>
      <c r="AF50" s="644"/>
      <c r="AH50" s="292" t="s">
        <v>841</v>
      </c>
      <c r="AI50" s="644"/>
      <c r="AJ50" s="644"/>
      <c r="AK50" s="644"/>
      <c r="AL50" s="644"/>
      <c r="AM50" s="644"/>
      <c r="AN50" s="644"/>
      <c r="AO50" s="644"/>
      <c r="AP50" s="644"/>
      <c r="AQ50" s="644"/>
      <c r="AR50" s="644"/>
      <c r="AS50" s="644"/>
      <c r="AT50" s="644"/>
      <c r="AU50" s="644"/>
      <c r="AV50" s="645"/>
      <c r="AX50" s="292" t="s">
        <v>841</v>
      </c>
      <c r="AY50" s="644"/>
      <c r="AZ50" s="644"/>
      <c r="BA50" s="644"/>
      <c r="BB50" s="644"/>
      <c r="BC50" s="644"/>
      <c r="BD50" s="644"/>
      <c r="BE50" s="644"/>
      <c r="BF50" s="644"/>
      <c r="BG50" s="644"/>
      <c r="BH50" s="644"/>
      <c r="BI50" s="644"/>
      <c r="BJ50" s="644"/>
      <c r="BK50" s="644"/>
      <c r="BL50" s="645"/>
      <c r="BN50" s="292" t="s">
        <v>841</v>
      </c>
      <c r="BO50" s="644"/>
      <c r="BP50" s="644"/>
      <c r="BQ50" s="644"/>
      <c r="BR50" s="644"/>
      <c r="BS50" s="644"/>
      <c r="BT50" s="644"/>
      <c r="BU50" s="644"/>
      <c r="BV50" s="644"/>
      <c r="BW50" s="644"/>
      <c r="BX50" s="644"/>
      <c r="BY50" s="644"/>
      <c r="BZ50" s="644"/>
      <c r="CA50" s="644"/>
      <c r="CB50" s="645"/>
      <c r="CE50" s="292" t="s">
        <v>841</v>
      </c>
      <c r="CF50" s="644"/>
      <c r="CG50" s="644"/>
      <c r="CH50" s="644"/>
      <c r="CI50" s="644"/>
      <c r="CJ50" s="644"/>
      <c r="CK50" s="644"/>
      <c r="CL50" s="644"/>
      <c r="CM50" s="644"/>
      <c r="CN50" s="644"/>
      <c r="CO50" s="644"/>
      <c r="CP50" s="644"/>
      <c r="CQ50" s="644"/>
      <c r="CR50" s="644"/>
      <c r="CS50" s="645"/>
      <c r="CU50" s="292" t="s">
        <v>841</v>
      </c>
      <c r="CV50" s="644"/>
      <c r="CW50" s="644"/>
      <c r="CX50" s="644"/>
      <c r="CY50" s="644"/>
      <c r="CZ50" s="644"/>
      <c r="DA50" s="644"/>
      <c r="DB50" s="644"/>
      <c r="DC50" s="644"/>
      <c r="DD50" s="644"/>
      <c r="DE50" s="644"/>
      <c r="DF50" s="644"/>
      <c r="DG50" s="644"/>
      <c r="DH50" s="644"/>
      <c r="DI50" s="645"/>
    </row>
    <row r="51" spans="2:113" x14ac:dyDescent="0.2">
      <c r="C51" s="54"/>
      <c r="D51" s="54"/>
      <c r="E51" s="54"/>
      <c r="F51" s="54"/>
      <c r="G51" s="54"/>
      <c r="H51" s="54"/>
      <c r="I51" s="54"/>
      <c r="J51" s="54"/>
      <c r="K51" s="54"/>
      <c r="L51" s="54"/>
      <c r="M51" s="54"/>
      <c r="N51" s="54"/>
      <c r="O51" s="54"/>
      <c r="P51" s="91"/>
      <c r="AI51" s="54"/>
      <c r="AJ51" s="54"/>
      <c r="AK51" s="54"/>
      <c r="AL51" s="54"/>
      <c r="AM51" s="54"/>
      <c r="AN51" s="54"/>
      <c r="AO51" s="54"/>
      <c r="AP51" s="54"/>
      <c r="AQ51" s="54"/>
      <c r="AR51" s="54"/>
      <c r="AS51" s="54"/>
      <c r="AT51" s="54"/>
      <c r="AU51" s="54"/>
      <c r="AV51" s="91"/>
      <c r="AY51" s="54"/>
      <c r="AZ51" s="54"/>
      <c r="BA51" s="54"/>
      <c r="BB51" s="54"/>
      <c r="BC51" s="54"/>
      <c r="BD51" s="54"/>
      <c r="BE51" s="54"/>
      <c r="BF51" s="54"/>
      <c r="BG51" s="54"/>
      <c r="BH51" s="54"/>
      <c r="BI51" s="54"/>
      <c r="BJ51" s="54"/>
      <c r="BK51" s="54"/>
      <c r="BL51" s="91"/>
      <c r="BO51" s="54"/>
      <c r="BP51" s="54"/>
      <c r="BQ51" s="54"/>
      <c r="BR51" s="54"/>
      <c r="BS51" s="54"/>
      <c r="BT51" s="54"/>
      <c r="BU51" s="54"/>
      <c r="BV51" s="54"/>
      <c r="BW51" s="54"/>
      <c r="BX51" s="54"/>
      <c r="BY51" s="54"/>
      <c r="BZ51" s="54"/>
      <c r="CA51" s="54"/>
      <c r="CB51" s="91"/>
      <c r="CF51" s="54"/>
      <c r="CG51" s="54"/>
      <c r="CH51" s="54"/>
      <c r="CI51" s="54"/>
      <c r="CJ51" s="54"/>
      <c r="CK51" s="54"/>
      <c r="CL51" s="54"/>
      <c r="CM51" s="54"/>
      <c r="CN51" s="54"/>
      <c r="CO51" s="54"/>
      <c r="CP51" s="54"/>
      <c r="CQ51" s="54"/>
      <c r="CR51" s="54"/>
      <c r="CS51" s="91"/>
      <c r="CV51" s="54"/>
      <c r="CW51" s="54"/>
      <c r="CX51" s="54"/>
      <c r="CY51" s="54"/>
      <c r="CZ51" s="54"/>
      <c r="DA51" s="54"/>
      <c r="DB51" s="54"/>
      <c r="DC51" s="54"/>
      <c r="DD51" s="54"/>
      <c r="DE51" s="54"/>
      <c r="DF51" s="54"/>
      <c r="DG51" s="54"/>
      <c r="DH51" s="54"/>
      <c r="DI51" s="91"/>
    </row>
    <row r="52" spans="2:113" x14ac:dyDescent="0.2">
      <c r="P52"/>
    </row>
    <row r="53" spans="2:113" x14ac:dyDescent="0.2">
      <c r="P53"/>
    </row>
    <row r="54" spans="2:113" x14ac:dyDescent="0.2">
      <c r="P54"/>
    </row>
    <row r="55" spans="2:113" x14ac:dyDescent="0.2">
      <c r="P55"/>
    </row>
  </sheetData>
  <phoneticPr fontId="2" type="noConversion"/>
  <pageMargins left="0.39370078740157483" right="0.39370078740157483" top="0.78740157480314965" bottom="0.78740157480314965" header="0.39370078740157483" footer="0.39370078740157483"/>
  <pageSetup paperSize="9" scale="68" firstPageNumber="66" fitToWidth="7"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colBreaks count="1" manualBreakCount="1">
    <brk id="32" max="49"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X58"/>
  <sheetViews>
    <sheetView zoomScaleNormal="100" zoomScaleSheetLayoutView="70" zoomScalePageLayoutView="85" workbookViewId="0"/>
  </sheetViews>
  <sheetFormatPr baseColWidth="10" defaultRowHeight="12.75" x14ac:dyDescent="0.2"/>
  <cols>
    <col min="1" max="1" width="3.140625" customWidth="1"/>
    <col min="2" max="2" width="31" customWidth="1"/>
    <col min="14" max="15" width="13.42578125" customWidth="1"/>
    <col min="16" max="16" width="11.42578125" style="95"/>
    <col min="17" max="17" width="3.140625" customWidth="1"/>
    <col min="18" max="18" width="31.5703125" customWidth="1"/>
    <col min="30" max="31" width="13.42578125" customWidth="1"/>
    <col min="32" max="32" width="11.42578125" style="95"/>
    <col min="33" max="33" width="3.140625" customWidth="1"/>
    <col min="34" max="34" width="29.7109375" customWidth="1"/>
    <col min="46" max="47" width="13.42578125" customWidth="1"/>
    <col min="48" max="48" width="11.42578125" style="95"/>
    <col min="49" max="49" width="3.140625" customWidth="1"/>
    <col min="50" max="50" width="28.28515625" customWidth="1"/>
    <col min="62" max="63" width="13.42578125" customWidth="1"/>
    <col min="64" max="64" width="11.42578125" style="95"/>
    <col min="65" max="65" width="3.85546875" customWidth="1"/>
    <col min="66" max="66" width="28.28515625" customWidth="1"/>
    <col min="78" max="79" width="13.42578125" customWidth="1"/>
    <col min="80" max="80" width="11.42578125" style="95"/>
    <col min="81" max="81" width="3.140625" customWidth="1"/>
    <col min="82" max="82" width="27.140625" customWidth="1"/>
    <col min="94" max="95" width="13.42578125" customWidth="1"/>
    <col min="96" max="96" width="11.42578125" style="95"/>
    <col min="97" max="97" width="3.140625" customWidth="1"/>
    <col min="98" max="98" width="28.7109375" customWidth="1"/>
    <col min="110" max="111" width="13.42578125" customWidth="1"/>
    <col min="112" max="112" width="11.42578125" style="95"/>
    <col min="113" max="113" width="3.140625" customWidth="1"/>
    <col min="114" max="114" width="29" customWidth="1"/>
    <col min="126" max="126" width="13.42578125" customWidth="1"/>
    <col min="127" max="127" width="13.42578125" style="95" customWidth="1"/>
  </cols>
  <sheetData>
    <row r="1" spans="1:128" ht="20.25" x14ac:dyDescent="0.3">
      <c r="A1" s="122" t="s">
        <v>936</v>
      </c>
      <c r="B1" s="70"/>
      <c r="C1" s="104"/>
      <c r="D1" s="104"/>
      <c r="E1" s="104"/>
      <c r="F1" s="104"/>
      <c r="G1" s="104"/>
      <c r="H1" s="104"/>
      <c r="I1" s="104"/>
      <c r="J1" s="104"/>
      <c r="K1" s="104"/>
      <c r="L1" s="104"/>
      <c r="M1" s="104"/>
      <c r="N1" s="104"/>
      <c r="O1" s="104"/>
      <c r="P1" s="123"/>
      <c r="Q1" s="103"/>
      <c r="R1" s="70"/>
      <c r="S1" s="104"/>
      <c r="T1" s="104"/>
      <c r="U1" s="104"/>
      <c r="V1" s="104"/>
      <c r="W1" s="104"/>
      <c r="X1" s="104"/>
      <c r="Y1" s="104"/>
      <c r="Z1" s="104"/>
      <c r="AA1" s="104"/>
      <c r="AB1" s="104"/>
      <c r="AC1" s="104"/>
      <c r="AD1" s="104"/>
      <c r="AE1" s="104"/>
      <c r="AF1" s="123"/>
      <c r="AG1" s="103"/>
      <c r="AH1" s="70"/>
      <c r="AI1" s="104"/>
      <c r="AJ1" s="104"/>
      <c r="AK1" s="104"/>
      <c r="AL1" s="104"/>
      <c r="AM1" s="104"/>
      <c r="AN1" s="104"/>
      <c r="AO1" s="104"/>
      <c r="AP1" s="104"/>
      <c r="AQ1" s="104"/>
      <c r="AR1" s="104"/>
      <c r="AS1" s="104"/>
      <c r="AT1" s="104"/>
      <c r="AU1" s="104"/>
      <c r="AV1" s="123"/>
      <c r="AW1" s="103"/>
      <c r="AX1" s="70"/>
      <c r="AY1" s="104"/>
      <c r="AZ1" s="104"/>
      <c r="BA1" s="104"/>
      <c r="BB1" s="104"/>
      <c r="BC1" s="104"/>
      <c r="BD1" s="104"/>
      <c r="BE1" s="104"/>
      <c r="BF1" s="104"/>
      <c r="BG1" s="104"/>
      <c r="BH1" s="104"/>
      <c r="BI1" s="104"/>
      <c r="BJ1" s="104"/>
      <c r="BK1" s="104"/>
      <c r="BL1" s="125"/>
      <c r="BM1" s="103"/>
      <c r="BN1" s="70"/>
      <c r="BO1" s="104"/>
      <c r="BP1" s="104"/>
      <c r="BQ1" s="104"/>
      <c r="BR1" s="104"/>
      <c r="BS1" s="104"/>
      <c r="BT1" s="104"/>
      <c r="BU1" s="104"/>
      <c r="BV1" s="104"/>
      <c r="BW1" s="104"/>
      <c r="BX1" s="104"/>
      <c r="BY1" s="104"/>
      <c r="BZ1" s="104"/>
      <c r="CA1" s="104"/>
      <c r="CB1" s="123"/>
      <c r="CC1" s="103"/>
      <c r="CD1" s="70"/>
      <c r="CE1" s="104"/>
      <c r="CF1" s="104"/>
      <c r="CG1" s="104"/>
      <c r="CH1" s="104"/>
      <c r="CI1" s="104"/>
      <c r="CJ1" s="104"/>
      <c r="CK1" s="104"/>
      <c r="CL1" s="104"/>
      <c r="CM1" s="104"/>
      <c r="CN1" s="104"/>
      <c r="CO1" s="104"/>
      <c r="CP1" s="104"/>
      <c r="CQ1" s="104"/>
      <c r="CR1" s="123"/>
      <c r="CS1" s="103"/>
      <c r="CT1" s="70"/>
      <c r="CU1" s="104"/>
      <c r="CV1" s="104"/>
      <c r="CW1" s="104"/>
      <c r="CX1" s="104"/>
      <c r="CY1" s="104"/>
      <c r="CZ1" s="104"/>
      <c r="DA1" s="104"/>
      <c r="DB1" s="104"/>
      <c r="DC1" s="104"/>
      <c r="DD1" s="104"/>
      <c r="DE1" s="104"/>
      <c r="DF1" s="104"/>
      <c r="DG1" s="104"/>
      <c r="DH1" s="123"/>
      <c r="DI1" s="103"/>
      <c r="DJ1" s="70"/>
      <c r="DK1" s="106"/>
      <c r="DL1" s="106"/>
      <c r="DM1" s="106"/>
      <c r="DN1" s="106"/>
      <c r="DO1" s="106"/>
      <c r="DP1" s="106"/>
      <c r="DQ1" s="106"/>
      <c r="DR1" s="106"/>
      <c r="DS1" s="106"/>
      <c r="DT1" s="106"/>
      <c r="DU1" s="106"/>
      <c r="DV1" s="106"/>
      <c r="DW1" s="125"/>
      <c r="DX1" s="103"/>
    </row>
    <row r="2" spans="1:128" ht="16.5" x14ac:dyDescent="0.25">
      <c r="A2" s="13"/>
      <c r="B2" s="13"/>
      <c r="C2" s="73"/>
      <c r="D2" s="73"/>
      <c r="E2" s="73"/>
      <c r="F2" s="73"/>
      <c r="G2" s="73"/>
      <c r="H2" s="73"/>
      <c r="I2" s="73"/>
      <c r="J2" s="73"/>
      <c r="K2" s="73"/>
      <c r="L2" s="73"/>
      <c r="M2" s="73"/>
      <c r="N2" s="73"/>
      <c r="O2" s="73"/>
      <c r="P2" s="96"/>
      <c r="Q2" s="13"/>
      <c r="R2" s="13"/>
      <c r="S2" s="73"/>
      <c r="T2" s="73"/>
      <c r="U2" s="73"/>
      <c r="V2" s="73"/>
      <c r="W2" s="73"/>
      <c r="X2" s="73"/>
      <c r="Y2" s="73"/>
      <c r="Z2" s="73"/>
      <c r="AA2" s="73"/>
      <c r="AB2" s="73"/>
      <c r="AC2" s="73"/>
      <c r="AD2" s="73"/>
      <c r="AE2" s="73"/>
      <c r="AF2" s="96"/>
      <c r="AG2" s="13"/>
      <c r="AH2" s="13"/>
      <c r="AI2" s="73"/>
      <c r="AJ2" s="73"/>
      <c r="AK2" s="73"/>
      <c r="AL2" s="73"/>
      <c r="AM2" s="73"/>
      <c r="AN2" s="73"/>
      <c r="AO2" s="73"/>
      <c r="AP2" s="73"/>
      <c r="AQ2" s="73"/>
      <c r="AR2" s="73"/>
      <c r="AS2" s="73"/>
      <c r="AT2" s="73"/>
      <c r="AU2" s="73"/>
      <c r="AV2" s="96"/>
      <c r="AW2" s="13"/>
      <c r="AX2" s="13"/>
      <c r="AY2" s="73"/>
      <c r="AZ2" s="73"/>
      <c r="BA2" s="73"/>
      <c r="BB2" s="73"/>
      <c r="BC2" s="73"/>
      <c r="BD2" s="73"/>
      <c r="BE2" s="73"/>
      <c r="BF2" s="73"/>
      <c r="BG2" s="73"/>
      <c r="BH2" s="73"/>
      <c r="BI2" s="73"/>
      <c r="BJ2" s="73"/>
      <c r="BK2" s="73"/>
      <c r="BL2" s="91"/>
      <c r="BM2" s="13"/>
      <c r="BN2" s="13"/>
      <c r="BO2" s="73"/>
      <c r="BP2" s="73"/>
      <c r="BQ2" s="73"/>
      <c r="BR2" s="73"/>
      <c r="BS2" s="73"/>
      <c r="BT2" s="73"/>
      <c r="BU2" s="73"/>
      <c r="BV2" s="73"/>
      <c r="BW2" s="73"/>
      <c r="BX2" s="73"/>
      <c r="BY2" s="73"/>
      <c r="BZ2" s="73"/>
      <c r="CA2" s="73"/>
      <c r="CB2" s="96"/>
      <c r="CC2" s="13"/>
      <c r="CD2" s="13"/>
      <c r="CE2" s="73"/>
      <c r="CF2" s="73"/>
      <c r="CG2" s="73"/>
      <c r="CH2" s="73"/>
      <c r="CI2" s="73"/>
      <c r="CJ2" s="73"/>
      <c r="CK2" s="73"/>
      <c r="CL2" s="73"/>
      <c r="CM2" s="73"/>
      <c r="CN2" s="73"/>
      <c r="CO2" s="73"/>
      <c r="CP2" s="73"/>
      <c r="CQ2" s="73"/>
      <c r="CR2" s="96"/>
      <c r="CS2" s="107" t="s">
        <v>352</v>
      </c>
      <c r="CT2" s="107"/>
      <c r="CU2" s="108"/>
      <c r="CV2" s="108"/>
      <c r="CW2" s="108"/>
      <c r="CX2" s="108"/>
      <c r="CY2" s="108"/>
      <c r="CZ2" s="108"/>
      <c r="DA2" s="108"/>
      <c r="DB2" s="108"/>
      <c r="DC2" s="108"/>
      <c r="DD2" s="108"/>
      <c r="DE2" s="108"/>
      <c r="DF2" s="108"/>
      <c r="DG2" s="108"/>
      <c r="DH2" s="124"/>
      <c r="DI2" s="13"/>
      <c r="DJ2" s="13"/>
      <c r="DK2" s="53"/>
      <c r="DL2" s="53"/>
      <c r="DM2" s="53"/>
      <c r="DN2" s="53"/>
      <c r="DO2" s="53"/>
      <c r="DP2" s="53"/>
      <c r="DQ2" s="53"/>
      <c r="DR2" s="53"/>
      <c r="DS2" s="53"/>
      <c r="DT2" s="53"/>
      <c r="DU2" s="53"/>
      <c r="DV2" s="53"/>
      <c r="DW2" s="91"/>
    </row>
    <row r="3" spans="1:128" ht="16.5" x14ac:dyDescent="0.25">
      <c r="A3" s="55" t="s">
        <v>323</v>
      </c>
      <c r="B3" s="55"/>
      <c r="C3" s="74"/>
      <c r="D3" s="74"/>
      <c r="E3" s="74"/>
      <c r="F3" s="74"/>
      <c r="G3" s="74"/>
      <c r="H3" s="74"/>
      <c r="I3" s="74"/>
      <c r="J3" s="74"/>
      <c r="K3" s="74"/>
      <c r="L3" s="74"/>
      <c r="M3" s="74"/>
      <c r="N3" s="74"/>
      <c r="O3" s="74"/>
      <c r="P3" s="97"/>
      <c r="Q3" s="55" t="s">
        <v>324</v>
      </c>
      <c r="R3" s="55"/>
      <c r="S3" s="74"/>
      <c r="T3" s="74"/>
      <c r="U3" s="74"/>
      <c r="V3" s="74"/>
      <c r="W3" s="74"/>
      <c r="X3" s="74"/>
      <c r="Y3" s="74"/>
      <c r="Z3" s="74"/>
      <c r="AA3" s="74"/>
      <c r="AB3" s="74"/>
      <c r="AC3" s="74"/>
      <c r="AD3" s="74"/>
      <c r="AE3" s="74"/>
      <c r="AF3" s="97"/>
      <c r="AG3" s="55" t="s">
        <v>348</v>
      </c>
      <c r="AH3" s="55"/>
      <c r="AI3" s="74"/>
      <c r="AJ3" s="74"/>
      <c r="AK3" s="74"/>
      <c r="AL3" s="74"/>
      <c r="AM3" s="74"/>
      <c r="AN3" s="74"/>
      <c r="AO3" s="74"/>
      <c r="AP3" s="74"/>
      <c r="AQ3" s="74"/>
      <c r="AR3" s="74"/>
      <c r="AS3" s="74"/>
      <c r="AT3" s="74"/>
      <c r="AU3" s="74"/>
      <c r="AV3" s="97"/>
      <c r="AW3" s="55" t="s">
        <v>349</v>
      </c>
      <c r="AX3" s="55"/>
      <c r="AY3" s="74"/>
      <c r="AZ3" s="74"/>
      <c r="BA3" s="74"/>
      <c r="BB3" s="74"/>
      <c r="BC3" s="74"/>
      <c r="BD3" s="74"/>
      <c r="BE3" s="74"/>
      <c r="BF3" s="74"/>
      <c r="BG3" s="74"/>
      <c r="BH3" s="74"/>
      <c r="BI3" s="74"/>
      <c r="BJ3" s="74"/>
      <c r="BK3" s="74"/>
      <c r="BL3" s="102"/>
      <c r="BM3" s="55" t="s">
        <v>350</v>
      </c>
      <c r="BN3" s="55"/>
      <c r="BO3" s="74"/>
      <c r="BP3" s="74"/>
      <c r="BQ3" s="74"/>
      <c r="BR3" s="74"/>
      <c r="BS3" s="74"/>
      <c r="BT3" s="74"/>
      <c r="BU3" s="74"/>
      <c r="BV3" s="74"/>
      <c r="BW3" s="74"/>
      <c r="BX3" s="74"/>
      <c r="BY3" s="74"/>
      <c r="BZ3" s="74"/>
      <c r="CA3" s="74"/>
      <c r="CB3" s="97"/>
      <c r="CC3" s="55" t="s">
        <v>351</v>
      </c>
      <c r="CD3" s="55"/>
      <c r="CE3" s="74"/>
      <c r="CF3" s="74"/>
      <c r="CG3" s="74"/>
      <c r="CH3" s="74"/>
      <c r="CI3" s="74"/>
      <c r="CJ3" s="74"/>
      <c r="CK3" s="74"/>
      <c r="CL3" s="74"/>
      <c r="CM3" s="74"/>
      <c r="CN3" s="74"/>
      <c r="CO3" s="74"/>
      <c r="CP3" s="74"/>
      <c r="CQ3" s="74"/>
      <c r="CR3" s="97"/>
      <c r="CS3" s="55" t="s">
        <v>0</v>
      </c>
      <c r="CT3" s="55"/>
      <c r="CU3" s="74"/>
      <c r="CV3" s="74"/>
      <c r="CW3" s="74"/>
      <c r="CX3" s="74"/>
      <c r="CY3" s="74"/>
      <c r="CZ3" s="74"/>
      <c r="DA3" s="74"/>
      <c r="DB3" s="74"/>
      <c r="DC3" s="74"/>
      <c r="DD3" s="74"/>
      <c r="DE3" s="74"/>
      <c r="DF3" s="74"/>
      <c r="DG3" s="74"/>
      <c r="DH3" s="97"/>
      <c r="DI3" s="55" t="s">
        <v>353</v>
      </c>
      <c r="DJ3" s="55"/>
      <c r="DK3" s="74"/>
      <c r="DL3" s="74"/>
      <c r="DM3" s="74"/>
      <c r="DN3" s="74"/>
      <c r="DO3" s="74"/>
      <c r="DP3" s="74"/>
      <c r="DQ3" s="74"/>
      <c r="DR3" s="74"/>
      <c r="DS3" s="74"/>
      <c r="DT3" s="74"/>
      <c r="DU3" s="74"/>
      <c r="DV3" s="74"/>
      <c r="DW3" s="102"/>
      <c r="DX3" s="102"/>
    </row>
    <row r="4" spans="1:128" ht="16.5" x14ac:dyDescent="0.25">
      <c r="A4" s="107"/>
      <c r="B4" s="107"/>
      <c r="C4" s="108"/>
      <c r="D4" s="108"/>
      <c r="E4" s="108"/>
      <c r="F4" s="108"/>
      <c r="G4" s="108"/>
      <c r="H4" s="108"/>
      <c r="I4" s="108"/>
      <c r="J4" s="108"/>
      <c r="K4" s="108"/>
      <c r="L4" s="108"/>
      <c r="M4" s="108"/>
      <c r="N4" s="108"/>
      <c r="O4" s="108"/>
      <c r="P4" s="124"/>
      <c r="Q4" s="107"/>
      <c r="R4" s="107"/>
      <c r="S4" s="108"/>
      <c r="T4" s="108"/>
      <c r="U4" s="108"/>
      <c r="V4" s="108"/>
      <c r="W4" s="108"/>
      <c r="X4" s="108"/>
      <c r="Y4" s="108"/>
      <c r="Z4" s="108"/>
      <c r="AA4" s="108"/>
      <c r="AB4" s="108"/>
      <c r="AC4" s="108"/>
      <c r="AD4" s="108"/>
      <c r="AE4" s="108"/>
      <c r="AF4" s="124"/>
      <c r="AG4" s="107"/>
      <c r="AH4" s="107"/>
      <c r="AI4" s="108"/>
      <c r="AJ4" s="108"/>
      <c r="AK4" s="108"/>
      <c r="AL4" s="108"/>
      <c r="AM4" s="108"/>
      <c r="AN4" s="108"/>
      <c r="AO4" s="108"/>
      <c r="AP4" s="108"/>
      <c r="AQ4" s="108"/>
      <c r="AR4" s="108"/>
      <c r="AS4" s="108"/>
      <c r="AT4" s="108"/>
      <c r="AU4" s="108"/>
      <c r="AV4" s="124"/>
      <c r="AW4" s="107"/>
      <c r="AX4" s="107"/>
      <c r="AY4" s="108"/>
      <c r="AZ4" s="108"/>
      <c r="BA4" s="108"/>
      <c r="BB4" s="108"/>
      <c r="BC4" s="108"/>
      <c r="BD4" s="108"/>
      <c r="BE4" s="108"/>
      <c r="BF4" s="108"/>
      <c r="BG4" s="108"/>
      <c r="BH4" s="108"/>
      <c r="BI4" s="108"/>
      <c r="BJ4" s="108"/>
      <c r="BK4" s="108"/>
      <c r="BL4" s="126"/>
      <c r="BM4" s="107"/>
      <c r="BN4" s="107"/>
      <c r="BO4" s="108"/>
      <c r="BP4" s="108"/>
      <c r="BQ4" s="108"/>
      <c r="BR4" s="108"/>
      <c r="BS4" s="108"/>
      <c r="BT4" s="108"/>
      <c r="BU4" s="108"/>
      <c r="BV4" s="108"/>
      <c r="BW4" s="108"/>
      <c r="BX4" s="108"/>
      <c r="BY4" s="108"/>
      <c r="BZ4" s="108"/>
      <c r="CA4" s="108"/>
      <c r="CB4" s="124"/>
      <c r="CC4" s="107"/>
      <c r="CD4" s="107"/>
      <c r="CE4" s="108"/>
      <c r="CF4" s="108"/>
      <c r="CG4" s="108"/>
      <c r="CH4" s="108"/>
      <c r="CI4" s="108"/>
      <c r="CJ4" s="108"/>
      <c r="CK4" s="108"/>
      <c r="CL4" s="108"/>
      <c r="CM4" s="108"/>
      <c r="CN4" s="108"/>
      <c r="CO4" s="108"/>
      <c r="CP4" s="108"/>
      <c r="CQ4" s="108"/>
      <c r="CR4" s="124"/>
      <c r="CS4" s="13"/>
      <c r="CT4" s="13"/>
      <c r="CU4" s="73"/>
      <c r="CV4" s="73"/>
      <c r="CW4" s="73"/>
      <c r="CX4" s="73"/>
      <c r="CY4" s="73"/>
      <c r="CZ4" s="73"/>
      <c r="DA4" s="73"/>
      <c r="DB4" s="73"/>
      <c r="DC4" s="73"/>
      <c r="DD4" s="73"/>
      <c r="DE4" s="73"/>
      <c r="DF4" s="73"/>
      <c r="DG4" s="73"/>
      <c r="DH4" s="96"/>
      <c r="DI4" s="107"/>
      <c r="DJ4" s="107"/>
      <c r="DK4" s="108"/>
      <c r="DL4" s="108"/>
      <c r="DM4" s="108"/>
      <c r="DN4" s="108"/>
      <c r="DO4" s="108"/>
      <c r="DP4" s="108"/>
      <c r="DQ4" s="108"/>
      <c r="DR4" s="108"/>
      <c r="DS4" s="108"/>
      <c r="DT4" s="108"/>
      <c r="DU4" s="108"/>
      <c r="DV4" s="108"/>
      <c r="DW4" s="126"/>
    </row>
    <row r="5" spans="1:128" x14ac:dyDescent="0.2">
      <c r="A5" s="13"/>
      <c r="B5" s="69" t="s">
        <v>672</v>
      </c>
      <c r="C5" s="73"/>
      <c r="D5" s="73"/>
      <c r="E5" s="73"/>
      <c r="F5" s="73"/>
      <c r="G5" s="73"/>
      <c r="H5" s="73"/>
      <c r="I5" s="73"/>
      <c r="J5" s="73"/>
      <c r="K5" s="274"/>
      <c r="L5" s="73"/>
      <c r="M5" s="73"/>
      <c r="N5" s="73"/>
      <c r="O5" s="73"/>
      <c r="P5" s="96"/>
      <c r="Q5" s="46"/>
      <c r="R5" s="13"/>
      <c r="S5" s="73"/>
      <c r="T5" s="73"/>
      <c r="U5" s="73"/>
      <c r="V5" s="73"/>
      <c r="W5" s="73"/>
      <c r="X5" s="73"/>
      <c r="Y5" s="73"/>
      <c r="Z5" s="73"/>
      <c r="AA5" s="73"/>
      <c r="AB5" s="73"/>
      <c r="AC5" s="73"/>
      <c r="AD5" s="73"/>
      <c r="AE5" s="73"/>
      <c r="AF5" s="96"/>
      <c r="AG5" s="46"/>
      <c r="AH5" s="13"/>
      <c r="AI5" s="73"/>
      <c r="AJ5" s="73"/>
      <c r="AK5" s="73"/>
      <c r="AL5" s="73"/>
      <c r="AM5" s="73"/>
      <c r="AN5" s="73"/>
      <c r="AO5" s="73"/>
      <c r="AP5" s="73"/>
      <c r="AQ5" s="73"/>
      <c r="AR5" s="73"/>
      <c r="AS5" s="73"/>
      <c r="AT5" s="73"/>
      <c r="AU5" s="73"/>
      <c r="AV5" s="96"/>
      <c r="AW5" s="13"/>
      <c r="AX5" s="13"/>
      <c r="AY5" s="73"/>
      <c r="AZ5" s="73"/>
      <c r="BA5" s="73"/>
      <c r="BB5" s="73"/>
      <c r="BC5" s="73"/>
      <c r="BD5" s="73"/>
      <c r="BE5" s="73"/>
      <c r="BF5" s="73"/>
      <c r="BG5" s="73"/>
      <c r="BH5" s="73"/>
      <c r="BI5" s="73"/>
      <c r="BJ5" s="73"/>
      <c r="BK5" s="73"/>
      <c r="BL5" s="93"/>
      <c r="BM5" s="46"/>
      <c r="BN5" s="13"/>
      <c r="BO5" s="73"/>
      <c r="BP5" s="73"/>
      <c r="BQ5" s="73"/>
      <c r="BR5" s="73"/>
      <c r="BS5" s="73"/>
      <c r="BT5" s="73"/>
      <c r="BU5" s="73"/>
      <c r="BV5" s="73"/>
      <c r="BW5" s="73"/>
      <c r="BX5" s="73"/>
      <c r="BY5" s="73"/>
      <c r="BZ5" s="73"/>
      <c r="CA5" s="73"/>
      <c r="CB5" s="96"/>
      <c r="CC5" s="40"/>
      <c r="CD5" s="13"/>
      <c r="CE5" s="73"/>
      <c r="CF5" s="73"/>
      <c r="CG5" s="73"/>
      <c r="CH5" s="73"/>
      <c r="CI5" s="73"/>
      <c r="CJ5" s="73"/>
      <c r="CK5" s="73"/>
      <c r="CL5" s="73"/>
      <c r="CM5" s="73"/>
      <c r="CN5" s="73"/>
      <c r="CO5" s="73"/>
      <c r="CP5" s="73"/>
      <c r="CQ5" s="73"/>
      <c r="CR5" s="96"/>
      <c r="CS5" s="69" t="s">
        <v>669</v>
      </c>
      <c r="CT5" s="13"/>
      <c r="CU5" s="73"/>
      <c r="CV5" s="73"/>
      <c r="CW5" s="73"/>
      <c r="CX5" s="73"/>
      <c r="CY5" s="73"/>
      <c r="CZ5" s="73"/>
      <c r="DA5" s="73"/>
      <c r="DB5" s="73"/>
      <c r="DC5" s="73"/>
      <c r="DD5" s="73"/>
      <c r="DE5" s="73"/>
      <c r="DF5" s="73"/>
      <c r="DG5" s="73"/>
      <c r="DH5" s="96"/>
      <c r="DK5" s="59"/>
      <c r="DL5" s="59"/>
      <c r="DM5" s="59"/>
      <c r="DN5" s="59"/>
      <c r="DO5" s="59"/>
      <c r="DP5" s="59"/>
      <c r="DQ5" s="59"/>
      <c r="DR5" s="59"/>
      <c r="DS5" s="59"/>
      <c r="DT5" s="59"/>
      <c r="DU5" s="59"/>
      <c r="DV5" s="59"/>
      <c r="DW5" s="93"/>
    </row>
    <row r="6" spans="1:128" ht="12.75" customHeight="1" x14ac:dyDescent="0.2">
      <c r="A6" s="13"/>
      <c r="B6" s="69" t="s">
        <v>756</v>
      </c>
      <c r="C6" s="443"/>
      <c r="D6" s="73"/>
      <c r="E6" s="73"/>
      <c r="F6" s="73"/>
      <c r="G6" s="73"/>
      <c r="H6" s="73"/>
      <c r="I6" s="73"/>
      <c r="J6" s="73"/>
      <c r="K6" s="274"/>
      <c r="L6" s="73"/>
      <c r="M6" s="73"/>
      <c r="N6" s="73"/>
      <c r="O6" s="73"/>
      <c r="P6" s="96"/>
      <c r="Q6" s="69" t="s">
        <v>664</v>
      </c>
      <c r="R6" s="13"/>
      <c r="S6" s="73"/>
      <c r="T6" s="73"/>
      <c r="U6" s="73"/>
      <c r="V6" s="73"/>
      <c r="W6" s="73"/>
      <c r="X6" s="73"/>
      <c r="Y6" s="73"/>
      <c r="Z6" s="73"/>
      <c r="AA6" s="73"/>
      <c r="AB6" s="73"/>
      <c r="AC6" s="73"/>
      <c r="AD6" s="73"/>
      <c r="AE6" s="73"/>
      <c r="AF6" s="96"/>
      <c r="AG6" s="69" t="s">
        <v>664</v>
      </c>
      <c r="AH6" s="13"/>
      <c r="AI6" s="73"/>
      <c r="AJ6" s="73"/>
      <c r="AK6" s="73"/>
      <c r="AL6" s="73"/>
      <c r="AM6" s="73"/>
      <c r="AN6" s="73"/>
      <c r="AO6" s="73"/>
      <c r="AP6" s="73"/>
      <c r="AQ6" s="73"/>
      <c r="AR6" s="73"/>
      <c r="AS6" s="73"/>
      <c r="AT6" s="73"/>
      <c r="AU6" s="73"/>
      <c r="AV6" s="96"/>
      <c r="AW6" s="69" t="s">
        <v>758</v>
      </c>
      <c r="AX6" s="13"/>
      <c r="AY6" s="73"/>
      <c r="AZ6" s="73"/>
      <c r="BA6" s="73"/>
      <c r="BB6" s="73"/>
      <c r="BC6" s="73"/>
      <c r="BD6" s="73"/>
      <c r="BE6" s="73"/>
      <c r="BF6" s="73"/>
      <c r="BG6" s="73"/>
      <c r="BH6" s="73"/>
      <c r="BI6" s="73"/>
      <c r="BJ6" s="73"/>
      <c r="BK6" s="73"/>
      <c r="BL6" s="91"/>
      <c r="BM6" s="69" t="s">
        <v>666</v>
      </c>
      <c r="BN6" s="13"/>
      <c r="BO6" s="73"/>
      <c r="BP6" s="73"/>
      <c r="BQ6" s="73"/>
      <c r="BR6" s="73"/>
      <c r="BS6" s="73"/>
      <c r="BT6" s="73"/>
      <c r="BU6" s="73"/>
      <c r="BV6" s="73"/>
      <c r="BW6" s="73"/>
      <c r="BX6" s="73"/>
      <c r="BY6" s="73"/>
      <c r="BZ6" s="73"/>
      <c r="CA6" s="73"/>
      <c r="CB6" s="96"/>
      <c r="CC6" s="69" t="s">
        <v>668</v>
      </c>
      <c r="CD6" s="13"/>
      <c r="CE6" s="73"/>
      <c r="CF6" s="73"/>
      <c r="CG6" s="73"/>
      <c r="CH6" s="73"/>
      <c r="CI6" s="73"/>
      <c r="CJ6" s="73"/>
      <c r="CK6" s="73"/>
      <c r="CL6" s="73"/>
      <c r="CM6" s="73"/>
      <c r="CN6" s="73"/>
      <c r="CO6" s="73"/>
      <c r="CP6" s="73"/>
      <c r="CQ6" s="73"/>
      <c r="CR6" s="96"/>
      <c r="CS6" s="273" t="str">
        <f>+CC7</f>
        <v>Recettes réelles de fonctionnement : en M14 et M57, crédit net du compte 7 (excepté les comptes 775, 776, 777 et 78) et des comptes 65541 (M14) et 65561 (M57) pour les communes de la MGP (moindres recettes)</v>
      </c>
      <c r="CT6" s="13"/>
      <c r="CU6" s="73"/>
      <c r="CV6" s="73"/>
      <c r="CW6" s="73"/>
      <c r="CX6" s="73"/>
      <c r="CY6" s="73"/>
      <c r="CZ6" s="73"/>
      <c r="DA6" s="73"/>
      <c r="DB6" s="73"/>
      <c r="DC6" s="73"/>
      <c r="DD6" s="73"/>
      <c r="DE6" s="73"/>
      <c r="DF6" s="73"/>
      <c r="DG6" s="73"/>
      <c r="DH6" s="96"/>
      <c r="DI6" s="69" t="s">
        <v>1</v>
      </c>
      <c r="DJ6" s="13"/>
      <c r="DK6" s="53"/>
      <c r="DL6" s="53"/>
      <c r="DM6" s="53"/>
      <c r="DN6" s="53"/>
      <c r="DO6" s="53"/>
      <c r="DP6" s="53"/>
      <c r="DQ6" s="53"/>
      <c r="DR6" s="53"/>
      <c r="DS6" s="53"/>
      <c r="DT6" s="53"/>
      <c r="DU6" s="53"/>
      <c r="DV6" s="53"/>
      <c r="DW6" s="91"/>
    </row>
    <row r="7" spans="1:128" x14ac:dyDescent="0.2">
      <c r="A7" s="9"/>
      <c r="B7" s="263"/>
      <c r="C7" s="73"/>
      <c r="D7" s="73"/>
      <c r="E7" s="73"/>
      <c r="F7" s="73"/>
      <c r="G7" s="73"/>
      <c r="H7" s="73"/>
      <c r="I7" s="73"/>
      <c r="J7" s="73"/>
      <c r="K7" s="73"/>
      <c r="L7" s="73"/>
      <c r="M7" s="73"/>
      <c r="N7" s="73"/>
      <c r="O7" s="73"/>
      <c r="P7" s="96"/>
      <c r="Q7" s="948" t="s">
        <v>759</v>
      </c>
      <c r="R7" s="13"/>
      <c r="S7" s="73"/>
      <c r="T7" s="73"/>
      <c r="U7" s="73"/>
      <c r="V7" s="73"/>
      <c r="W7" s="73"/>
      <c r="X7" s="73"/>
      <c r="Y7" s="73"/>
      <c r="Z7" s="73"/>
      <c r="AA7" s="73"/>
      <c r="AB7" s="73"/>
      <c r="AC7" s="73"/>
      <c r="AD7" s="73"/>
      <c r="AE7" s="73"/>
      <c r="AF7" s="96"/>
      <c r="AG7" s="69" t="s">
        <v>759</v>
      </c>
      <c r="AH7" s="13"/>
      <c r="AI7" s="73"/>
      <c r="AJ7" s="73"/>
      <c r="AK7" s="73"/>
      <c r="AL7" s="73"/>
      <c r="AM7" s="73"/>
      <c r="AN7" s="73"/>
      <c r="AO7" s="73"/>
      <c r="AP7" s="73"/>
      <c r="AQ7" s="73"/>
      <c r="AR7" s="73"/>
      <c r="AS7" s="73"/>
      <c r="AT7" s="73"/>
      <c r="AU7" s="73"/>
      <c r="AV7" s="96"/>
      <c r="AW7" s="69" t="s">
        <v>760</v>
      </c>
      <c r="AX7" s="13"/>
      <c r="AY7" s="73"/>
      <c r="AZ7" s="73"/>
      <c r="BA7" s="73"/>
      <c r="BB7" s="73"/>
      <c r="BC7" s="73"/>
      <c r="BD7" s="73"/>
      <c r="BE7" s="73"/>
      <c r="BF7" s="73"/>
      <c r="BG7" s="73"/>
      <c r="BH7" s="73"/>
      <c r="BI7" s="73"/>
      <c r="BJ7" s="73"/>
      <c r="BK7" s="73"/>
      <c r="BL7" s="91"/>
      <c r="BM7" s="69" t="s">
        <v>667</v>
      </c>
      <c r="BN7" s="13"/>
      <c r="BO7" s="73"/>
      <c r="BP7" s="73"/>
      <c r="BQ7" s="73"/>
      <c r="BR7" s="73"/>
      <c r="BS7" s="73"/>
      <c r="BT7" s="73"/>
      <c r="BU7" s="73"/>
      <c r="BV7" s="73"/>
      <c r="BW7" s="73"/>
      <c r="BX7" s="73"/>
      <c r="BY7" s="73"/>
      <c r="BZ7" s="73"/>
      <c r="CA7" s="73"/>
      <c r="CB7" s="96"/>
      <c r="CC7" s="273" t="str">
        <f>+BM8</f>
        <v>Recettes réelles de fonctionnement : en M14 et M57, crédit net du compte 7 (excepté les comptes 775, 776, 777 et 78) et des comptes 65541 (M14) et 65561 (M57) pour les communes de la MGP (moindres recettes)</v>
      </c>
      <c r="CD7" s="13"/>
      <c r="CE7" s="73"/>
      <c r="CF7" s="73"/>
      <c r="CG7" s="73"/>
      <c r="CH7" s="73"/>
      <c r="CI7" s="73"/>
      <c r="CJ7" s="73"/>
      <c r="CK7" s="73"/>
      <c r="CL7" s="73"/>
      <c r="CM7" s="73"/>
      <c r="CN7" s="73"/>
      <c r="CO7" s="73"/>
      <c r="CP7" s="73"/>
      <c r="CQ7" s="73"/>
      <c r="CR7" s="96"/>
      <c r="CS7" s="13"/>
      <c r="CT7" s="8"/>
      <c r="CU7" s="85"/>
      <c r="CV7" s="85"/>
      <c r="CW7" s="85"/>
      <c r="CX7" s="85"/>
      <c r="CY7" s="85"/>
      <c r="CZ7" s="85"/>
      <c r="DA7" s="85"/>
      <c r="DB7" s="85"/>
      <c r="DC7" s="85"/>
      <c r="DD7" s="85"/>
      <c r="DE7" s="85"/>
      <c r="DF7" s="85"/>
      <c r="DG7" s="85"/>
      <c r="DH7" s="90"/>
      <c r="DI7" s="273" t="str">
        <f>+CS6</f>
        <v>Recettes réelles de fonctionnement : en M14 et M57, crédit net du compte 7 (excepté les comptes 775, 776, 777 et 78) et des comptes 65541 (M14) et 65561 (M57) pour les communes de la MGP (moindres recettes)</v>
      </c>
      <c r="DJ7" s="13"/>
      <c r="DK7" s="54"/>
      <c r="DL7" s="54"/>
      <c r="DM7" s="54"/>
      <c r="DN7" s="54"/>
      <c r="DO7" s="54"/>
      <c r="DP7" s="54"/>
      <c r="DQ7" s="54"/>
      <c r="DR7" s="54"/>
      <c r="DS7" s="54"/>
      <c r="DT7" s="54"/>
      <c r="DU7" s="54"/>
      <c r="DV7" s="54"/>
      <c r="DW7" s="91"/>
    </row>
    <row r="8" spans="1:128" x14ac:dyDescent="0.2">
      <c r="A8" s="8"/>
      <c r="B8" s="8"/>
      <c r="C8" s="85"/>
      <c r="D8" s="85"/>
      <c r="E8" s="85"/>
      <c r="F8" s="85"/>
      <c r="G8" s="85"/>
      <c r="H8" s="85"/>
      <c r="I8" s="85"/>
      <c r="J8" s="85"/>
      <c r="K8" s="85"/>
      <c r="L8" s="85"/>
      <c r="M8" s="85"/>
      <c r="N8" s="85"/>
      <c r="O8" s="85"/>
      <c r="P8" s="90"/>
      <c r="Q8" s="13"/>
      <c r="R8" s="8"/>
      <c r="S8" s="85"/>
      <c r="T8" s="85"/>
      <c r="U8" s="85"/>
      <c r="V8" s="85"/>
      <c r="W8" s="85"/>
      <c r="X8" s="85"/>
      <c r="Y8" s="85"/>
      <c r="Z8" s="85"/>
      <c r="AA8" s="85"/>
      <c r="AB8" s="85"/>
      <c r="AC8" s="85"/>
      <c r="AD8" s="85"/>
      <c r="AE8" s="85"/>
      <c r="AF8" s="90"/>
      <c r="AG8" s="69" t="s">
        <v>757</v>
      </c>
      <c r="AH8" s="8"/>
      <c r="AI8" s="85"/>
      <c r="AJ8" s="85"/>
      <c r="AK8" s="85"/>
      <c r="AL8" s="85"/>
      <c r="AM8" s="85"/>
      <c r="AN8" s="85"/>
      <c r="AO8" s="85"/>
      <c r="AP8" s="85"/>
      <c r="AQ8" s="85"/>
      <c r="AR8" s="85"/>
      <c r="AS8" s="85"/>
      <c r="AT8" s="85"/>
      <c r="AU8" s="85"/>
      <c r="AV8" s="90"/>
      <c r="AW8" s="69" t="s">
        <v>757</v>
      </c>
      <c r="AX8" s="8"/>
      <c r="AY8" s="85"/>
      <c r="AZ8" s="85"/>
      <c r="BA8" s="85"/>
      <c r="BB8" s="85"/>
      <c r="BC8" s="85"/>
      <c r="BD8" s="85"/>
      <c r="BE8" s="85"/>
      <c r="BF8" s="85"/>
      <c r="BG8" s="85"/>
      <c r="BH8" s="85"/>
      <c r="BI8" s="85"/>
      <c r="BJ8" s="85"/>
      <c r="BK8" s="85"/>
      <c r="BL8" s="91"/>
      <c r="BM8" s="273" t="str">
        <f>+AW8</f>
        <v>Recettes réelles de fonctionnement : en M14 et M57, crédit net du compte 7 (excepté les comptes 775, 776, 777 et 78) et des comptes 65541 (M14) et 65561 (M57) pour les communes de la MGP (moindres recettes)</v>
      </c>
      <c r="BN8" s="8"/>
      <c r="BO8" s="85"/>
      <c r="BP8" s="85"/>
      <c r="BQ8" s="85"/>
      <c r="BR8" s="85"/>
      <c r="BS8" s="85"/>
      <c r="BT8" s="85"/>
      <c r="BU8" s="85"/>
      <c r="BV8" s="85"/>
      <c r="BW8" s="85"/>
      <c r="BX8" s="85"/>
      <c r="BY8" s="85"/>
      <c r="BZ8" s="85"/>
      <c r="CA8" s="85"/>
      <c r="CB8" s="90"/>
      <c r="CC8" s="8"/>
      <c r="CD8" s="8"/>
      <c r="CE8" s="85"/>
      <c r="CF8" s="85"/>
      <c r="CG8" s="85"/>
      <c r="CH8" s="85"/>
      <c r="CI8" s="85"/>
      <c r="CJ8" s="85"/>
      <c r="CK8" s="85"/>
      <c r="CL8" s="85"/>
      <c r="CM8" s="85"/>
      <c r="CN8" s="85"/>
      <c r="CO8" s="85"/>
      <c r="CP8" s="85"/>
      <c r="CQ8" s="85"/>
      <c r="CR8" s="90"/>
      <c r="CS8" s="13"/>
      <c r="CT8" s="13"/>
      <c r="CU8" s="73"/>
      <c r="CV8" s="73"/>
      <c r="CW8" s="73"/>
      <c r="CX8" s="73"/>
      <c r="CY8" s="73"/>
      <c r="CZ8" s="73"/>
      <c r="DA8" s="73"/>
      <c r="DB8" s="73"/>
      <c r="DC8" s="73"/>
      <c r="DD8" s="73"/>
      <c r="DE8" s="73"/>
      <c r="DF8" s="73"/>
      <c r="DG8" s="73"/>
      <c r="DH8" s="96"/>
      <c r="DI8" s="13"/>
      <c r="DJ8" s="8"/>
      <c r="DK8" s="54"/>
      <c r="DL8" s="54"/>
      <c r="DM8" s="54"/>
      <c r="DN8" s="54"/>
      <c r="DO8" s="54"/>
      <c r="DP8" s="54"/>
      <c r="DQ8" s="54"/>
      <c r="DR8" s="54"/>
      <c r="DS8" s="54"/>
      <c r="DT8" s="54"/>
      <c r="DU8" s="54"/>
      <c r="DV8" s="54"/>
      <c r="DW8" s="91"/>
    </row>
    <row r="9" spans="1:128" x14ac:dyDescent="0.2">
      <c r="C9" s="73"/>
      <c r="D9" s="73"/>
      <c r="E9" s="73"/>
      <c r="F9" s="73"/>
      <c r="G9" s="73"/>
      <c r="H9" s="274"/>
      <c r="I9" s="73"/>
      <c r="J9" s="73"/>
      <c r="K9" s="73"/>
      <c r="L9" s="73"/>
      <c r="M9" s="73"/>
      <c r="N9" s="73"/>
      <c r="O9" s="73"/>
      <c r="P9" s="96"/>
      <c r="Q9" s="46"/>
      <c r="R9" s="13"/>
      <c r="S9" s="73"/>
      <c r="T9" s="73"/>
      <c r="U9" s="73"/>
      <c r="V9" s="73"/>
      <c r="W9" s="73"/>
      <c r="X9" s="73"/>
      <c r="Y9" s="73"/>
      <c r="Z9" s="73"/>
      <c r="AA9" s="73"/>
      <c r="AB9" s="73"/>
      <c r="AC9" s="73"/>
      <c r="AD9" s="73"/>
      <c r="AE9" s="73"/>
      <c r="AF9" s="96"/>
      <c r="AG9" s="46"/>
      <c r="AH9" s="13"/>
      <c r="AI9" s="73"/>
      <c r="AJ9" s="73"/>
      <c r="AK9" s="73"/>
      <c r="AL9" s="73"/>
      <c r="AM9" s="73"/>
      <c r="AN9" s="73"/>
      <c r="AO9" s="73"/>
      <c r="AP9" s="73"/>
      <c r="AQ9" s="73"/>
      <c r="AR9" s="73"/>
      <c r="AS9" s="73"/>
      <c r="AT9" s="73"/>
      <c r="AU9" s="73"/>
      <c r="AV9" s="96"/>
      <c r="AW9" s="60"/>
      <c r="AY9" s="54"/>
      <c r="AZ9" s="54"/>
      <c r="BA9" s="54"/>
      <c r="BB9" s="54"/>
      <c r="BC9" s="54"/>
      <c r="BD9" s="54"/>
      <c r="BE9" s="54"/>
      <c r="BF9" s="54"/>
      <c r="BG9" s="54"/>
      <c r="BH9" s="54"/>
      <c r="BI9" s="54"/>
      <c r="BJ9" s="54"/>
      <c r="BK9" s="54"/>
      <c r="BL9" s="91"/>
      <c r="BM9" s="13"/>
      <c r="BN9" s="13"/>
      <c r="BO9" s="73"/>
      <c r="BP9" s="73"/>
      <c r="BQ9" s="73"/>
      <c r="BR9" s="73"/>
      <c r="BS9" s="73"/>
      <c r="BT9" s="73"/>
      <c r="BU9" s="73"/>
      <c r="BV9" s="73"/>
      <c r="BW9" s="73"/>
      <c r="BX9" s="73"/>
      <c r="BY9" s="73"/>
      <c r="BZ9" s="73"/>
      <c r="CA9" s="73"/>
      <c r="CB9" s="96"/>
      <c r="CC9" s="13"/>
      <c r="CD9" s="13"/>
      <c r="CE9" s="73"/>
      <c r="CF9" s="73"/>
      <c r="CG9" s="73"/>
      <c r="CH9" s="73"/>
      <c r="CI9" s="73"/>
      <c r="CJ9" s="73"/>
      <c r="CK9" s="73"/>
      <c r="CL9" s="73"/>
      <c r="CM9" s="73"/>
      <c r="CN9" s="73"/>
      <c r="CO9" s="73"/>
      <c r="CP9" s="73"/>
      <c r="CQ9" s="73"/>
      <c r="CR9" s="96"/>
      <c r="CT9" s="13"/>
      <c r="CU9" s="73"/>
      <c r="CV9" s="73"/>
      <c r="CW9" s="73"/>
      <c r="CX9" s="73"/>
      <c r="CY9" s="73"/>
      <c r="CZ9" s="73"/>
      <c r="DA9" s="73"/>
      <c r="DB9" s="73"/>
      <c r="DC9" s="73"/>
      <c r="DD9" s="73"/>
      <c r="DE9" s="73"/>
      <c r="DF9" s="73"/>
      <c r="DG9" s="73"/>
      <c r="DH9" s="96"/>
      <c r="DI9" s="13"/>
      <c r="DJ9" s="13"/>
      <c r="DK9" s="54"/>
      <c r="DL9" s="54"/>
      <c r="DM9" s="54"/>
      <c r="DN9" s="54"/>
      <c r="DO9" s="54"/>
      <c r="DP9" s="54"/>
      <c r="DQ9" s="54"/>
      <c r="DR9" s="54"/>
      <c r="DS9" s="54"/>
      <c r="DT9" s="54"/>
      <c r="DU9" s="54"/>
      <c r="DV9" s="54"/>
      <c r="DW9" s="91"/>
    </row>
    <row r="10" spans="1:128" x14ac:dyDescent="0.2">
      <c r="B10" s="60"/>
      <c r="C10" s="73"/>
      <c r="D10" s="73"/>
      <c r="E10" s="73"/>
      <c r="F10" s="73"/>
      <c r="G10" s="73"/>
      <c r="H10" s="73"/>
      <c r="I10" s="73"/>
      <c r="J10" s="73"/>
      <c r="K10" s="73"/>
      <c r="L10" s="73"/>
      <c r="M10" s="73"/>
      <c r="N10" s="73"/>
      <c r="O10" s="73"/>
      <c r="P10" s="96"/>
      <c r="Q10" s="60"/>
      <c r="R10" s="13"/>
      <c r="S10" s="73"/>
      <c r="T10" s="73"/>
      <c r="U10" s="73"/>
      <c r="V10" s="73"/>
      <c r="W10" s="73"/>
      <c r="X10" s="73"/>
      <c r="Y10" s="73"/>
      <c r="Z10" s="73"/>
      <c r="AA10" s="73"/>
      <c r="AB10" s="73"/>
      <c r="AC10" s="73"/>
      <c r="AD10" s="73"/>
      <c r="AE10" s="73"/>
      <c r="AF10" s="96"/>
      <c r="AG10" s="60" t="s">
        <v>506</v>
      </c>
      <c r="AH10" s="13"/>
      <c r="AI10" s="73"/>
      <c r="AJ10" s="73"/>
      <c r="AK10" s="73"/>
      <c r="AL10" s="73"/>
      <c r="AM10" s="73"/>
      <c r="AN10" s="73"/>
      <c r="AO10" s="73"/>
      <c r="AP10" s="73"/>
      <c r="AQ10" s="73"/>
      <c r="AR10" s="73"/>
      <c r="AS10" s="73"/>
      <c r="AT10" s="73"/>
      <c r="AU10" s="73"/>
      <c r="AV10" s="96"/>
      <c r="AW10" s="60" t="s">
        <v>275</v>
      </c>
      <c r="AY10" s="54"/>
      <c r="AZ10" s="54"/>
      <c r="BA10" s="54"/>
      <c r="BB10" s="54"/>
      <c r="BC10" s="54"/>
      <c r="BD10" s="54"/>
      <c r="BE10" s="54"/>
      <c r="BF10" s="54"/>
      <c r="BG10" s="54"/>
      <c r="BH10" s="54"/>
      <c r="BI10" s="54"/>
      <c r="BJ10" s="54"/>
      <c r="BK10" s="54"/>
      <c r="BL10" s="91"/>
      <c r="BM10" s="60" t="s">
        <v>507</v>
      </c>
      <c r="BN10" s="13"/>
      <c r="BO10" s="73"/>
      <c r="BP10" s="73"/>
      <c r="BQ10" s="73"/>
      <c r="BR10" s="73"/>
      <c r="BS10" s="73"/>
      <c r="BT10" s="73"/>
      <c r="BU10" s="73"/>
      <c r="BV10" s="73"/>
      <c r="BW10" s="73"/>
      <c r="BX10" s="73"/>
      <c r="BY10" s="73"/>
      <c r="BZ10" s="73"/>
      <c r="CA10" s="73"/>
      <c r="CB10" s="96"/>
      <c r="CC10" s="60" t="s">
        <v>276</v>
      </c>
      <c r="CD10" s="13"/>
      <c r="CE10" s="73"/>
      <c r="CF10" s="73"/>
      <c r="CG10" s="73"/>
      <c r="CH10" s="73"/>
      <c r="CI10" s="73"/>
      <c r="CJ10" s="73"/>
      <c r="CK10" s="73"/>
      <c r="CL10" s="73"/>
      <c r="CM10" s="73"/>
      <c r="CN10" s="73"/>
      <c r="CO10" s="73"/>
      <c r="CP10" s="73"/>
      <c r="CQ10" s="73"/>
      <c r="CR10" s="96"/>
      <c r="CS10" s="60" t="s">
        <v>100</v>
      </c>
      <c r="CT10" s="13"/>
      <c r="CU10" s="73"/>
      <c r="CV10" s="73"/>
      <c r="CW10" s="73"/>
      <c r="CX10" s="73"/>
      <c r="CY10" s="73"/>
      <c r="CZ10" s="73"/>
      <c r="DA10" s="73"/>
      <c r="DB10" s="73"/>
      <c r="DC10" s="73"/>
      <c r="DD10" s="73"/>
      <c r="DE10" s="73"/>
      <c r="DF10" s="73"/>
      <c r="DG10" s="73"/>
      <c r="DH10" s="96"/>
      <c r="DI10" s="60"/>
      <c r="DJ10" s="13"/>
      <c r="DK10" s="54"/>
      <c r="DL10" s="54"/>
      <c r="DM10" s="54"/>
      <c r="DN10" s="54"/>
      <c r="DO10" s="54"/>
      <c r="DP10" s="54"/>
      <c r="DQ10" s="54"/>
      <c r="DR10" s="54"/>
      <c r="DS10" s="54"/>
      <c r="DT10" s="54"/>
      <c r="DU10" s="54"/>
      <c r="DV10" s="54"/>
      <c r="DW10" s="91"/>
    </row>
    <row r="11" spans="1:128" x14ac:dyDescent="0.2">
      <c r="A11" s="13"/>
      <c r="B11" s="13"/>
      <c r="C11" s="73"/>
      <c r="D11" s="73"/>
      <c r="E11" s="73"/>
      <c r="F11" s="73"/>
      <c r="G11" s="73"/>
      <c r="H11" s="73"/>
      <c r="I11" s="73"/>
      <c r="J11" s="73"/>
      <c r="K11" s="73"/>
      <c r="L11" s="73"/>
      <c r="M11" s="73"/>
      <c r="N11" s="73"/>
      <c r="O11" s="73"/>
      <c r="P11" s="96"/>
      <c r="Q11" s="13"/>
      <c r="R11" s="13"/>
      <c r="S11" s="73"/>
      <c r="T11" s="73"/>
      <c r="U11" s="73"/>
      <c r="V11" s="73"/>
      <c r="W11" s="73"/>
      <c r="X11" s="73"/>
      <c r="Y11" s="73"/>
      <c r="Z11" s="73"/>
      <c r="AA11" s="73"/>
      <c r="AB11" s="73"/>
      <c r="AC11" s="73"/>
      <c r="AD11" s="73"/>
      <c r="AE11" s="73"/>
      <c r="AF11" s="96"/>
      <c r="AG11" s="13"/>
      <c r="AH11" s="13"/>
      <c r="AI11" s="73"/>
      <c r="AJ11" s="73"/>
      <c r="AK11" s="73"/>
      <c r="AL11" s="73"/>
      <c r="AM11" s="73"/>
      <c r="AN11" s="73"/>
      <c r="AO11" s="73"/>
      <c r="AP11" s="73"/>
      <c r="AQ11" s="73"/>
      <c r="AR11" s="73"/>
      <c r="AS11" s="73"/>
      <c r="AT11" s="73"/>
      <c r="AU11" s="73"/>
      <c r="AV11" s="96"/>
      <c r="AY11" s="54"/>
      <c r="AZ11" s="54"/>
      <c r="BA11" s="54"/>
      <c r="BB11" s="54"/>
      <c r="BC11" s="54"/>
      <c r="BD11" s="54"/>
      <c r="BE11" s="54"/>
      <c r="BF11" s="54"/>
      <c r="BG11" s="54"/>
      <c r="BH11" s="54"/>
      <c r="BI11" s="54"/>
      <c r="BJ11" s="54"/>
      <c r="BK11" s="54"/>
      <c r="BL11" s="91"/>
      <c r="BM11" s="13"/>
      <c r="BN11" s="13"/>
      <c r="BO11" s="73"/>
      <c r="BP11" s="73"/>
      <c r="BQ11" s="73"/>
      <c r="BR11" s="73"/>
      <c r="BS11" s="73"/>
      <c r="BT11" s="73"/>
      <c r="BU11" s="73"/>
      <c r="BV11" s="73"/>
      <c r="BW11" s="73"/>
      <c r="BX11" s="73"/>
      <c r="BY11" s="73"/>
      <c r="BZ11" s="73"/>
      <c r="CA11" s="73"/>
      <c r="CB11" s="96"/>
      <c r="CC11" s="13"/>
      <c r="CD11" s="13"/>
      <c r="CE11" s="73"/>
      <c r="CF11" s="73"/>
      <c r="CG11" s="73"/>
      <c r="CH11" s="73"/>
      <c r="CI11" s="73"/>
      <c r="CJ11" s="73"/>
      <c r="CK11" s="73"/>
      <c r="CL11" s="73"/>
      <c r="CM11" s="73"/>
      <c r="CN11" s="73"/>
      <c r="CO11" s="73"/>
      <c r="CP11" s="73"/>
      <c r="CQ11" s="73"/>
      <c r="CR11" s="96"/>
      <c r="DI11" s="13"/>
      <c r="DJ11" s="13"/>
      <c r="DK11" s="54"/>
      <c r="DL11" s="54"/>
      <c r="DM11" s="54"/>
      <c r="DN11" s="54"/>
      <c r="DO11" s="54"/>
      <c r="DP11" s="54"/>
      <c r="DQ11" s="54"/>
      <c r="DR11" s="54"/>
      <c r="DS11" s="54"/>
      <c r="DT11" s="54"/>
      <c r="DU11" s="54"/>
      <c r="DV11" s="54"/>
      <c r="DW11" s="91"/>
    </row>
    <row r="12" spans="1:128" x14ac:dyDescent="0.2">
      <c r="B12" s="8" t="s">
        <v>278</v>
      </c>
      <c r="C12" s="73"/>
      <c r="D12" s="73"/>
      <c r="E12" s="73"/>
      <c r="F12" s="73"/>
      <c r="G12" s="73"/>
      <c r="H12" s="73"/>
      <c r="I12" s="73"/>
      <c r="J12" s="73"/>
      <c r="K12" s="73"/>
      <c r="L12" s="73"/>
      <c r="M12" s="73"/>
      <c r="N12" s="73"/>
      <c r="O12" s="73"/>
      <c r="P12" s="96"/>
      <c r="Q12" s="13"/>
      <c r="R12" s="13"/>
      <c r="S12" s="73"/>
      <c r="T12" s="73"/>
      <c r="U12" s="73"/>
      <c r="V12" s="73"/>
      <c r="W12" s="73"/>
      <c r="X12" s="73"/>
      <c r="Y12" s="73"/>
      <c r="Z12" s="73"/>
      <c r="AA12" s="73"/>
      <c r="AB12" s="73"/>
      <c r="AC12" s="73"/>
      <c r="AD12" s="73"/>
      <c r="AE12" s="73"/>
      <c r="AF12" s="96"/>
      <c r="AG12" s="13"/>
      <c r="AH12" s="13"/>
      <c r="AI12" s="73"/>
      <c r="AJ12" s="73"/>
      <c r="AK12" s="73"/>
      <c r="AL12" s="73"/>
      <c r="AM12" s="73"/>
      <c r="AN12" s="73"/>
      <c r="AO12" s="73"/>
      <c r="AP12" s="73"/>
      <c r="AQ12" s="73"/>
      <c r="AR12" s="73"/>
      <c r="AS12" s="73"/>
      <c r="AT12" s="73"/>
      <c r="AU12" s="73"/>
      <c r="AV12" s="96"/>
      <c r="AY12" s="54"/>
      <c r="AZ12" s="54"/>
      <c r="BA12" s="54"/>
      <c r="BB12" s="54"/>
      <c r="BC12" s="54"/>
      <c r="BD12" s="54"/>
      <c r="BE12" s="54"/>
      <c r="BF12" s="54"/>
      <c r="BG12" s="54"/>
      <c r="BH12" s="54"/>
      <c r="BI12" s="54"/>
      <c r="BJ12" s="54"/>
      <c r="BK12" s="54"/>
      <c r="BL12" s="91"/>
      <c r="BM12" s="13"/>
      <c r="BN12" s="13"/>
      <c r="BO12" s="73"/>
      <c r="BP12" s="73"/>
      <c r="BQ12" s="73"/>
      <c r="BR12" s="73"/>
      <c r="BS12" s="73"/>
      <c r="BT12" s="73"/>
      <c r="BU12" s="73"/>
      <c r="BV12" s="73"/>
      <c r="BW12" s="73"/>
      <c r="BX12" s="73"/>
      <c r="BY12" s="73"/>
      <c r="BZ12" s="73"/>
      <c r="CA12" s="73"/>
      <c r="CB12" s="96"/>
      <c r="CC12" s="13"/>
      <c r="CD12" s="13"/>
      <c r="CE12" s="73"/>
      <c r="CF12" s="73"/>
      <c r="CG12" s="73"/>
      <c r="CH12" s="73"/>
      <c r="CI12" s="73"/>
      <c r="CJ12" s="73"/>
      <c r="CK12" s="73"/>
      <c r="CL12" s="73"/>
      <c r="CM12" s="73"/>
      <c r="CN12" s="73"/>
      <c r="CO12" s="73"/>
      <c r="CP12" s="73"/>
      <c r="CQ12" s="73"/>
      <c r="CR12" s="96"/>
      <c r="CS12" s="13"/>
      <c r="CT12" s="13"/>
      <c r="CU12" s="73"/>
      <c r="CV12" s="73"/>
      <c r="CW12" s="73"/>
      <c r="CX12" s="73"/>
      <c r="CY12" s="73"/>
      <c r="CZ12" s="73"/>
      <c r="DA12" s="73"/>
      <c r="DB12" s="73"/>
      <c r="DC12" s="73"/>
      <c r="DD12" s="73"/>
      <c r="DE12" s="73"/>
      <c r="DF12" s="73"/>
      <c r="DG12" s="73"/>
      <c r="DH12" s="96"/>
      <c r="DI12" s="13"/>
      <c r="DJ12" s="13"/>
      <c r="DK12" s="54"/>
      <c r="DL12" s="54"/>
      <c r="DM12" s="54"/>
      <c r="DN12" s="54"/>
      <c r="DO12" s="54"/>
      <c r="DP12" s="54"/>
      <c r="DQ12" s="54"/>
      <c r="DR12" s="54"/>
      <c r="DS12" s="54"/>
      <c r="DT12" s="54"/>
      <c r="DU12" s="54"/>
      <c r="DV12" s="54"/>
      <c r="DW12" s="91"/>
    </row>
    <row r="13" spans="1:128" x14ac:dyDescent="0.2">
      <c r="A13" s="8"/>
      <c r="B13" s="13"/>
      <c r="C13" s="73"/>
      <c r="D13" s="73"/>
      <c r="E13" s="73"/>
      <c r="F13" s="73"/>
      <c r="G13" s="73"/>
      <c r="H13" s="73"/>
      <c r="I13" s="73"/>
      <c r="J13" s="73"/>
      <c r="K13" s="73"/>
      <c r="L13" s="73"/>
      <c r="M13" s="73"/>
      <c r="N13" s="73"/>
      <c r="O13" s="73"/>
      <c r="P13" s="96"/>
      <c r="Q13" s="13"/>
      <c r="R13" s="13"/>
      <c r="S13" s="73"/>
      <c r="T13" s="73"/>
      <c r="U13" s="73"/>
      <c r="V13" s="73"/>
      <c r="W13" s="73"/>
      <c r="X13" s="73"/>
      <c r="Y13" s="73"/>
      <c r="Z13" s="73"/>
      <c r="AA13" s="73"/>
      <c r="AB13" s="73"/>
      <c r="AC13" s="73"/>
      <c r="AD13" s="73"/>
      <c r="AE13" s="73"/>
      <c r="AF13" s="96"/>
      <c r="AG13" s="13"/>
      <c r="AH13" s="13"/>
      <c r="AI13" s="73"/>
      <c r="AJ13" s="73"/>
      <c r="AK13" s="73"/>
      <c r="AL13" s="73"/>
      <c r="AM13" s="73"/>
      <c r="AN13" s="73"/>
      <c r="AO13" s="73"/>
      <c r="AP13" s="73"/>
      <c r="AQ13" s="73"/>
      <c r="AR13" s="73"/>
      <c r="AS13" s="73"/>
      <c r="AT13" s="73"/>
      <c r="AU13" s="73"/>
      <c r="AV13" s="96"/>
      <c r="AY13" s="54"/>
      <c r="AZ13" s="54"/>
      <c r="BA13" s="54"/>
      <c r="BB13" s="54"/>
      <c r="BC13" s="54"/>
      <c r="BD13" s="54"/>
      <c r="BE13" s="54"/>
      <c r="BF13" s="54"/>
      <c r="BG13" s="54"/>
      <c r="BH13" s="54"/>
      <c r="BI13" s="54"/>
      <c r="BJ13" s="54"/>
      <c r="BK13" s="54"/>
      <c r="BL13" s="91"/>
      <c r="BM13" s="13"/>
      <c r="BN13" s="13"/>
      <c r="BO13" s="73"/>
      <c r="BP13" s="73"/>
      <c r="BQ13" s="73"/>
      <c r="BR13" s="73"/>
      <c r="BS13" s="73"/>
      <c r="BT13" s="73"/>
      <c r="BU13" s="73"/>
      <c r="BV13" s="73"/>
      <c r="BW13" s="73"/>
      <c r="BX13" s="73"/>
      <c r="BY13" s="73"/>
      <c r="BZ13" s="73"/>
      <c r="CA13" s="73"/>
      <c r="CB13" s="96"/>
      <c r="CC13" s="13"/>
      <c r="CD13" s="13"/>
      <c r="CE13" s="73"/>
      <c r="CF13" s="73"/>
      <c r="CG13" s="73"/>
      <c r="CH13" s="73"/>
      <c r="CI13" s="73"/>
      <c r="CJ13" s="73"/>
      <c r="CK13" s="73"/>
      <c r="CL13" s="73"/>
      <c r="CM13" s="73"/>
      <c r="CN13" s="73"/>
      <c r="CO13" s="73"/>
      <c r="CP13" s="73"/>
      <c r="CQ13" s="73"/>
      <c r="CR13" s="96"/>
      <c r="CS13" s="13"/>
      <c r="CT13" s="13"/>
      <c r="CU13" s="73"/>
      <c r="CV13" s="73"/>
      <c r="CW13" s="73"/>
      <c r="CX13" s="73"/>
      <c r="CY13" s="73"/>
      <c r="CZ13" s="73"/>
      <c r="DA13" s="73"/>
      <c r="DB13" s="73"/>
      <c r="DC13" s="73"/>
      <c r="DD13" s="73"/>
      <c r="DE13" s="73"/>
      <c r="DF13" s="73"/>
      <c r="DG13" s="73"/>
      <c r="DH13" s="96"/>
      <c r="DI13" s="13"/>
      <c r="DJ13" s="13"/>
      <c r="DK13" s="54"/>
      <c r="DL13" s="54"/>
      <c r="DM13" s="54"/>
      <c r="DN13" s="54"/>
      <c r="DO13" s="54"/>
      <c r="DP13" s="54"/>
      <c r="DQ13" s="54"/>
      <c r="DR13" s="54"/>
      <c r="DS13" s="54"/>
      <c r="DT13" s="54"/>
      <c r="DU13" s="54"/>
      <c r="DV13" s="54"/>
      <c r="DW13" s="91"/>
      <c r="DX13" s="13"/>
    </row>
    <row r="14" spans="1:128" x14ac:dyDescent="0.2">
      <c r="A14" s="13"/>
      <c r="B14" s="13"/>
      <c r="C14" s="73"/>
      <c r="D14" s="73"/>
      <c r="E14" s="73"/>
      <c r="F14" s="73"/>
      <c r="G14" s="73"/>
      <c r="H14" s="73"/>
      <c r="I14" s="73"/>
      <c r="J14" s="73"/>
      <c r="K14" s="73"/>
      <c r="L14" s="73"/>
      <c r="M14" s="73"/>
      <c r="N14" s="73"/>
      <c r="O14" s="73"/>
      <c r="P14" s="96"/>
      <c r="Q14" s="13"/>
      <c r="R14" s="13"/>
      <c r="S14" s="73"/>
      <c r="T14" s="73"/>
      <c r="U14" s="73"/>
      <c r="V14" s="73"/>
      <c r="W14" s="73"/>
      <c r="X14" s="73"/>
      <c r="Y14" s="73"/>
      <c r="Z14" s="73"/>
      <c r="AA14" s="73"/>
      <c r="AB14" s="73"/>
      <c r="AC14" s="73"/>
      <c r="AD14" s="73"/>
      <c r="AE14" s="73"/>
      <c r="AF14" s="96"/>
      <c r="AG14" s="13"/>
      <c r="AH14" s="13"/>
      <c r="AI14" s="73"/>
      <c r="AJ14" s="73"/>
      <c r="AK14" s="73"/>
      <c r="AL14" s="73"/>
      <c r="AM14" s="73"/>
      <c r="AN14" s="73"/>
      <c r="AO14" s="73"/>
      <c r="AP14" s="73"/>
      <c r="AQ14" s="73"/>
      <c r="AR14" s="73"/>
      <c r="AS14" s="73"/>
      <c r="AT14" s="73"/>
      <c r="AU14" s="73"/>
      <c r="AV14" s="96"/>
      <c r="AY14" s="54"/>
      <c r="AZ14" s="54"/>
      <c r="BA14" s="54"/>
      <c r="BB14" s="54"/>
      <c r="BC14" s="54"/>
      <c r="BD14" s="54"/>
      <c r="BE14" s="54"/>
      <c r="BF14" s="54"/>
      <c r="BG14" s="54"/>
      <c r="BH14" s="54"/>
      <c r="BI14" s="54"/>
      <c r="BJ14" s="54"/>
      <c r="BK14" s="54"/>
      <c r="BL14" s="91"/>
      <c r="BM14" s="13"/>
      <c r="BN14" s="13"/>
      <c r="BO14" s="73"/>
      <c r="BP14" s="73"/>
      <c r="BQ14" s="73"/>
      <c r="BR14" s="73"/>
      <c r="BS14" s="73"/>
      <c r="BT14" s="73"/>
      <c r="BU14" s="73"/>
      <c r="BV14" s="73"/>
      <c r="BW14" s="73"/>
      <c r="BX14" s="73"/>
      <c r="BY14" s="73"/>
      <c r="BZ14" s="73"/>
      <c r="CA14" s="73"/>
      <c r="CB14" s="96"/>
      <c r="CC14" s="13"/>
      <c r="CD14" s="13"/>
      <c r="CE14" s="73"/>
      <c r="CF14" s="73"/>
      <c r="CG14" s="73"/>
      <c r="CH14" s="73"/>
      <c r="CI14" s="73"/>
      <c r="CJ14" s="73"/>
      <c r="CK14" s="73"/>
      <c r="CL14" s="73"/>
      <c r="CM14" s="73"/>
      <c r="CN14" s="73"/>
      <c r="CO14" s="73"/>
      <c r="CP14" s="73"/>
      <c r="CQ14" s="73"/>
      <c r="CR14" s="96"/>
      <c r="CS14" s="13"/>
      <c r="CT14" s="13"/>
      <c r="CU14" s="73"/>
      <c r="CV14" s="73"/>
      <c r="CW14" s="73"/>
      <c r="CX14" s="73"/>
      <c r="CY14" s="73"/>
      <c r="CZ14" s="73"/>
      <c r="DA14" s="73"/>
      <c r="DB14" s="73"/>
      <c r="DC14" s="73"/>
      <c r="DD14" s="73"/>
      <c r="DE14" s="73"/>
      <c r="DF14" s="73"/>
      <c r="DG14" s="73"/>
      <c r="DH14" s="96"/>
      <c r="DI14" s="13"/>
      <c r="DJ14" s="13"/>
      <c r="DK14" s="54"/>
      <c r="DL14" s="54"/>
      <c r="DM14" s="54"/>
      <c r="DN14" s="54"/>
      <c r="DO14" s="54"/>
      <c r="DP14" s="54"/>
      <c r="DQ14" s="54"/>
      <c r="DR14" s="54"/>
      <c r="DS14" s="54"/>
      <c r="DT14" s="54"/>
      <c r="DU14" s="54"/>
      <c r="DV14" s="54"/>
      <c r="DW14" s="91"/>
    </row>
    <row r="15" spans="1:128" x14ac:dyDescent="0.2">
      <c r="A15" s="112"/>
      <c r="B15" s="113"/>
      <c r="C15" s="113"/>
      <c r="D15" s="113"/>
      <c r="E15" s="113"/>
      <c r="F15" s="113"/>
      <c r="G15" s="113"/>
      <c r="H15" s="113"/>
      <c r="I15" s="113"/>
      <c r="J15" s="113"/>
      <c r="K15" s="113"/>
      <c r="L15" s="113"/>
      <c r="M15" s="114"/>
      <c r="N15" s="114"/>
      <c r="O15" s="114"/>
      <c r="P15" s="115" t="s">
        <v>98</v>
      </c>
      <c r="Q15" s="112"/>
      <c r="R15" s="113"/>
      <c r="S15" s="116"/>
      <c r="T15" s="116"/>
      <c r="U15" s="116"/>
      <c r="V15" s="116"/>
      <c r="W15" s="116"/>
      <c r="X15" s="116"/>
      <c r="Y15" s="116"/>
      <c r="Z15" s="116"/>
      <c r="AA15" s="116"/>
      <c r="AB15" s="116"/>
      <c r="AC15" s="116"/>
      <c r="AD15" s="116"/>
      <c r="AE15" s="116"/>
      <c r="AF15" s="115" t="s">
        <v>98</v>
      </c>
      <c r="AG15" s="112"/>
      <c r="AH15" s="113"/>
      <c r="AI15" s="116"/>
      <c r="AJ15" s="116"/>
      <c r="AK15" s="116"/>
      <c r="AL15" s="116"/>
      <c r="AM15" s="116"/>
      <c r="AN15" s="116"/>
      <c r="AO15" s="116"/>
      <c r="AP15" s="116"/>
      <c r="AQ15" s="116"/>
      <c r="AR15" s="116"/>
      <c r="AS15" s="116"/>
      <c r="AT15" s="116"/>
      <c r="AU15" s="116"/>
      <c r="AV15" s="115" t="s">
        <v>99</v>
      </c>
      <c r="AW15" s="117"/>
      <c r="AX15" s="118"/>
      <c r="AY15" s="119"/>
      <c r="AZ15" s="119"/>
      <c r="BA15" s="119"/>
      <c r="BB15" s="119"/>
      <c r="BC15" s="119"/>
      <c r="BD15" s="119"/>
      <c r="BE15" s="119"/>
      <c r="BF15" s="119"/>
      <c r="BG15" s="119"/>
      <c r="BH15" s="119"/>
      <c r="BI15" s="120"/>
      <c r="BJ15" s="120"/>
      <c r="BK15" s="120"/>
      <c r="BL15" s="115" t="s">
        <v>99</v>
      </c>
      <c r="BM15" s="112"/>
      <c r="BN15" s="113"/>
      <c r="BO15" s="116"/>
      <c r="BP15" s="116"/>
      <c r="BQ15" s="116"/>
      <c r="BR15" s="116"/>
      <c r="BS15" s="116"/>
      <c r="BT15" s="116"/>
      <c r="BU15" s="116"/>
      <c r="BV15" s="116"/>
      <c r="BW15" s="116"/>
      <c r="BX15" s="116"/>
      <c r="BY15" s="116"/>
      <c r="BZ15" s="116"/>
      <c r="CA15" s="116"/>
      <c r="CB15" s="115" t="s">
        <v>99</v>
      </c>
      <c r="CC15" s="112"/>
      <c r="CD15" s="113"/>
      <c r="CE15" s="116"/>
      <c r="CF15" s="116"/>
      <c r="CG15" s="116"/>
      <c r="CH15" s="116"/>
      <c r="CI15" s="116"/>
      <c r="CJ15" s="116"/>
      <c r="CK15" s="116"/>
      <c r="CL15" s="116"/>
      <c r="CM15" s="116"/>
      <c r="CN15" s="116"/>
      <c r="CO15" s="116"/>
      <c r="CP15" s="116"/>
      <c r="CQ15" s="116"/>
      <c r="CR15" s="115" t="s">
        <v>99</v>
      </c>
      <c r="CS15" s="112"/>
      <c r="CT15" s="113"/>
      <c r="CU15" s="116"/>
      <c r="CV15" s="116"/>
      <c r="CW15" s="116"/>
      <c r="CX15" s="116"/>
      <c r="CY15" s="116"/>
      <c r="CZ15" s="116"/>
      <c r="DA15" s="116"/>
      <c r="DB15" s="116"/>
      <c r="DC15" s="116"/>
      <c r="DD15" s="116"/>
      <c r="DE15" s="116"/>
      <c r="DF15" s="116"/>
      <c r="DG15" s="116"/>
      <c r="DH15" s="115" t="s">
        <v>99</v>
      </c>
      <c r="DI15" s="112"/>
      <c r="DJ15" s="113"/>
      <c r="DK15" s="116"/>
      <c r="DL15" s="116"/>
      <c r="DM15" s="116"/>
      <c r="DN15" s="116"/>
      <c r="DO15" s="116"/>
      <c r="DP15" s="116"/>
      <c r="DQ15" s="116"/>
      <c r="DR15" s="116"/>
      <c r="DS15" s="116"/>
      <c r="DT15" s="116"/>
      <c r="DU15" s="116"/>
      <c r="DV15" s="116"/>
      <c r="DW15" s="115"/>
      <c r="DX15" s="115" t="s">
        <v>99</v>
      </c>
    </row>
    <row r="16" spans="1:128" x14ac:dyDescent="0.2">
      <c r="A16" s="7"/>
      <c r="B16" s="7"/>
      <c r="C16" s="7"/>
      <c r="D16" s="7"/>
      <c r="E16" s="54"/>
      <c r="F16" s="54"/>
      <c r="G16" s="54"/>
      <c r="H16" s="54"/>
      <c r="I16" s="54"/>
      <c r="J16" s="54"/>
      <c r="K16" s="54"/>
      <c r="L16" s="54"/>
      <c r="M16" s="54"/>
      <c r="N16" s="54"/>
      <c r="O16" s="54"/>
      <c r="P16" s="91"/>
      <c r="S16" s="54"/>
      <c r="T16" s="54"/>
      <c r="U16" s="54"/>
      <c r="V16" s="54"/>
      <c r="W16" s="54"/>
      <c r="X16" s="54"/>
      <c r="Y16" s="54"/>
      <c r="Z16" s="54"/>
      <c r="AA16" s="54"/>
      <c r="AB16" s="54"/>
      <c r="AC16" s="54"/>
      <c r="AD16" s="54"/>
      <c r="AE16" s="54"/>
      <c r="AF16" s="91"/>
      <c r="AI16" s="54"/>
      <c r="AJ16" s="54"/>
      <c r="AK16" s="54"/>
      <c r="AL16" s="54"/>
      <c r="AM16" s="54"/>
      <c r="AN16" s="54"/>
      <c r="AO16" s="54"/>
      <c r="AP16" s="54"/>
      <c r="AQ16" s="54"/>
      <c r="AR16" s="54"/>
      <c r="AS16" s="54"/>
      <c r="AT16" s="54"/>
      <c r="AU16" s="54"/>
      <c r="AV16" s="91"/>
      <c r="AY16" s="54"/>
      <c r="AZ16" s="54"/>
      <c r="BA16" s="54"/>
      <c r="BB16" s="54"/>
      <c r="BC16" s="54"/>
      <c r="BD16" s="54"/>
      <c r="BE16" s="54"/>
      <c r="BF16" s="54"/>
      <c r="BG16" s="54"/>
      <c r="BH16" s="54"/>
      <c r="BI16" s="54"/>
      <c r="BJ16" s="54"/>
      <c r="BK16" s="54"/>
      <c r="BL16" s="91"/>
      <c r="BO16" s="54"/>
      <c r="BP16" s="54"/>
      <c r="BQ16" s="54"/>
      <c r="BR16" s="54"/>
      <c r="BS16" s="54"/>
      <c r="BT16" s="54"/>
      <c r="BU16" s="54"/>
      <c r="BV16" s="54"/>
      <c r="BW16" s="54"/>
      <c r="BX16" s="54"/>
      <c r="BY16" s="54"/>
      <c r="BZ16" s="54"/>
      <c r="CA16" s="54"/>
      <c r="CB16" s="91"/>
      <c r="CE16" s="54"/>
      <c r="CF16" s="54"/>
      <c r="CG16" s="54"/>
      <c r="CH16" s="54"/>
      <c r="CI16" s="54"/>
      <c r="CJ16" s="54"/>
      <c r="CK16" s="54"/>
      <c r="CL16" s="54"/>
      <c r="CM16" s="54"/>
      <c r="CN16" s="54"/>
      <c r="CO16" s="54"/>
      <c r="CP16" s="54"/>
      <c r="CQ16" s="54"/>
      <c r="CR16" s="91"/>
      <c r="CU16" s="54"/>
      <c r="CV16" s="54"/>
      <c r="CW16" s="54"/>
      <c r="CX16" s="54"/>
      <c r="CY16" s="54"/>
      <c r="CZ16" s="54"/>
      <c r="DA16" s="54"/>
      <c r="DB16" s="54"/>
      <c r="DC16" s="54"/>
      <c r="DD16" s="54"/>
      <c r="DE16" s="54"/>
      <c r="DF16" s="54"/>
      <c r="DG16" s="54"/>
      <c r="DH16" s="91"/>
      <c r="DK16" s="54"/>
      <c r="DL16" s="54"/>
      <c r="DM16" s="54"/>
      <c r="DN16" s="54"/>
      <c r="DO16" s="54"/>
      <c r="DP16" s="54"/>
      <c r="DQ16" s="54"/>
      <c r="DR16" s="54"/>
      <c r="DS16" s="54"/>
      <c r="DT16" s="54"/>
      <c r="DU16" s="54"/>
      <c r="DV16" s="54"/>
      <c r="DW16" s="91"/>
    </row>
    <row r="17" spans="2:128" x14ac:dyDescent="0.2">
      <c r="B17" s="65" t="s">
        <v>256</v>
      </c>
      <c r="C17" s="265" t="s">
        <v>35</v>
      </c>
      <c r="D17" s="265" t="s">
        <v>124</v>
      </c>
      <c r="E17" s="265" t="s">
        <v>126</v>
      </c>
      <c r="F17" s="265" t="s">
        <v>36</v>
      </c>
      <c r="G17" s="265" t="s">
        <v>37</v>
      </c>
      <c r="H17" s="265" t="s">
        <v>38</v>
      </c>
      <c r="I17" s="265" t="s">
        <v>39</v>
      </c>
      <c r="J17" s="265" t="s">
        <v>128</v>
      </c>
      <c r="K17" s="265" t="s">
        <v>129</v>
      </c>
      <c r="L17" s="265" t="s">
        <v>130</v>
      </c>
      <c r="M17" s="266">
        <v>100000</v>
      </c>
      <c r="N17" s="267" t="s">
        <v>246</v>
      </c>
      <c r="O17" s="267" t="s">
        <v>246</v>
      </c>
      <c r="P17" s="267" t="s">
        <v>77</v>
      </c>
      <c r="R17" s="65" t="s">
        <v>256</v>
      </c>
      <c r="S17" s="265" t="s">
        <v>35</v>
      </c>
      <c r="T17" s="265" t="s">
        <v>124</v>
      </c>
      <c r="U17" s="265" t="s">
        <v>126</v>
      </c>
      <c r="V17" s="265" t="s">
        <v>36</v>
      </c>
      <c r="W17" s="265" t="s">
        <v>37</v>
      </c>
      <c r="X17" s="265" t="s">
        <v>38</v>
      </c>
      <c r="Y17" s="265" t="s">
        <v>39</v>
      </c>
      <c r="Z17" s="265" t="s">
        <v>128</v>
      </c>
      <c r="AA17" s="265" t="s">
        <v>129</v>
      </c>
      <c r="AB17" s="265" t="s">
        <v>130</v>
      </c>
      <c r="AC17" s="266">
        <v>100000</v>
      </c>
      <c r="AD17" s="267" t="s">
        <v>246</v>
      </c>
      <c r="AE17" s="267" t="s">
        <v>246</v>
      </c>
      <c r="AF17" s="267" t="s">
        <v>77</v>
      </c>
      <c r="AH17" s="65" t="s">
        <v>256</v>
      </c>
      <c r="AI17" s="265" t="s">
        <v>35</v>
      </c>
      <c r="AJ17" s="265" t="s">
        <v>124</v>
      </c>
      <c r="AK17" s="265" t="s">
        <v>126</v>
      </c>
      <c r="AL17" s="265" t="s">
        <v>36</v>
      </c>
      <c r="AM17" s="265" t="s">
        <v>37</v>
      </c>
      <c r="AN17" s="265" t="s">
        <v>38</v>
      </c>
      <c r="AO17" s="265" t="s">
        <v>39</v>
      </c>
      <c r="AP17" s="265" t="s">
        <v>128</v>
      </c>
      <c r="AQ17" s="265" t="s">
        <v>129</v>
      </c>
      <c r="AR17" s="265" t="s">
        <v>130</v>
      </c>
      <c r="AS17" s="266">
        <v>100000</v>
      </c>
      <c r="AT17" s="267" t="s">
        <v>246</v>
      </c>
      <c r="AU17" s="267" t="s">
        <v>246</v>
      </c>
      <c r="AV17" s="267" t="s">
        <v>77</v>
      </c>
      <c r="AX17" s="65" t="s">
        <v>256</v>
      </c>
      <c r="AY17" s="265" t="s">
        <v>35</v>
      </c>
      <c r="AZ17" s="265" t="s">
        <v>124</v>
      </c>
      <c r="BA17" s="265" t="s">
        <v>126</v>
      </c>
      <c r="BB17" s="265" t="s">
        <v>36</v>
      </c>
      <c r="BC17" s="265" t="s">
        <v>37</v>
      </c>
      <c r="BD17" s="265" t="s">
        <v>38</v>
      </c>
      <c r="BE17" s="265" t="s">
        <v>39</v>
      </c>
      <c r="BF17" s="265" t="s">
        <v>128</v>
      </c>
      <c r="BG17" s="265" t="s">
        <v>129</v>
      </c>
      <c r="BH17" s="265" t="s">
        <v>130</v>
      </c>
      <c r="BI17" s="266">
        <v>100000</v>
      </c>
      <c r="BJ17" s="267" t="s">
        <v>246</v>
      </c>
      <c r="BK17" s="267" t="s">
        <v>246</v>
      </c>
      <c r="BL17" s="267" t="s">
        <v>77</v>
      </c>
      <c r="BN17" s="65" t="s">
        <v>256</v>
      </c>
      <c r="BO17" s="265" t="s">
        <v>35</v>
      </c>
      <c r="BP17" s="265" t="s">
        <v>124</v>
      </c>
      <c r="BQ17" s="265" t="s">
        <v>126</v>
      </c>
      <c r="BR17" s="265" t="s">
        <v>36</v>
      </c>
      <c r="BS17" s="265" t="s">
        <v>37</v>
      </c>
      <c r="BT17" s="265" t="s">
        <v>38</v>
      </c>
      <c r="BU17" s="265" t="s">
        <v>39</v>
      </c>
      <c r="BV17" s="265" t="s">
        <v>128</v>
      </c>
      <c r="BW17" s="265" t="s">
        <v>129</v>
      </c>
      <c r="BX17" s="265" t="s">
        <v>130</v>
      </c>
      <c r="BY17" s="266">
        <v>100000</v>
      </c>
      <c r="BZ17" s="267" t="s">
        <v>246</v>
      </c>
      <c r="CA17" s="699" t="s">
        <v>246</v>
      </c>
      <c r="CB17" s="267" t="s">
        <v>77</v>
      </c>
      <c r="CD17" s="65" t="s">
        <v>256</v>
      </c>
      <c r="CE17" s="265" t="s">
        <v>35</v>
      </c>
      <c r="CF17" s="265" t="s">
        <v>124</v>
      </c>
      <c r="CG17" s="265" t="s">
        <v>126</v>
      </c>
      <c r="CH17" s="265" t="s">
        <v>36</v>
      </c>
      <c r="CI17" s="265" t="s">
        <v>37</v>
      </c>
      <c r="CJ17" s="265" t="s">
        <v>38</v>
      </c>
      <c r="CK17" s="265" t="s">
        <v>39</v>
      </c>
      <c r="CL17" s="265" t="s">
        <v>128</v>
      </c>
      <c r="CM17" s="265" t="s">
        <v>129</v>
      </c>
      <c r="CN17" s="265" t="s">
        <v>130</v>
      </c>
      <c r="CO17" s="266">
        <v>100000</v>
      </c>
      <c r="CP17" s="267" t="s">
        <v>246</v>
      </c>
      <c r="CQ17" s="699" t="s">
        <v>246</v>
      </c>
      <c r="CR17" s="267" t="s">
        <v>77</v>
      </c>
      <c r="CT17" s="65" t="s">
        <v>256</v>
      </c>
      <c r="CU17" s="265" t="s">
        <v>35</v>
      </c>
      <c r="CV17" s="265" t="s">
        <v>124</v>
      </c>
      <c r="CW17" s="265" t="s">
        <v>126</v>
      </c>
      <c r="CX17" s="265" t="s">
        <v>36</v>
      </c>
      <c r="CY17" s="265" t="s">
        <v>37</v>
      </c>
      <c r="CZ17" s="265" t="s">
        <v>38</v>
      </c>
      <c r="DA17" s="265" t="s">
        <v>39</v>
      </c>
      <c r="DB17" s="265" t="s">
        <v>128</v>
      </c>
      <c r="DC17" s="265" t="s">
        <v>129</v>
      </c>
      <c r="DD17" s="265" t="s">
        <v>130</v>
      </c>
      <c r="DE17" s="266">
        <v>100000</v>
      </c>
      <c r="DF17" s="267" t="s">
        <v>246</v>
      </c>
      <c r="DG17" s="267" t="s">
        <v>246</v>
      </c>
      <c r="DH17" s="267" t="s">
        <v>77</v>
      </c>
      <c r="DJ17" s="65" t="s">
        <v>256</v>
      </c>
      <c r="DK17" s="265" t="s">
        <v>35</v>
      </c>
      <c r="DL17" s="265" t="s">
        <v>124</v>
      </c>
      <c r="DM17" s="265" t="s">
        <v>126</v>
      </c>
      <c r="DN17" s="265" t="s">
        <v>36</v>
      </c>
      <c r="DO17" s="265" t="s">
        <v>37</v>
      </c>
      <c r="DP17" s="265" t="s">
        <v>38</v>
      </c>
      <c r="DQ17" s="265" t="s">
        <v>39</v>
      </c>
      <c r="DR17" s="265" t="s">
        <v>128</v>
      </c>
      <c r="DS17" s="265" t="s">
        <v>129</v>
      </c>
      <c r="DT17" s="265" t="s">
        <v>130</v>
      </c>
      <c r="DU17" s="266">
        <v>100000</v>
      </c>
      <c r="DV17" s="267" t="s">
        <v>246</v>
      </c>
      <c r="DW17" s="699" t="s">
        <v>246</v>
      </c>
      <c r="DX17" s="267" t="s">
        <v>77</v>
      </c>
    </row>
    <row r="18" spans="2:128" x14ac:dyDescent="0.2">
      <c r="B18" s="66"/>
      <c r="C18" s="264" t="s">
        <v>123</v>
      </c>
      <c r="D18" s="264" t="s">
        <v>40</v>
      </c>
      <c r="E18" s="264" t="s">
        <v>40</v>
      </c>
      <c r="F18" s="264" t="s">
        <v>40</v>
      </c>
      <c r="G18" s="264" t="s">
        <v>40</v>
      </c>
      <c r="H18" s="264" t="s">
        <v>40</v>
      </c>
      <c r="I18" s="264" t="s">
        <v>40</v>
      </c>
      <c r="J18" s="264" t="s">
        <v>40</v>
      </c>
      <c r="K18" s="264" t="s">
        <v>40</v>
      </c>
      <c r="L18" s="264" t="s">
        <v>40</v>
      </c>
      <c r="M18" s="264" t="s">
        <v>43</v>
      </c>
      <c r="N18" s="12" t="s">
        <v>248</v>
      </c>
      <c r="O18" s="12" t="s">
        <v>146</v>
      </c>
      <c r="P18" s="12" t="s">
        <v>145</v>
      </c>
      <c r="R18" s="66"/>
      <c r="S18" s="264" t="s">
        <v>123</v>
      </c>
      <c r="T18" s="264" t="s">
        <v>40</v>
      </c>
      <c r="U18" s="264" t="s">
        <v>40</v>
      </c>
      <c r="V18" s="264" t="s">
        <v>40</v>
      </c>
      <c r="W18" s="264" t="s">
        <v>40</v>
      </c>
      <c r="X18" s="264" t="s">
        <v>40</v>
      </c>
      <c r="Y18" s="264" t="s">
        <v>40</v>
      </c>
      <c r="Z18" s="264" t="s">
        <v>40</v>
      </c>
      <c r="AA18" s="264" t="s">
        <v>40</v>
      </c>
      <c r="AB18" s="264" t="s">
        <v>40</v>
      </c>
      <c r="AC18" s="264" t="s">
        <v>43</v>
      </c>
      <c r="AD18" s="12" t="s">
        <v>248</v>
      </c>
      <c r="AE18" s="12" t="s">
        <v>146</v>
      </c>
      <c r="AF18" s="12" t="s">
        <v>145</v>
      </c>
      <c r="AH18" s="66"/>
      <c r="AI18" s="264" t="s">
        <v>123</v>
      </c>
      <c r="AJ18" s="264" t="s">
        <v>40</v>
      </c>
      <c r="AK18" s="264" t="s">
        <v>40</v>
      </c>
      <c r="AL18" s="264" t="s">
        <v>40</v>
      </c>
      <c r="AM18" s="264" t="s">
        <v>40</v>
      </c>
      <c r="AN18" s="264" t="s">
        <v>40</v>
      </c>
      <c r="AO18" s="264" t="s">
        <v>40</v>
      </c>
      <c r="AP18" s="264" t="s">
        <v>40</v>
      </c>
      <c r="AQ18" s="264" t="s">
        <v>40</v>
      </c>
      <c r="AR18" s="264" t="s">
        <v>40</v>
      </c>
      <c r="AS18" s="264" t="s">
        <v>43</v>
      </c>
      <c r="AT18" s="12" t="s">
        <v>248</v>
      </c>
      <c r="AU18" s="12" t="s">
        <v>146</v>
      </c>
      <c r="AV18" s="12" t="s">
        <v>145</v>
      </c>
      <c r="AX18" s="66"/>
      <c r="AY18" s="264" t="s">
        <v>123</v>
      </c>
      <c r="AZ18" s="264" t="s">
        <v>40</v>
      </c>
      <c r="BA18" s="264" t="s">
        <v>40</v>
      </c>
      <c r="BB18" s="264" t="s">
        <v>40</v>
      </c>
      <c r="BC18" s="264" t="s">
        <v>40</v>
      </c>
      <c r="BD18" s="264" t="s">
        <v>40</v>
      </c>
      <c r="BE18" s="264" t="s">
        <v>40</v>
      </c>
      <c r="BF18" s="264" t="s">
        <v>40</v>
      </c>
      <c r="BG18" s="264" t="s">
        <v>40</v>
      </c>
      <c r="BH18" s="264" t="s">
        <v>40</v>
      </c>
      <c r="BI18" s="264" t="s">
        <v>43</v>
      </c>
      <c r="BJ18" s="12" t="s">
        <v>248</v>
      </c>
      <c r="BK18" s="12" t="s">
        <v>146</v>
      </c>
      <c r="BL18" s="12" t="s">
        <v>145</v>
      </c>
      <c r="BN18" s="66"/>
      <c r="BO18" s="264" t="s">
        <v>123</v>
      </c>
      <c r="BP18" s="264" t="s">
        <v>40</v>
      </c>
      <c r="BQ18" s="264" t="s">
        <v>40</v>
      </c>
      <c r="BR18" s="264" t="s">
        <v>40</v>
      </c>
      <c r="BS18" s="264" t="s">
        <v>40</v>
      </c>
      <c r="BT18" s="264" t="s">
        <v>40</v>
      </c>
      <c r="BU18" s="264" t="s">
        <v>40</v>
      </c>
      <c r="BV18" s="264" t="s">
        <v>40</v>
      </c>
      <c r="BW18" s="264" t="s">
        <v>40</v>
      </c>
      <c r="BX18" s="264" t="s">
        <v>40</v>
      </c>
      <c r="BY18" s="264" t="s">
        <v>43</v>
      </c>
      <c r="BZ18" s="12" t="s">
        <v>248</v>
      </c>
      <c r="CA18" s="700" t="s">
        <v>146</v>
      </c>
      <c r="CB18" s="12" t="s">
        <v>145</v>
      </c>
      <c r="CD18" s="66"/>
      <c r="CE18" s="264" t="s">
        <v>123</v>
      </c>
      <c r="CF18" s="264" t="s">
        <v>40</v>
      </c>
      <c r="CG18" s="264" t="s">
        <v>40</v>
      </c>
      <c r="CH18" s="264" t="s">
        <v>40</v>
      </c>
      <c r="CI18" s="264" t="s">
        <v>40</v>
      </c>
      <c r="CJ18" s="264" t="s">
        <v>40</v>
      </c>
      <c r="CK18" s="264" t="s">
        <v>40</v>
      </c>
      <c r="CL18" s="264" t="s">
        <v>40</v>
      </c>
      <c r="CM18" s="264" t="s">
        <v>40</v>
      </c>
      <c r="CN18" s="264" t="s">
        <v>40</v>
      </c>
      <c r="CO18" s="264" t="s">
        <v>43</v>
      </c>
      <c r="CP18" s="12" t="s">
        <v>248</v>
      </c>
      <c r="CQ18" s="700" t="s">
        <v>146</v>
      </c>
      <c r="CR18" s="12" t="s">
        <v>145</v>
      </c>
      <c r="CT18" s="66"/>
      <c r="CU18" s="264" t="s">
        <v>123</v>
      </c>
      <c r="CV18" s="264" t="s">
        <v>40</v>
      </c>
      <c r="CW18" s="264" t="s">
        <v>40</v>
      </c>
      <c r="CX18" s="264" t="s">
        <v>40</v>
      </c>
      <c r="CY18" s="264" t="s">
        <v>40</v>
      </c>
      <c r="CZ18" s="264" t="s">
        <v>40</v>
      </c>
      <c r="DA18" s="264" t="s">
        <v>40</v>
      </c>
      <c r="DB18" s="264" t="s">
        <v>40</v>
      </c>
      <c r="DC18" s="264" t="s">
        <v>40</v>
      </c>
      <c r="DD18" s="264" t="s">
        <v>40</v>
      </c>
      <c r="DE18" s="264" t="s">
        <v>43</v>
      </c>
      <c r="DF18" s="12" t="s">
        <v>248</v>
      </c>
      <c r="DG18" s="12" t="s">
        <v>146</v>
      </c>
      <c r="DH18" s="12" t="s">
        <v>145</v>
      </c>
      <c r="DJ18" s="66"/>
      <c r="DK18" s="264" t="s">
        <v>123</v>
      </c>
      <c r="DL18" s="264" t="s">
        <v>40</v>
      </c>
      <c r="DM18" s="264" t="s">
        <v>40</v>
      </c>
      <c r="DN18" s="264" t="s">
        <v>40</v>
      </c>
      <c r="DO18" s="264" t="s">
        <v>40</v>
      </c>
      <c r="DP18" s="264" t="s">
        <v>40</v>
      </c>
      <c r="DQ18" s="264" t="s">
        <v>40</v>
      </c>
      <c r="DR18" s="264" t="s">
        <v>40</v>
      </c>
      <c r="DS18" s="264" t="s">
        <v>40</v>
      </c>
      <c r="DT18" s="264" t="s">
        <v>40</v>
      </c>
      <c r="DU18" s="264" t="s">
        <v>43</v>
      </c>
      <c r="DV18" s="12" t="s">
        <v>248</v>
      </c>
      <c r="DW18" s="700" t="s">
        <v>146</v>
      </c>
      <c r="DX18" s="12" t="s">
        <v>145</v>
      </c>
    </row>
    <row r="19" spans="2:128" x14ac:dyDescent="0.2">
      <c r="B19" s="67"/>
      <c r="C19" s="268" t="s">
        <v>43</v>
      </c>
      <c r="D19" s="268" t="s">
        <v>125</v>
      </c>
      <c r="E19" s="268" t="s">
        <v>127</v>
      </c>
      <c r="F19" s="268" t="s">
        <v>44</v>
      </c>
      <c r="G19" s="268" t="s">
        <v>45</v>
      </c>
      <c r="H19" s="268" t="s">
        <v>46</v>
      </c>
      <c r="I19" s="268" t="s">
        <v>42</v>
      </c>
      <c r="J19" s="268" t="s">
        <v>131</v>
      </c>
      <c r="K19" s="268" t="s">
        <v>132</v>
      </c>
      <c r="L19" s="268" t="s">
        <v>133</v>
      </c>
      <c r="M19" s="268" t="s">
        <v>134</v>
      </c>
      <c r="N19" s="269" t="s">
        <v>146</v>
      </c>
      <c r="O19" s="269" t="s">
        <v>134</v>
      </c>
      <c r="P19" s="269" t="s">
        <v>41</v>
      </c>
      <c r="R19" s="67"/>
      <c r="S19" s="268" t="s">
        <v>43</v>
      </c>
      <c r="T19" s="268" t="s">
        <v>125</v>
      </c>
      <c r="U19" s="268" t="s">
        <v>127</v>
      </c>
      <c r="V19" s="268" t="s">
        <v>44</v>
      </c>
      <c r="W19" s="268" t="s">
        <v>45</v>
      </c>
      <c r="X19" s="268" t="s">
        <v>46</v>
      </c>
      <c r="Y19" s="268" t="s">
        <v>42</v>
      </c>
      <c r="Z19" s="268" t="s">
        <v>131</v>
      </c>
      <c r="AA19" s="268" t="s">
        <v>132</v>
      </c>
      <c r="AB19" s="268" t="s">
        <v>133</v>
      </c>
      <c r="AC19" s="268" t="s">
        <v>134</v>
      </c>
      <c r="AD19" s="269" t="s">
        <v>146</v>
      </c>
      <c r="AE19" s="269" t="s">
        <v>134</v>
      </c>
      <c r="AF19" s="269" t="s">
        <v>41</v>
      </c>
      <c r="AH19" s="67"/>
      <c r="AI19" s="268" t="s">
        <v>43</v>
      </c>
      <c r="AJ19" s="268" t="s">
        <v>125</v>
      </c>
      <c r="AK19" s="268" t="s">
        <v>127</v>
      </c>
      <c r="AL19" s="268" t="s">
        <v>44</v>
      </c>
      <c r="AM19" s="268" t="s">
        <v>45</v>
      </c>
      <c r="AN19" s="268" t="s">
        <v>46</v>
      </c>
      <c r="AO19" s="268" t="s">
        <v>42</v>
      </c>
      <c r="AP19" s="268" t="s">
        <v>131</v>
      </c>
      <c r="AQ19" s="268" t="s">
        <v>132</v>
      </c>
      <c r="AR19" s="268" t="s">
        <v>133</v>
      </c>
      <c r="AS19" s="268" t="s">
        <v>134</v>
      </c>
      <c r="AT19" s="269" t="s">
        <v>146</v>
      </c>
      <c r="AU19" s="269" t="s">
        <v>134</v>
      </c>
      <c r="AV19" s="269" t="s">
        <v>41</v>
      </c>
      <c r="AX19" s="67"/>
      <c r="AY19" s="268" t="s">
        <v>43</v>
      </c>
      <c r="AZ19" s="268" t="s">
        <v>125</v>
      </c>
      <c r="BA19" s="268" t="s">
        <v>127</v>
      </c>
      <c r="BB19" s="268" t="s">
        <v>44</v>
      </c>
      <c r="BC19" s="268" t="s">
        <v>45</v>
      </c>
      <c r="BD19" s="268" t="s">
        <v>46</v>
      </c>
      <c r="BE19" s="268" t="s">
        <v>42</v>
      </c>
      <c r="BF19" s="268" t="s">
        <v>131</v>
      </c>
      <c r="BG19" s="268" t="s">
        <v>132</v>
      </c>
      <c r="BH19" s="268" t="s">
        <v>133</v>
      </c>
      <c r="BI19" s="268" t="s">
        <v>134</v>
      </c>
      <c r="BJ19" s="269" t="s">
        <v>146</v>
      </c>
      <c r="BK19" s="269" t="s">
        <v>134</v>
      </c>
      <c r="BL19" s="269" t="s">
        <v>41</v>
      </c>
      <c r="BN19" s="67"/>
      <c r="BO19" s="268" t="s">
        <v>43</v>
      </c>
      <c r="BP19" s="268" t="s">
        <v>125</v>
      </c>
      <c r="BQ19" s="268" t="s">
        <v>127</v>
      </c>
      <c r="BR19" s="268" t="s">
        <v>44</v>
      </c>
      <c r="BS19" s="268" t="s">
        <v>45</v>
      </c>
      <c r="BT19" s="268" t="s">
        <v>46</v>
      </c>
      <c r="BU19" s="268" t="s">
        <v>42</v>
      </c>
      <c r="BV19" s="268" t="s">
        <v>131</v>
      </c>
      <c r="BW19" s="268" t="s">
        <v>132</v>
      </c>
      <c r="BX19" s="268" t="s">
        <v>133</v>
      </c>
      <c r="BY19" s="268" t="s">
        <v>134</v>
      </c>
      <c r="BZ19" s="269" t="s">
        <v>146</v>
      </c>
      <c r="CA19" s="701" t="s">
        <v>134</v>
      </c>
      <c r="CB19" s="269" t="s">
        <v>41</v>
      </c>
      <c r="CD19" s="67"/>
      <c r="CE19" s="268" t="s">
        <v>43</v>
      </c>
      <c r="CF19" s="268" t="s">
        <v>125</v>
      </c>
      <c r="CG19" s="268" t="s">
        <v>127</v>
      </c>
      <c r="CH19" s="268" t="s">
        <v>44</v>
      </c>
      <c r="CI19" s="268" t="s">
        <v>45</v>
      </c>
      <c r="CJ19" s="268" t="s">
        <v>46</v>
      </c>
      <c r="CK19" s="268" t="s">
        <v>42</v>
      </c>
      <c r="CL19" s="268" t="s">
        <v>131</v>
      </c>
      <c r="CM19" s="268" t="s">
        <v>132</v>
      </c>
      <c r="CN19" s="268" t="s">
        <v>133</v>
      </c>
      <c r="CO19" s="268" t="s">
        <v>134</v>
      </c>
      <c r="CP19" s="269" t="s">
        <v>146</v>
      </c>
      <c r="CQ19" s="701" t="s">
        <v>134</v>
      </c>
      <c r="CR19" s="269" t="s">
        <v>41</v>
      </c>
      <c r="CT19" s="67"/>
      <c r="CU19" s="268" t="s">
        <v>43</v>
      </c>
      <c r="CV19" s="268" t="s">
        <v>125</v>
      </c>
      <c r="CW19" s="268" t="s">
        <v>127</v>
      </c>
      <c r="CX19" s="268" t="s">
        <v>44</v>
      </c>
      <c r="CY19" s="268" t="s">
        <v>45</v>
      </c>
      <c r="CZ19" s="268" t="s">
        <v>46</v>
      </c>
      <c r="DA19" s="268" t="s">
        <v>42</v>
      </c>
      <c r="DB19" s="268" t="s">
        <v>131</v>
      </c>
      <c r="DC19" s="268" t="s">
        <v>132</v>
      </c>
      <c r="DD19" s="268" t="s">
        <v>133</v>
      </c>
      <c r="DE19" s="268" t="s">
        <v>134</v>
      </c>
      <c r="DF19" s="269" t="s">
        <v>146</v>
      </c>
      <c r="DG19" s="269" t="s">
        <v>134</v>
      </c>
      <c r="DH19" s="269" t="s">
        <v>41</v>
      </c>
      <c r="DJ19" s="67"/>
      <c r="DK19" s="268" t="s">
        <v>43</v>
      </c>
      <c r="DL19" s="268" t="s">
        <v>125</v>
      </c>
      <c r="DM19" s="268" t="s">
        <v>127</v>
      </c>
      <c r="DN19" s="268" t="s">
        <v>44</v>
      </c>
      <c r="DO19" s="268" t="s">
        <v>45</v>
      </c>
      <c r="DP19" s="268" t="s">
        <v>46</v>
      </c>
      <c r="DQ19" s="268" t="s">
        <v>42</v>
      </c>
      <c r="DR19" s="268" t="s">
        <v>131</v>
      </c>
      <c r="DS19" s="268" t="s">
        <v>132</v>
      </c>
      <c r="DT19" s="268" t="s">
        <v>133</v>
      </c>
      <c r="DU19" s="268" t="s">
        <v>134</v>
      </c>
      <c r="DV19" s="269" t="s">
        <v>146</v>
      </c>
      <c r="DW19" s="701" t="s">
        <v>134</v>
      </c>
      <c r="DX19" s="269" t="s">
        <v>41</v>
      </c>
    </row>
    <row r="20" spans="2:128" s="478" customFormat="1" ht="15.75" customHeight="1" x14ac:dyDescent="0.25">
      <c r="B20" s="619" t="s">
        <v>90</v>
      </c>
      <c r="C20" s="620">
        <v>1243.0464999999999</v>
      </c>
      <c r="D20" s="620">
        <v>911.49959999999999</v>
      </c>
      <c r="E20" s="620">
        <v>770.59760000000006</v>
      </c>
      <c r="F20" s="620">
        <v>788.92669999999998</v>
      </c>
      <c r="G20" s="620">
        <v>902.8338</v>
      </c>
      <c r="H20" s="620">
        <v>1027.5374999999999</v>
      </c>
      <c r="I20" s="620">
        <v>1128.7246</v>
      </c>
      <c r="J20" s="620">
        <v>1267.9677999999999</v>
      </c>
      <c r="K20" s="620">
        <v>1404.2599</v>
      </c>
      <c r="L20" s="620">
        <v>1510.8708999999999</v>
      </c>
      <c r="M20" s="620">
        <v>1656.4631999999999</v>
      </c>
      <c r="N20" s="621">
        <v>926.0163</v>
      </c>
      <c r="O20" s="621">
        <v>1468.5407</v>
      </c>
      <c r="P20" s="622">
        <v>1199.6510000000001</v>
      </c>
      <c r="R20" s="619" t="s">
        <v>90</v>
      </c>
      <c r="S20" s="620">
        <v>527.4529</v>
      </c>
      <c r="T20" s="620">
        <v>412.2713</v>
      </c>
      <c r="U20" s="620">
        <v>397.36450000000002</v>
      </c>
      <c r="V20" s="620">
        <v>468.21039999999999</v>
      </c>
      <c r="W20" s="620">
        <v>583.76639999999998</v>
      </c>
      <c r="X20" s="620">
        <v>686.52120000000002</v>
      </c>
      <c r="Y20" s="620">
        <v>778.14570000000003</v>
      </c>
      <c r="Z20" s="620">
        <v>883.0788</v>
      </c>
      <c r="AA20" s="620">
        <v>968.53390000000002</v>
      </c>
      <c r="AB20" s="620">
        <v>1051.6271999999999</v>
      </c>
      <c r="AC20" s="620">
        <v>1200.3637000000001</v>
      </c>
      <c r="AD20" s="621">
        <v>584.25419999999997</v>
      </c>
      <c r="AE20" s="621">
        <v>1033.7380000000001</v>
      </c>
      <c r="AF20" s="622">
        <v>810.96180000000004</v>
      </c>
      <c r="AH20" s="619" t="s">
        <v>90</v>
      </c>
      <c r="AI20" s="660">
        <v>42.432299999999998</v>
      </c>
      <c r="AJ20" s="660">
        <v>45.23</v>
      </c>
      <c r="AK20" s="660">
        <v>51.565800000000003</v>
      </c>
      <c r="AL20" s="660">
        <v>59.347799999999999</v>
      </c>
      <c r="AM20" s="660">
        <v>64.659300000000002</v>
      </c>
      <c r="AN20" s="660">
        <v>66.812299999999993</v>
      </c>
      <c r="AO20" s="660">
        <v>68.940299999999993</v>
      </c>
      <c r="AP20" s="660">
        <v>69.645200000000003</v>
      </c>
      <c r="AQ20" s="660">
        <v>68.971100000000007</v>
      </c>
      <c r="AR20" s="660">
        <v>69.603999999999999</v>
      </c>
      <c r="AS20" s="660">
        <v>72.465500000000006</v>
      </c>
      <c r="AT20" s="661">
        <v>63.093299999999999</v>
      </c>
      <c r="AU20" s="661">
        <v>70.392200000000003</v>
      </c>
      <c r="AV20" s="654">
        <v>67.599800000000002</v>
      </c>
      <c r="AX20" s="619" t="s">
        <v>90</v>
      </c>
      <c r="AY20" s="660">
        <v>28.624199999999998</v>
      </c>
      <c r="AZ20" s="660">
        <v>34.715200000000003</v>
      </c>
      <c r="BA20" s="660">
        <v>43.340800000000002</v>
      </c>
      <c r="BB20" s="660">
        <v>53.320599999999999</v>
      </c>
      <c r="BC20" s="660">
        <v>59.090400000000002</v>
      </c>
      <c r="BD20" s="660">
        <v>60.257300000000001</v>
      </c>
      <c r="BE20" s="660">
        <v>60.676600000000001</v>
      </c>
      <c r="BF20" s="660">
        <v>61.369799999999998</v>
      </c>
      <c r="BG20" s="660">
        <v>61.717799999999997</v>
      </c>
      <c r="BH20" s="660">
        <v>60.930100000000003</v>
      </c>
      <c r="BI20" s="660">
        <v>54.534199999999998</v>
      </c>
      <c r="BJ20" s="661">
        <v>56.063400000000001</v>
      </c>
      <c r="BK20" s="661">
        <v>59.0867</v>
      </c>
      <c r="BL20" s="654">
        <v>57.93</v>
      </c>
      <c r="BN20" s="619" t="s">
        <v>90</v>
      </c>
      <c r="BO20" s="660">
        <v>33.085000000000001</v>
      </c>
      <c r="BP20" s="660">
        <v>32.248399999999997</v>
      </c>
      <c r="BQ20" s="660">
        <v>28.226500000000001</v>
      </c>
      <c r="BR20" s="660">
        <v>23.6312</v>
      </c>
      <c r="BS20" s="660">
        <v>20.052399999999999</v>
      </c>
      <c r="BT20" s="660">
        <v>17.944600000000001</v>
      </c>
      <c r="BU20" s="660">
        <v>16.6356</v>
      </c>
      <c r="BV20" s="660">
        <v>16.784199999999998</v>
      </c>
      <c r="BW20" s="660">
        <v>17.4069</v>
      </c>
      <c r="BX20" s="660">
        <v>17.027699999999999</v>
      </c>
      <c r="BY20" s="660">
        <v>12.825200000000001</v>
      </c>
      <c r="BZ20" s="661">
        <v>20.771799999999999</v>
      </c>
      <c r="CA20" s="661">
        <v>15.6752</v>
      </c>
      <c r="CB20" s="654">
        <v>17.625</v>
      </c>
      <c r="CD20" s="619" t="s">
        <v>90</v>
      </c>
      <c r="CE20" s="660">
        <v>21.133400000000002</v>
      </c>
      <c r="CF20" s="660">
        <v>22.264199999999999</v>
      </c>
      <c r="CG20" s="660">
        <v>21.1142</v>
      </c>
      <c r="CH20" s="660">
        <v>19.528099999999998</v>
      </c>
      <c r="CI20" s="660">
        <v>16.806799999999999</v>
      </c>
      <c r="CJ20" s="660">
        <v>14.926</v>
      </c>
      <c r="CK20" s="660">
        <v>13.819699999999999</v>
      </c>
      <c r="CL20" s="660">
        <v>13.9854</v>
      </c>
      <c r="CM20" s="660">
        <v>14.414899999999999</v>
      </c>
      <c r="CN20" s="660">
        <v>13.809699999999999</v>
      </c>
      <c r="CO20" s="660">
        <v>10.354699999999999</v>
      </c>
      <c r="CP20" s="661">
        <v>16.9177</v>
      </c>
      <c r="CQ20" s="661">
        <v>12.8545</v>
      </c>
      <c r="CR20" s="654">
        <v>14.409000000000001</v>
      </c>
      <c r="CT20" s="619" t="s">
        <v>90</v>
      </c>
      <c r="CU20" s="660">
        <v>9.1686999999999994</v>
      </c>
      <c r="CV20" s="660">
        <v>7.9512999999999998</v>
      </c>
      <c r="CW20" s="660">
        <v>7.1763000000000003</v>
      </c>
      <c r="CX20" s="660">
        <v>6.5609999999999999</v>
      </c>
      <c r="CY20" s="660">
        <v>6.2674000000000003</v>
      </c>
      <c r="CZ20" s="660">
        <v>6.3349000000000002</v>
      </c>
      <c r="DA20" s="660">
        <v>5.9760999999999997</v>
      </c>
      <c r="DB20" s="660">
        <v>5.7148000000000003</v>
      </c>
      <c r="DC20" s="660">
        <v>5.9425999999999997</v>
      </c>
      <c r="DD20" s="660">
        <v>6.1590999999999996</v>
      </c>
      <c r="DE20" s="660">
        <v>6.6292</v>
      </c>
      <c r="DF20" s="661">
        <v>6.4050000000000002</v>
      </c>
      <c r="DG20" s="661">
        <v>6.1702000000000004</v>
      </c>
      <c r="DH20" s="654">
        <v>6.26</v>
      </c>
      <c r="DJ20" s="619" t="s">
        <v>90</v>
      </c>
      <c r="DK20" s="660">
        <v>27.8415</v>
      </c>
      <c r="DL20" s="660">
        <v>26.337</v>
      </c>
      <c r="DM20" s="660">
        <v>23.473700000000001</v>
      </c>
      <c r="DN20" s="660">
        <v>21.547599999999999</v>
      </c>
      <c r="DO20" s="660">
        <v>20.833300000000001</v>
      </c>
      <c r="DP20" s="660">
        <v>19.165299999999998</v>
      </c>
      <c r="DQ20" s="660">
        <v>17.520499999999998</v>
      </c>
      <c r="DR20" s="660">
        <v>14.9276</v>
      </c>
      <c r="DS20" s="660">
        <v>12.915699999999999</v>
      </c>
      <c r="DT20" s="660">
        <v>12.8962</v>
      </c>
      <c r="DU20" s="660">
        <v>6.9061000000000003</v>
      </c>
      <c r="DV20" s="661">
        <v>20.201899999999998</v>
      </c>
      <c r="DW20" s="661">
        <v>11.267899999999999</v>
      </c>
      <c r="DX20" s="654">
        <v>14.6858</v>
      </c>
    </row>
    <row r="21" spans="2:128" s="478" customFormat="1" ht="15.75" customHeight="1" x14ac:dyDescent="0.25">
      <c r="B21" s="623" t="s">
        <v>257</v>
      </c>
      <c r="C21" s="624">
        <v>1243.0464999999999</v>
      </c>
      <c r="D21" s="624">
        <v>910.82799999999997</v>
      </c>
      <c r="E21" s="624">
        <v>769.92150000000004</v>
      </c>
      <c r="F21" s="624">
        <v>787.00789999999995</v>
      </c>
      <c r="G21" s="624">
        <v>900.50959999999998</v>
      </c>
      <c r="H21" s="624">
        <v>1023.19</v>
      </c>
      <c r="I21" s="624">
        <v>1124.5512000000001</v>
      </c>
      <c r="J21" s="624">
        <v>1271.9629</v>
      </c>
      <c r="K21" s="624">
        <v>1405.9784999999999</v>
      </c>
      <c r="L21" s="624">
        <v>1526.1188</v>
      </c>
      <c r="M21" s="624">
        <v>1661.9097999999999</v>
      </c>
      <c r="N21" s="625">
        <v>921.80290000000002</v>
      </c>
      <c r="O21" s="625">
        <v>1475.9022</v>
      </c>
      <c r="P21" s="626">
        <v>1194.9862000000001</v>
      </c>
      <c r="R21" s="623" t="s">
        <v>257</v>
      </c>
      <c r="S21" s="624">
        <v>527.4529</v>
      </c>
      <c r="T21" s="624">
        <v>412.00060000000002</v>
      </c>
      <c r="U21" s="624">
        <v>396.72680000000003</v>
      </c>
      <c r="V21" s="624">
        <v>466.64339999999999</v>
      </c>
      <c r="W21" s="624">
        <v>581.58249999999998</v>
      </c>
      <c r="X21" s="624">
        <v>682.51239999999996</v>
      </c>
      <c r="Y21" s="624">
        <v>774.26289999999995</v>
      </c>
      <c r="Z21" s="624">
        <v>886.12620000000004</v>
      </c>
      <c r="AA21" s="624">
        <v>963.83860000000004</v>
      </c>
      <c r="AB21" s="624">
        <v>1057.1596999999999</v>
      </c>
      <c r="AC21" s="624">
        <v>1203.7819</v>
      </c>
      <c r="AD21" s="625">
        <v>580.34950000000003</v>
      </c>
      <c r="AE21" s="625">
        <v>1036.5996</v>
      </c>
      <c r="AF21" s="626">
        <v>805.29100000000005</v>
      </c>
      <c r="AH21" s="623" t="s">
        <v>257</v>
      </c>
      <c r="AI21" s="647">
        <v>42.432299999999998</v>
      </c>
      <c r="AJ21" s="647">
        <v>45.233600000000003</v>
      </c>
      <c r="AK21" s="647">
        <v>51.528199999999998</v>
      </c>
      <c r="AL21" s="647">
        <v>59.293399999999998</v>
      </c>
      <c r="AM21" s="647">
        <v>64.583699999999993</v>
      </c>
      <c r="AN21" s="647">
        <v>66.704400000000007</v>
      </c>
      <c r="AO21" s="647">
        <v>68.850800000000007</v>
      </c>
      <c r="AP21" s="647">
        <v>69.665999999999997</v>
      </c>
      <c r="AQ21" s="647">
        <v>68.552899999999994</v>
      </c>
      <c r="AR21" s="647">
        <v>69.271100000000004</v>
      </c>
      <c r="AS21" s="647">
        <v>72.433599999999998</v>
      </c>
      <c r="AT21" s="656">
        <v>62.958100000000002</v>
      </c>
      <c r="AU21" s="656">
        <v>70.234999999999999</v>
      </c>
      <c r="AV21" s="648">
        <v>67.389099999999999</v>
      </c>
      <c r="AX21" s="623" t="s">
        <v>257</v>
      </c>
      <c r="AY21" s="647">
        <v>28.624199999999998</v>
      </c>
      <c r="AZ21" s="647">
        <v>34.744399999999999</v>
      </c>
      <c r="BA21" s="647">
        <v>43.3309</v>
      </c>
      <c r="BB21" s="647">
        <v>53.459099999999999</v>
      </c>
      <c r="BC21" s="647">
        <v>59.210299999999997</v>
      </c>
      <c r="BD21" s="647">
        <v>60.647399999999998</v>
      </c>
      <c r="BE21" s="647">
        <v>61.983600000000003</v>
      </c>
      <c r="BF21" s="647">
        <v>63.334800000000001</v>
      </c>
      <c r="BG21" s="647">
        <v>63.082900000000002</v>
      </c>
      <c r="BH21" s="647">
        <v>62.705100000000002</v>
      </c>
      <c r="BI21" s="647">
        <v>54.7941</v>
      </c>
      <c r="BJ21" s="656">
        <v>56.508699999999997</v>
      </c>
      <c r="BK21" s="656">
        <v>60.189500000000002</v>
      </c>
      <c r="BL21" s="648">
        <v>58.75</v>
      </c>
      <c r="BN21" s="623" t="s">
        <v>257</v>
      </c>
      <c r="BO21" s="647">
        <v>33.085000000000001</v>
      </c>
      <c r="BP21" s="647">
        <v>32.265300000000003</v>
      </c>
      <c r="BQ21" s="647">
        <v>28.2484</v>
      </c>
      <c r="BR21" s="647">
        <v>23.654699999999998</v>
      </c>
      <c r="BS21" s="647">
        <v>20.0716</v>
      </c>
      <c r="BT21" s="647">
        <v>17.9316</v>
      </c>
      <c r="BU21" s="647">
        <v>16.494900000000001</v>
      </c>
      <c r="BV21" s="647">
        <v>16.4451</v>
      </c>
      <c r="BW21" s="647">
        <v>17.412099999999999</v>
      </c>
      <c r="BX21" s="647">
        <v>16.7714</v>
      </c>
      <c r="BY21" s="647">
        <v>12.7277</v>
      </c>
      <c r="BZ21" s="656">
        <v>20.784800000000001</v>
      </c>
      <c r="CA21" s="656">
        <v>15.4925</v>
      </c>
      <c r="CB21" s="648">
        <v>17.562200000000001</v>
      </c>
      <c r="CD21" s="623" t="s">
        <v>257</v>
      </c>
      <c r="CE21" s="647">
        <v>21.133400000000002</v>
      </c>
      <c r="CF21" s="647">
        <v>22.2776</v>
      </c>
      <c r="CG21" s="647">
        <v>21.131900000000002</v>
      </c>
      <c r="CH21" s="647">
        <v>19.558199999999999</v>
      </c>
      <c r="CI21" s="647">
        <v>16.8278</v>
      </c>
      <c r="CJ21" s="647">
        <v>14.911199999999999</v>
      </c>
      <c r="CK21" s="647">
        <v>13.675700000000001</v>
      </c>
      <c r="CL21" s="647">
        <v>13.635199999999999</v>
      </c>
      <c r="CM21" s="647">
        <v>14.400600000000001</v>
      </c>
      <c r="CN21" s="647">
        <v>13.526199999999999</v>
      </c>
      <c r="CO21" s="647">
        <v>10.2454</v>
      </c>
      <c r="CP21" s="656">
        <v>16.9191</v>
      </c>
      <c r="CQ21" s="656">
        <v>12.6615</v>
      </c>
      <c r="CR21" s="648">
        <v>14.326599999999999</v>
      </c>
      <c r="CT21" s="623" t="s">
        <v>257</v>
      </c>
      <c r="CU21" s="647">
        <v>9.1686999999999994</v>
      </c>
      <c r="CV21" s="647">
        <v>7.9542999999999999</v>
      </c>
      <c r="CW21" s="647">
        <v>7.1836000000000002</v>
      </c>
      <c r="CX21" s="647">
        <v>6.5846</v>
      </c>
      <c r="CY21" s="647">
        <v>6.2975000000000003</v>
      </c>
      <c r="CZ21" s="647">
        <v>6.4077999999999999</v>
      </c>
      <c r="DA21" s="647">
        <v>6.1340000000000003</v>
      </c>
      <c r="DB21" s="647">
        <v>5.9465000000000003</v>
      </c>
      <c r="DC21" s="647">
        <v>6.1965000000000003</v>
      </c>
      <c r="DD21" s="647">
        <v>6.5827999999999998</v>
      </c>
      <c r="DE21" s="647">
        <v>6.7142999999999997</v>
      </c>
      <c r="DF21" s="656">
        <v>6.4783999999999997</v>
      </c>
      <c r="DG21" s="656">
        <v>6.3967999999999998</v>
      </c>
      <c r="DH21" s="648">
        <v>6.4287000000000001</v>
      </c>
      <c r="DJ21" s="623" t="s">
        <v>257</v>
      </c>
      <c r="DK21" s="647">
        <v>27.8415</v>
      </c>
      <c r="DL21" s="647">
        <v>26.350200000000001</v>
      </c>
      <c r="DM21" s="647">
        <v>23.475300000000001</v>
      </c>
      <c r="DN21" s="647">
        <v>21.618600000000001</v>
      </c>
      <c r="DO21" s="647">
        <v>20.9679</v>
      </c>
      <c r="DP21" s="647">
        <v>19.404499999999999</v>
      </c>
      <c r="DQ21" s="647">
        <v>17.933900000000001</v>
      </c>
      <c r="DR21" s="647">
        <v>15.3612</v>
      </c>
      <c r="DS21" s="647">
        <v>13.5146</v>
      </c>
      <c r="DT21" s="647">
        <v>13.41</v>
      </c>
      <c r="DU21" s="647">
        <v>6.9790999999999999</v>
      </c>
      <c r="DV21" s="656">
        <v>20.427199999999999</v>
      </c>
      <c r="DW21" s="656">
        <v>11.577999999999999</v>
      </c>
      <c r="DX21" s="648">
        <v>15.0388</v>
      </c>
    </row>
    <row r="22" spans="2:128" s="478" customFormat="1" ht="15.75" customHeight="1" x14ac:dyDescent="0.25">
      <c r="B22" s="627" t="s">
        <v>531</v>
      </c>
      <c r="C22" s="628"/>
      <c r="D22" s="628"/>
      <c r="E22" s="628"/>
      <c r="F22" s="628"/>
      <c r="G22" s="628"/>
      <c r="H22" s="628"/>
      <c r="I22" s="628"/>
      <c r="J22" s="628"/>
      <c r="K22" s="628"/>
      <c r="L22" s="628"/>
      <c r="M22" s="628"/>
      <c r="N22" s="629"/>
      <c r="O22" s="629"/>
      <c r="P22" s="630"/>
      <c r="R22" s="627" t="s">
        <v>531</v>
      </c>
      <c r="S22" s="628"/>
      <c r="T22" s="628"/>
      <c r="U22" s="628"/>
      <c r="V22" s="628"/>
      <c r="W22" s="628"/>
      <c r="X22" s="628"/>
      <c r="Y22" s="628"/>
      <c r="Z22" s="628"/>
      <c r="AA22" s="628"/>
      <c r="AB22" s="628"/>
      <c r="AC22" s="628"/>
      <c r="AD22" s="629"/>
      <c r="AE22" s="629"/>
      <c r="AF22" s="630"/>
      <c r="AH22" s="627" t="s">
        <v>531</v>
      </c>
      <c r="AI22" s="649"/>
      <c r="AJ22" s="649"/>
      <c r="AK22" s="649"/>
      <c r="AL22" s="649"/>
      <c r="AM22" s="649"/>
      <c r="AN22" s="649"/>
      <c r="AO22" s="649"/>
      <c r="AP22" s="649"/>
      <c r="AQ22" s="649"/>
      <c r="AR22" s="649"/>
      <c r="AS22" s="649"/>
      <c r="AT22" s="657"/>
      <c r="AU22" s="657"/>
      <c r="AV22" s="650"/>
      <c r="AX22" s="627" t="s">
        <v>531</v>
      </c>
      <c r="AY22" s="649"/>
      <c r="AZ22" s="649"/>
      <c r="BA22" s="649"/>
      <c r="BB22" s="649"/>
      <c r="BC22" s="649"/>
      <c r="BD22" s="649"/>
      <c r="BE22" s="649"/>
      <c r="BF22" s="649"/>
      <c r="BG22" s="649"/>
      <c r="BH22" s="649"/>
      <c r="BI22" s="649"/>
      <c r="BJ22" s="657"/>
      <c r="BK22" s="657"/>
      <c r="BL22" s="650"/>
      <c r="BN22" s="627" t="s">
        <v>531</v>
      </c>
      <c r="BO22" s="649"/>
      <c r="BP22" s="649"/>
      <c r="BQ22" s="649"/>
      <c r="BR22" s="649"/>
      <c r="BS22" s="649"/>
      <c r="BT22" s="649"/>
      <c r="BU22" s="649"/>
      <c r="BV22" s="649"/>
      <c r="BW22" s="649"/>
      <c r="BX22" s="649"/>
      <c r="BY22" s="649"/>
      <c r="BZ22" s="657"/>
      <c r="CA22" s="657"/>
      <c r="CB22" s="650"/>
      <c r="CD22" s="627" t="s">
        <v>531</v>
      </c>
      <c r="CE22" s="649"/>
      <c r="CF22" s="649"/>
      <c r="CG22" s="649"/>
      <c r="CH22" s="649"/>
      <c r="CI22" s="649"/>
      <c r="CJ22" s="649"/>
      <c r="CK22" s="649"/>
      <c r="CL22" s="649"/>
      <c r="CM22" s="649"/>
      <c r="CN22" s="649"/>
      <c r="CO22" s="649"/>
      <c r="CP22" s="657"/>
      <c r="CQ22" s="657"/>
      <c r="CR22" s="650"/>
      <c r="CT22" s="627" t="s">
        <v>531</v>
      </c>
      <c r="CU22" s="649"/>
      <c r="CV22" s="649"/>
      <c r="CW22" s="649"/>
      <c r="CX22" s="649"/>
      <c r="CY22" s="649"/>
      <c r="CZ22" s="649"/>
      <c r="DA22" s="649"/>
      <c r="DB22" s="649"/>
      <c r="DC22" s="649"/>
      <c r="DD22" s="649"/>
      <c r="DE22" s="649"/>
      <c r="DF22" s="657"/>
      <c r="DG22" s="657"/>
      <c r="DH22" s="650"/>
      <c r="DJ22" s="627" t="s">
        <v>531</v>
      </c>
      <c r="DK22" s="649"/>
      <c r="DL22" s="649"/>
      <c r="DM22" s="649"/>
      <c r="DN22" s="649"/>
      <c r="DO22" s="649"/>
      <c r="DP22" s="649"/>
      <c r="DQ22" s="649"/>
      <c r="DR22" s="649"/>
      <c r="DS22" s="649"/>
      <c r="DT22" s="649"/>
      <c r="DU22" s="649"/>
      <c r="DV22" s="657"/>
      <c r="DW22" s="657"/>
      <c r="DX22" s="650"/>
    </row>
    <row r="23" spans="2:128" s="584" customFormat="1" ht="15.75" customHeight="1" x14ac:dyDescent="0.25">
      <c r="B23" s="631" t="s">
        <v>135</v>
      </c>
      <c r="C23" s="632">
        <v>1824.33</v>
      </c>
      <c r="D23" s="632">
        <v>1378.665</v>
      </c>
      <c r="E23" s="632">
        <v>1090.5273999999999</v>
      </c>
      <c r="F23" s="632">
        <v>903.78480000000002</v>
      </c>
      <c r="G23" s="632">
        <v>999.60670000000005</v>
      </c>
      <c r="H23" s="632">
        <v>1074.6948</v>
      </c>
      <c r="I23" s="632">
        <v>1152.4087999999999</v>
      </c>
      <c r="J23" s="632">
        <v>1232.3734999999999</v>
      </c>
      <c r="K23" s="632">
        <v>1244.0186000000001</v>
      </c>
      <c r="L23" s="632">
        <v>1440.8693000000001</v>
      </c>
      <c r="M23" s="632">
        <v>1309.8634999999999</v>
      </c>
      <c r="N23" s="633">
        <v>1028.3324</v>
      </c>
      <c r="O23" s="633">
        <v>1277.6582000000001</v>
      </c>
      <c r="P23" s="634">
        <v>1131.2766999999999</v>
      </c>
      <c r="R23" s="631" t="s">
        <v>135</v>
      </c>
      <c r="S23" s="632">
        <v>728.9674</v>
      </c>
      <c r="T23" s="632">
        <v>658.38499999999999</v>
      </c>
      <c r="U23" s="632">
        <v>594.20680000000004</v>
      </c>
      <c r="V23" s="632">
        <v>561.19410000000005</v>
      </c>
      <c r="W23" s="632">
        <v>684.65419999999995</v>
      </c>
      <c r="X23" s="632">
        <v>745.99829999999997</v>
      </c>
      <c r="Y23" s="632">
        <v>817.20410000000004</v>
      </c>
      <c r="Z23" s="632">
        <v>871.00519999999995</v>
      </c>
      <c r="AA23" s="632">
        <v>853.03520000000003</v>
      </c>
      <c r="AB23" s="632">
        <v>976.10640000000001</v>
      </c>
      <c r="AC23" s="632">
        <v>922.93640000000005</v>
      </c>
      <c r="AD23" s="633">
        <v>676.82330000000002</v>
      </c>
      <c r="AE23" s="633">
        <v>891.17729999999995</v>
      </c>
      <c r="AF23" s="634">
        <v>765.32809999999995</v>
      </c>
      <c r="AH23" s="631" t="s">
        <v>135</v>
      </c>
      <c r="AI23" s="651">
        <v>39.958100000000002</v>
      </c>
      <c r="AJ23" s="651">
        <v>47.755299999999998</v>
      </c>
      <c r="AK23" s="651">
        <v>54.488</v>
      </c>
      <c r="AL23" s="651">
        <v>62.093800000000002</v>
      </c>
      <c r="AM23" s="651">
        <v>68.492400000000004</v>
      </c>
      <c r="AN23" s="651">
        <v>69.414900000000003</v>
      </c>
      <c r="AO23" s="651">
        <v>70.912700000000001</v>
      </c>
      <c r="AP23" s="651">
        <v>70.677000000000007</v>
      </c>
      <c r="AQ23" s="651">
        <v>68.570899999999995</v>
      </c>
      <c r="AR23" s="651">
        <v>67.744299999999996</v>
      </c>
      <c r="AS23" s="651">
        <v>70.460499999999996</v>
      </c>
      <c r="AT23" s="658">
        <v>65.817599999999999</v>
      </c>
      <c r="AU23" s="658">
        <v>69.750799999999998</v>
      </c>
      <c r="AV23" s="652">
        <v>67.651700000000005</v>
      </c>
      <c r="AX23" s="631" t="s">
        <v>135</v>
      </c>
      <c r="AY23" s="651">
        <v>28.4514</v>
      </c>
      <c r="AZ23" s="651">
        <v>37.490900000000003</v>
      </c>
      <c r="BA23" s="651">
        <v>46.450699999999998</v>
      </c>
      <c r="BB23" s="651">
        <v>55.040100000000002</v>
      </c>
      <c r="BC23" s="651">
        <v>61.9679</v>
      </c>
      <c r="BD23" s="651">
        <v>62.156100000000002</v>
      </c>
      <c r="BE23" s="651">
        <v>62.888500000000001</v>
      </c>
      <c r="BF23" s="651">
        <v>65.196299999999994</v>
      </c>
      <c r="BG23" s="651">
        <v>62.791200000000003</v>
      </c>
      <c r="BH23" s="651">
        <v>63.046100000000003</v>
      </c>
      <c r="BI23" s="651">
        <v>63.831200000000003</v>
      </c>
      <c r="BJ23" s="658">
        <v>58.400799999999997</v>
      </c>
      <c r="BK23" s="658">
        <v>63.777299999999997</v>
      </c>
      <c r="BL23" s="652">
        <v>60.907899999999998</v>
      </c>
      <c r="BN23" s="631" t="s">
        <v>135</v>
      </c>
      <c r="BO23" s="651">
        <v>36.905099999999997</v>
      </c>
      <c r="BP23" s="651">
        <v>29.998000000000001</v>
      </c>
      <c r="BQ23" s="651">
        <v>24.273099999999999</v>
      </c>
      <c r="BR23" s="651">
        <v>19.276</v>
      </c>
      <c r="BS23" s="651">
        <v>14.136200000000001</v>
      </c>
      <c r="BT23" s="651">
        <v>13.0036</v>
      </c>
      <c r="BU23" s="651">
        <v>11.1135</v>
      </c>
      <c r="BV23" s="651">
        <v>12.498900000000001</v>
      </c>
      <c r="BW23" s="651">
        <v>17.796099999999999</v>
      </c>
      <c r="BX23" s="651">
        <v>19.599499999999999</v>
      </c>
      <c r="BY23" s="651">
        <v>14.6746</v>
      </c>
      <c r="BZ23" s="658">
        <v>15.8286</v>
      </c>
      <c r="CA23" s="658">
        <v>15.450699999999999</v>
      </c>
      <c r="CB23" s="652">
        <v>15.6524</v>
      </c>
      <c r="CD23" s="631" t="s">
        <v>135</v>
      </c>
      <c r="CE23" s="651">
        <v>27.3078</v>
      </c>
      <c r="CF23" s="651">
        <v>22.514199999999999</v>
      </c>
      <c r="CG23" s="651">
        <v>18.328499999999998</v>
      </c>
      <c r="CH23" s="651">
        <v>15.7186</v>
      </c>
      <c r="CI23" s="651">
        <v>11.2478</v>
      </c>
      <c r="CJ23" s="651">
        <v>10.392899999999999</v>
      </c>
      <c r="CK23" s="651">
        <v>8.4486000000000008</v>
      </c>
      <c r="CL23" s="651">
        <v>9.5879999999999992</v>
      </c>
      <c r="CM23" s="651">
        <v>14.5364</v>
      </c>
      <c r="CN23" s="651">
        <v>15.691599999999999</v>
      </c>
      <c r="CO23" s="651">
        <v>11.6168</v>
      </c>
      <c r="CP23" s="658">
        <v>12.496700000000001</v>
      </c>
      <c r="CQ23" s="658">
        <v>12.309900000000001</v>
      </c>
      <c r="CR23" s="652">
        <v>12.409599999999999</v>
      </c>
      <c r="CT23" s="631" t="s">
        <v>135</v>
      </c>
      <c r="CU23" s="651">
        <v>6.8643000000000001</v>
      </c>
      <c r="CV23" s="651">
        <v>7.5285000000000002</v>
      </c>
      <c r="CW23" s="651">
        <v>7.6265999999999998</v>
      </c>
      <c r="CX23" s="651">
        <v>6.8419999999999996</v>
      </c>
      <c r="CY23" s="651">
        <v>6.5208000000000004</v>
      </c>
      <c r="CZ23" s="651">
        <v>6.3094000000000001</v>
      </c>
      <c r="DA23" s="651">
        <v>6.1302000000000003</v>
      </c>
      <c r="DB23" s="651">
        <v>5.9989999999999997</v>
      </c>
      <c r="DC23" s="651">
        <v>5.6501000000000001</v>
      </c>
      <c r="DD23" s="651">
        <v>5.2055999999999996</v>
      </c>
      <c r="DE23" s="651">
        <v>7.7100999999999997</v>
      </c>
      <c r="DF23" s="658">
        <v>6.5782999999999996</v>
      </c>
      <c r="DG23" s="658">
        <v>6.5113000000000003</v>
      </c>
      <c r="DH23" s="652">
        <v>6.5469999999999997</v>
      </c>
      <c r="DJ23" s="631" t="s">
        <v>135</v>
      </c>
      <c r="DK23" s="651">
        <v>29.418900000000001</v>
      </c>
      <c r="DL23" s="651">
        <v>28.3736</v>
      </c>
      <c r="DM23" s="651">
        <v>25.383400000000002</v>
      </c>
      <c r="DN23" s="651">
        <v>23.243600000000001</v>
      </c>
      <c r="DO23" s="651">
        <v>22.281300000000002</v>
      </c>
      <c r="DP23" s="651">
        <v>22.335599999999999</v>
      </c>
      <c r="DQ23" s="651">
        <v>20.1325</v>
      </c>
      <c r="DR23" s="651">
        <v>16.031700000000001</v>
      </c>
      <c r="DS23" s="651">
        <v>13.8126</v>
      </c>
      <c r="DT23" s="651">
        <v>16.1631</v>
      </c>
      <c r="DU23" s="651">
        <v>11.7829</v>
      </c>
      <c r="DV23" s="658">
        <v>22.325900000000001</v>
      </c>
      <c r="DW23" s="658">
        <v>13.6858</v>
      </c>
      <c r="DX23" s="652">
        <v>18.296900000000001</v>
      </c>
    </row>
    <row r="24" spans="2:128" s="478" customFormat="1" ht="15.75" customHeight="1" x14ac:dyDescent="0.25">
      <c r="B24" s="635" t="s">
        <v>136</v>
      </c>
      <c r="C24" s="636">
        <v>1044.3492000000001</v>
      </c>
      <c r="D24" s="636">
        <v>815.95619999999997</v>
      </c>
      <c r="E24" s="636">
        <v>683.20860000000005</v>
      </c>
      <c r="F24" s="636">
        <v>713.53650000000005</v>
      </c>
      <c r="G24" s="636">
        <v>819.49180000000001</v>
      </c>
      <c r="H24" s="636">
        <v>1061.5001999999999</v>
      </c>
      <c r="I24" s="636">
        <v>1121.5418</v>
      </c>
      <c r="J24" s="636">
        <v>1176.2225000000001</v>
      </c>
      <c r="K24" s="636">
        <v>1398.154</v>
      </c>
      <c r="L24" s="636" t="s">
        <v>102</v>
      </c>
      <c r="M24" s="636">
        <v>1277.0372</v>
      </c>
      <c r="N24" s="637">
        <v>819.96799999999996</v>
      </c>
      <c r="O24" s="637">
        <v>1305.5001</v>
      </c>
      <c r="P24" s="622">
        <v>949.12779999999998</v>
      </c>
      <c r="R24" s="635" t="s">
        <v>136</v>
      </c>
      <c r="S24" s="636">
        <v>379.51729999999998</v>
      </c>
      <c r="T24" s="636">
        <v>326.803</v>
      </c>
      <c r="U24" s="636">
        <v>318.7199</v>
      </c>
      <c r="V24" s="636">
        <v>401.76729999999998</v>
      </c>
      <c r="W24" s="636">
        <v>533.34529999999995</v>
      </c>
      <c r="X24" s="636">
        <v>693.48030000000006</v>
      </c>
      <c r="Y24" s="636">
        <v>755.84680000000003</v>
      </c>
      <c r="Z24" s="636">
        <v>747.91690000000006</v>
      </c>
      <c r="AA24" s="636">
        <v>927.19550000000004</v>
      </c>
      <c r="AB24" s="636" t="s">
        <v>102</v>
      </c>
      <c r="AC24" s="636">
        <v>857.72500000000002</v>
      </c>
      <c r="AD24" s="637">
        <v>473.06909999999999</v>
      </c>
      <c r="AE24" s="637">
        <v>862.67550000000006</v>
      </c>
      <c r="AF24" s="622">
        <v>576.71109999999999</v>
      </c>
      <c r="AH24" s="635" t="s">
        <v>136</v>
      </c>
      <c r="AI24" s="653">
        <v>36.3401</v>
      </c>
      <c r="AJ24" s="653">
        <v>40.051499999999997</v>
      </c>
      <c r="AK24" s="653">
        <v>46.650399999999998</v>
      </c>
      <c r="AL24" s="653">
        <v>56.3065</v>
      </c>
      <c r="AM24" s="653">
        <v>65.082400000000007</v>
      </c>
      <c r="AN24" s="653">
        <v>65.330200000000005</v>
      </c>
      <c r="AO24" s="653">
        <v>67.393500000000003</v>
      </c>
      <c r="AP24" s="653">
        <v>63.586300000000001</v>
      </c>
      <c r="AQ24" s="653">
        <v>66.315700000000007</v>
      </c>
      <c r="AR24" s="653" t="s">
        <v>102</v>
      </c>
      <c r="AS24" s="653">
        <v>67.165199999999999</v>
      </c>
      <c r="AT24" s="659">
        <v>57.693600000000004</v>
      </c>
      <c r="AU24" s="659">
        <v>66.080100000000002</v>
      </c>
      <c r="AV24" s="654">
        <v>60.7622</v>
      </c>
      <c r="AX24" s="635" t="s">
        <v>136</v>
      </c>
      <c r="AY24" s="653">
        <v>24.0747</v>
      </c>
      <c r="AZ24" s="653">
        <v>31.542200000000001</v>
      </c>
      <c r="BA24" s="653">
        <v>40.3964</v>
      </c>
      <c r="BB24" s="653">
        <v>51.757399999999997</v>
      </c>
      <c r="BC24" s="653">
        <v>60.502400000000002</v>
      </c>
      <c r="BD24" s="653">
        <v>61.255200000000002</v>
      </c>
      <c r="BE24" s="653">
        <v>62.542299999999997</v>
      </c>
      <c r="BF24" s="653">
        <v>58.830300000000001</v>
      </c>
      <c r="BG24" s="653">
        <v>62.427</v>
      </c>
      <c r="BH24" s="653" t="s">
        <v>102</v>
      </c>
      <c r="BI24" s="653">
        <v>60.010300000000001</v>
      </c>
      <c r="BJ24" s="659">
        <v>52.461100000000002</v>
      </c>
      <c r="BK24" s="659">
        <v>60.857300000000002</v>
      </c>
      <c r="BL24" s="654">
        <v>55.533299999999997</v>
      </c>
      <c r="BN24" s="635" t="s">
        <v>136</v>
      </c>
      <c r="BO24" s="653">
        <v>30.482900000000001</v>
      </c>
      <c r="BP24" s="653">
        <v>28.5029</v>
      </c>
      <c r="BQ24" s="653">
        <v>25.013100000000001</v>
      </c>
      <c r="BR24" s="653">
        <v>23.257899999999999</v>
      </c>
      <c r="BS24" s="653">
        <v>17.511099999999999</v>
      </c>
      <c r="BT24" s="653">
        <v>18.927499999999998</v>
      </c>
      <c r="BU24" s="653">
        <v>17.9129</v>
      </c>
      <c r="BV24" s="653">
        <v>23.496200000000002</v>
      </c>
      <c r="BW24" s="653">
        <v>20.872599999999998</v>
      </c>
      <c r="BX24" s="653" t="s">
        <v>102</v>
      </c>
      <c r="BY24" s="653">
        <v>18.478100000000001</v>
      </c>
      <c r="BZ24" s="659">
        <v>21.760400000000001</v>
      </c>
      <c r="CA24" s="659">
        <v>20.537299999999998</v>
      </c>
      <c r="CB24" s="654">
        <v>21.312799999999999</v>
      </c>
      <c r="CD24" s="635" t="s">
        <v>136</v>
      </c>
      <c r="CE24" s="653">
        <v>18.314900000000002</v>
      </c>
      <c r="CF24" s="653">
        <v>18.9513</v>
      </c>
      <c r="CG24" s="653">
        <v>19.1129</v>
      </c>
      <c r="CH24" s="653">
        <v>19.607500000000002</v>
      </c>
      <c r="CI24" s="653">
        <v>14.7371</v>
      </c>
      <c r="CJ24" s="653">
        <v>14.876799999999999</v>
      </c>
      <c r="CK24" s="653">
        <v>14.1875</v>
      </c>
      <c r="CL24" s="653">
        <v>20.153400000000001</v>
      </c>
      <c r="CM24" s="653">
        <v>16.819600000000001</v>
      </c>
      <c r="CN24" s="653" t="s">
        <v>102</v>
      </c>
      <c r="CO24" s="653">
        <v>15.407</v>
      </c>
      <c r="CP24" s="659">
        <v>17.2925</v>
      </c>
      <c r="CQ24" s="659">
        <v>16.9739</v>
      </c>
      <c r="CR24" s="654">
        <v>17.175899999999999</v>
      </c>
      <c r="CT24" s="635" t="s">
        <v>136</v>
      </c>
      <c r="CU24" s="653">
        <v>17.147300000000001</v>
      </c>
      <c r="CV24" s="653">
        <v>14.56</v>
      </c>
      <c r="CW24" s="653">
        <v>12.751200000000001</v>
      </c>
      <c r="CX24" s="653">
        <v>7.9420000000000002</v>
      </c>
      <c r="CY24" s="653">
        <v>6.4431000000000003</v>
      </c>
      <c r="CZ24" s="653">
        <v>5.3330000000000002</v>
      </c>
      <c r="DA24" s="653">
        <v>5.2365000000000004</v>
      </c>
      <c r="DB24" s="653">
        <v>5.6109</v>
      </c>
      <c r="DC24" s="653">
        <v>5.7222</v>
      </c>
      <c r="DD24" s="653" t="s">
        <v>102</v>
      </c>
      <c r="DE24" s="653">
        <v>6.5454999999999997</v>
      </c>
      <c r="DF24" s="659">
        <v>8.2664000000000009</v>
      </c>
      <c r="DG24" s="659">
        <v>5.9934000000000003</v>
      </c>
      <c r="DH24" s="654">
        <v>7.4347000000000003</v>
      </c>
      <c r="DJ24" s="635" t="s">
        <v>136</v>
      </c>
      <c r="DK24" s="653">
        <v>25.86</v>
      </c>
      <c r="DL24" s="653">
        <v>26.6736</v>
      </c>
      <c r="DM24" s="653">
        <v>23.0383</v>
      </c>
      <c r="DN24" s="653">
        <v>21.603400000000001</v>
      </c>
      <c r="DO24" s="653">
        <v>22.264600000000002</v>
      </c>
      <c r="DP24" s="653">
        <v>18.453499999999998</v>
      </c>
      <c r="DQ24" s="653">
        <v>16.494599999999998</v>
      </c>
      <c r="DR24" s="653">
        <v>14.8195</v>
      </c>
      <c r="DS24" s="653">
        <v>15.2117</v>
      </c>
      <c r="DT24" s="653" t="s">
        <v>102</v>
      </c>
      <c r="DU24" s="653">
        <v>18.995899999999999</v>
      </c>
      <c r="DV24" s="659">
        <v>20.950700000000001</v>
      </c>
      <c r="DW24" s="659">
        <v>16.4818</v>
      </c>
      <c r="DX24" s="654">
        <v>19.3156</v>
      </c>
    </row>
    <row r="25" spans="2:128" s="584" customFormat="1" ht="15.75" customHeight="1" x14ac:dyDescent="0.25">
      <c r="B25" s="631" t="s">
        <v>51</v>
      </c>
      <c r="C25" s="632">
        <v>1388.6828</v>
      </c>
      <c r="D25" s="632">
        <v>1204.8064999999999</v>
      </c>
      <c r="E25" s="632">
        <v>896.89380000000006</v>
      </c>
      <c r="F25" s="632">
        <v>784.98950000000002</v>
      </c>
      <c r="G25" s="632">
        <v>874.28070000000002</v>
      </c>
      <c r="H25" s="632">
        <v>948.38589999999999</v>
      </c>
      <c r="I25" s="632">
        <v>1058.8737000000001</v>
      </c>
      <c r="J25" s="632">
        <v>1081.0668000000001</v>
      </c>
      <c r="K25" s="632">
        <v>1363.5592999999999</v>
      </c>
      <c r="L25" s="632">
        <v>1291.5155</v>
      </c>
      <c r="M25" s="632">
        <v>1171.0872999999999</v>
      </c>
      <c r="N25" s="633">
        <v>913.61109999999996</v>
      </c>
      <c r="O25" s="633">
        <v>1183.6585</v>
      </c>
      <c r="P25" s="634">
        <v>1002.6798</v>
      </c>
      <c r="R25" s="631" t="s">
        <v>51</v>
      </c>
      <c r="S25" s="632">
        <v>843.18460000000005</v>
      </c>
      <c r="T25" s="632">
        <v>588.05709999999999</v>
      </c>
      <c r="U25" s="632">
        <v>475.01409999999998</v>
      </c>
      <c r="V25" s="632">
        <v>453.64909999999998</v>
      </c>
      <c r="W25" s="632">
        <v>530.93859999999995</v>
      </c>
      <c r="X25" s="632">
        <v>590.38009999999997</v>
      </c>
      <c r="Y25" s="632">
        <v>702.18010000000004</v>
      </c>
      <c r="Z25" s="632">
        <v>775.07719999999995</v>
      </c>
      <c r="AA25" s="632">
        <v>918.76689999999996</v>
      </c>
      <c r="AB25" s="632">
        <v>871.55290000000002</v>
      </c>
      <c r="AC25" s="632">
        <v>723.36109999999996</v>
      </c>
      <c r="AD25" s="633">
        <v>565.00260000000003</v>
      </c>
      <c r="AE25" s="633">
        <v>794.02149999999995</v>
      </c>
      <c r="AF25" s="634">
        <v>640.53899999999999</v>
      </c>
      <c r="AH25" s="631" t="s">
        <v>51</v>
      </c>
      <c r="AI25" s="651">
        <v>60.718299999999999</v>
      </c>
      <c r="AJ25" s="651">
        <v>48.8093</v>
      </c>
      <c r="AK25" s="651">
        <v>52.9621</v>
      </c>
      <c r="AL25" s="651">
        <v>57.790500000000002</v>
      </c>
      <c r="AM25" s="651">
        <v>60.7286</v>
      </c>
      <c r="AN25" s="651">
        <v>62.250999999999998</v>
      </c>
      <c r="AO25" s="651">
        <v>66.313900000000004</v>
      </c>
      <c r="AP25" s="651">
        <v>71.695599999999999</v>
      </c>
      <c r="AQ25" s="651">
        <v>67.38</v>
      </c>
      <c r="AR25" s="651">
        <v>67.483000000000004</v>
      </c>
      <c r="AS25" s="651">
        <v>61.768300000000004</v>
      </c>
      <c r="AT25" s="658">
        <v>61.842799999999997</v>
      </c>
      <c r="AU25" s="658">
        <v>67.081999999999994</v>
      </c>
      <c r="AV25" s="652">
        <v>63.8827</v>
      </c>
      <c r="AX25" s="631" t="s">
        <v>51</v>
      </c>
      <c r="AY25" s="651">
        <v>37.598599999999998</v>
      </c>
      <c r="AZ25" s="651">
        <v>32.763100000000001</v>
      </c>
      <c r="BA25" s="651">
        <v>42.143500000000003</v>
      </c>
      <c r="BB25" s="651">
        <v>51.753599999999999</v>
      </c>
      <c r="BC25" s="651">
        <v>55.505400000000002</v>
      </c>
      <c r="BD25" s="651">
        <v>57.055399999999999</v>
      </c>
      <c r="BE25" s="651">
        <v>59.5518</v>
      </c>
      <c r="BF25" s="651">
        <v>64.191000000000003</v>
      </c>
      <c r="BG25" s="651">
        <v>61.206200000000003</v>
      </c>
      <c r="BH25" s="651">
        <v>59.767600000000002</v>
      </c>
      <c r="BI25" s="651">
        <v>55.558799999999998</v>
      </c>
      <c r="BJ25" s="658">
        <v>55.764299999999999</v>
      </c>
      <c r="BK25" s="658">
        <v>60.171500000000002</v>
      </c>
      <c r="BL25" s="652">
        <v>57.4803</v>
      </c>
      <c r="BN25" s="631" t="s">
        <v>51</v>
      </c>
      <c r="BO25" s="651">
        <v>26.0169</v>
      </c>
      <c r="BP25" s="651">
        <v>27.376799999999999</v>
      </c>
      <c r="BQ25" s="651">
        <v>29.503699999999998</v>
      </c>
      <c r="BR25" s="651">
        <v>28.614100000000001</v>
      </c>
      <c r="BS25" s="651">
        <v>25.725999999999999</v>
      </c>
      <c r="BT25" s="651">
        <v>23.962700000000002</v>
      </c>
      <c r="BU25" s="651">
        <v>18.504200000000001</v>
      </c>
      <c r="BV25" s="651">
        <v>14.7355</v>
      </c>
      <c r="BW25" s="651">
        <v>20.011299999999999</v>
      </c>
      <c r="BX25" s="651">
        <v>17.139399999999998</v>
      </c>
      <c r="BY25" s="651">
        <v>23.7834</v>
      </c>
      <c r="BZ25" s="658">
        <v>23.909500000000001</v>
      </c>
      <c r="CA25" s="658">
        <v>18.9084</v>
      </c>
      <c r="CB25" s="652">
        <v>21.962299999999999</v>
      </c>
      <c r="CD25" s="631" t="s">
        <v>51</v>
      </c>
      <c r="CE25" s="651">
        <v>20.366800000000001</v>
      </c>
      <c r="CF25" s="651">
        <v>21.154699999999998</v>
      </c>
      <c r="CG25" s="651">
        <v>23.827100000000002</v>
      </c>
      <c r="CH25" s="651">
        <v>24.621300000000002</v>
      </c>
      <c r="CI25" s="651">
        <v>22.607800000000001</v>
      </c>
      <c r="CJ25" s="651">
        <v>21.037500000000001</v>
      </c>
      <c r="CK25" s="651">
        <v>16.021999999999998</v>
      </c>
      <c r="CL25" s="651">
        <v>12.064</v>
      </c>
      <c r="CM25" s="651">
        <v>16.882999999999999</v>
      </c>
      <c r="CN25" s="651">
        <v>13.7697</v>
      </c>
      <c r="CO25" s="651">
        <v>19.942299999999999</v>
      </c>
      <c r="CP25" s="658">
        <v>20.741</v>
      </c>
      <c r="CQ25" s="658">
        <v>15.666600000000001</v>
      </c>
      <c r="CR25" s="652">
        <v>18.7652</v>
      </c>
      <c r="CT25" s="631" t="s">
        <v>51</v>
      </c>
      <c r="CU25" s="651">
        <v>10.1112</v>
      </c>
      <c r="CV25" s="651">
        <v>6.5381</v>
      </c>
      <c r="CW25" s="651">
        <v>4.2884000000000002</v>
      </c>
      <c r="CX25" s="651">
        <v>5.8777999999999997</v>
      </c>
      <c r="CY25" s="651">
        <v>6.1801000000000004</v>
      </c>
      <c r="CZ25" s="651">
        <v>6.7264999999999997</v>
      </c>
      <c r="DA25" s="651">
        <v>6.9309000000000003</v>
      </c>
      <c r="DB25" s="651">
        <v>7.0926</v>
      </c>
      <c r="DC25" s="651">
        <v>6.7175000000000002</v>
      </c>
      <c r="DD25" s="651">
        <v>7.9028999999999998</v>
      </c>
      <c r="DE25" s="651">
        <v>6</v>
      </c>
      <c r="DF25" s="658">
        <v>6.4008000000000003</v>
      </c>
      <c r="DG25" s="658">
        <v>6.8231000000000002</v>
      </c>
      <c r="DH25" s="652">
        <v>6.5651999999999999</v>
      </c>
      <c r="DJ25" s="631" t="s">
        <v>51</v>
      </c>
      <c r="DK25" s="651">
        <v>46.125</v>
      </c>
      <c r="DL25" s="651">
        <v>33.313400000000001</v>
      </c>
      <c r="DM25" s="651">
        <v>25.681899999999999</v>
      </c>
      <c r="DN25" s="651">
        <v>25.4481</v>
      </c>
      <c r="DO25" s="651">
        <v>24.500399999999999</v>
      </c>
      <c r="DP25" s="651">
        <v>23.788799999999998</v>
      </c>
      <c r="DQ25" s="651">
        <v>22.6557</v>
      </c>
      <c r="DR25" s="651">
        <v>15.9552</v>
      </c>
      <c r="DS25" s="651">
        <v>14.007999999999999</v>
      </c>
      <c r="DT25" s="651">
        <v>13.1625</v>
      </c>
      <c r="DU25" s="651">
        <v>12.432499999999999</v>
      </c>
      <c r="DV25" s="658">
        <v>24.067399999999999</v>
      </c>
      <c r="DW25" s="658">
        <v>14.0243</v>
      </c>
      <c r="DX25" s="652">
        <v>20.1571</v>
      </c>
    </row>
    <row r="26" spans="2:128" s="478" customFormat="1" ht="15.75" customHeight="1" x14ac:dyDescent="0.25">
      <c r="B26" s="635" t="s">
        <v>137</v>
      </c>
      <c r="C26" s="636">
        <v>1007.1534</v>
      </c>
      <c r="D26" s="636">
        <v>851.6173</v>
      </c>
      <c r="E26" s="636">
        <v>724.57150000000001</v>
      </c>
      <c r="F26" s="636">
        <v>753.99860000000001</v>
      </c>
      <c r="G26" s="636">
        <v>847.86479999999995</v>
      </c>
      <c r="H26" s="636">
        <v>957.11900000000003</v>
      </c>
      <c r="I26" s="636">
        <v>1074.7444</v>
      </c>
      <c r="J26" s="636">
        <v>1298.2662</v>
      </c>
      <c r="K26" s="636">
        <v>1431.2478000000001</v>
      </c>
      <c r="L26" s="636">
        <v>1323.4540999999999</v>
      </c>
      <c r="M26" s="636">
        <v>1335.818</v>
      </c>
      <c r="N26" s="637">
        <v>848.80820000000006</v>
      </c>
      <c r="O26" s="637">
        <v>1352.3152</v>
      </c>
      <c r="P26" s="622">
        <v>1027.3278</v>
      </c>
      <c r="R26" s="635" t="s">
        <v>137</v>
      </c>
      <c r="S26" s="636">
        <v>488.83769999999998</v>
      </c>
      <c r="T26" s="636">
        <v>468.1814</v>
      </c>
      <c r="U26" s="636">
        <v>402.42970000000003</v>
      </c>
      <c r="V26" s="636">
        <v>451.5675</v>
      </c>
      <c r="W26" s="636">
        <v>534.6191</v>
      </c>
      <c r="X26" s="636">
        <v>612.65179999999998</v>
      </c>
      <c r="Y26" s="636">
        <v>739.91600000000005</v>
      </c>
      <c r="Z26" s="636">
        <v>880.3605</v>
      </c>
      <c r="AA26" s="636">
        <v>1001.7558</v>
      </c>
      <c r="AB26" s="636">
        <v>953.22580000000005</v>
      </c>
      <c r="AC26" s="636">
        <v>846.08849999999995</v>
      </c>
      <c r="AD26" s="637">
        <v>529.99890000000005</v>
      </c>
      <c r="AE26" s="637">
        <v>914.34490000000005</v>
      </c>
      <c r="AF26" s="622">
        <v>666.26969999999994</v>
      </c>
      <c r="AH26" s="635" t="s">
        <v>137</v>
      </c>
      <c r="AI26" s="653">
        <v>48.5366</v>
      </c>
      <c r="AJ26" s="653">
        <v>54.9756</v>
      </c>
      <c r="AK26" s="653">
        <v>55.540399999999998</v>
      </c>
      <c r="AL26" s="653">
        <v>59.889699999999998</v>
      </c>
      <c r="AM26" s="653">
        <v>63.0548</v>
      </c>
      <c r="AN26" s="653">
        <v>64.010000000000005</v>
      </c>
      <c r="AO26" s="653">
        <v>68.845799999999997</v>
      </c>
      <c r="AP26" s="653">
        <v>67.810500000000005</v>
      </c>
      <c r="AQ26" s="653">
        <v>69.991799999999998</v>
      </c>
      <c r="AR26" s="653">
        <v>72.025599999999997</v>
      </c>
      <c r="AS26" s="653">
        <v>63.3386</v>
      </c>
      <c r="AT26" s="659">
        <v>62.440399999999997</v>
      </c>
      <c r="AU26" s="659">
        <v>67.613299999999995</v>
      </c>
      <c r="AV26" s="654">
        <v>64.854600000000005</v>
      </c>
      <c r="AX26" s="635" t="s">
        <v>137</v>
      </c>
      <c r="AY26" s="653">
        <v>32.725499999999997</v>
      </c>
      <c r="AZ26" s="653">
        <v>40.679000000000002</v>
      </c>
      <c r="BA26" s="653">
        <v>45.7241</v>
      </c>
      <c r="BB26" s="653">
        <v>55.028700000000001</v>
      </c>
      <c r="BC26" s="653">
        <v>59.453499999999998</v>
      </c>
      <c r="BD26" s="653">
        <v>60.644500000000001</v>
      </c>
      <c r="BE26" s="653">
        <v>64.095200000000006</v>
      </c>
      <c r="BF26" s="653">
        <v>63.5321</v>
      </c>
      <c r="BG26" s="653">
        <v>65.875299999999996</v>
      </c>
      <c r="BH26" s="653">
        <v>67.320599999999999</v>
      </c>
      <c r="BI26" s="653">
        <v>57.961100000000002</v>
      </c>
      <c r="BJ26" s="659">
        <v>57.345199999999998</v>
      </c>
      <c r="BK26" s="659">
        <v>63.059600000000003</v>
      </c>
      <c r="BL26" s="654">
        <v>60.0122</v>
      </c>
      <c r="BN26" s="635" t="s">
        <v>137</v>
      </c>
      <c r="BO26" s="653">
        <v>37.610500000000002</v>
      </c>
      <c r="BP26" s="653">
        <v>31.602399999999999</v>
      </c>
      <c r="BQ26" s="653">
        <v>29.368300000000001</v>
      </c>
      <c r="BR26" s="653">
        <v>25.243400000000001</v>
      </c>
      <c r="BS26" s="653">
        <v>22.6435</v>
      </c>
      <c r="BT26" s="653">
        <v>21.073499999999999</v>
      </c>
      <c r="BU26" s="653">
        <v>18.403300000000002</v>
      </c>
      <c r="BV26" s="653">
        <v>17.234300000000001</v>
      </c>
      <c r="BW26" s="653">
        <v>17.322399999999998</v>
      </c>
      <c r="BX26" s="653">
        <v>20.459199999999999</v>
      </c>
      <c r="BY26" s="653">
        <v>20.081299999999999</v>
      </c>
      <c r="BZ26" s="659">
        <v>23.2667</v>
      </c>
      <c r="CA26" s="659">
        <v>18.264399999999998</v>
      </c>
      <c r="CB26" s="654">
        <v>20.932099999999998</v>
      </c>
      <c r="CD26" s="635" t="s">
        <v>137</v>
      </c>
      <c r="CE26" s="653">
        <v>21.259799999999998</v>
      </c>
      <c r="CF26" s="653">
        <v>19.361799999999999</v>
      </c>
      <c r="CG26" s="653">
        <v>20.709199999999999</v>
      </c>
      <c r="CH26" s="653">
        <v>20.499500000000001</v>
      </c>
      <c r="CI26" s="653">
        <v>18.984300000000001</v>
      </c>
      <c r="CJ26" s="653">
        <v>18.004799999999999</v>
      </c>
      <c r="CK26" s="653">
        <v>14.327199999999999</v>
      </c>
      <c r="CL26" s="653">
        <v>14.146699999999999</v>
      </c>
      <c r="CM26" s="653">
        <v>14.2887</v>
      </c>
      <c r="CN26" s="653">
        <v>17.340499999999999</v>
      </c>
      <c r="CO26" s="653">
        <v>17.1692</v>
      </c>
      <c r="CP26" s="659">
        <v>18.5381</v>
      </c>
      <c r="CQ26" s="659">
        <v>15.240500000000001</v>
      </c>
      <c r="CR26" s="654">
        <v>16.998999999999999</v>
      </c>
      <c r="CT26" s="635" t="s">
        <v>137</v>
      </c>
      <c r="CU26" s="653">
        <v>3.3683000000000001</v>
      </c>
      <c r="CV26" s="653">
        <v>2.9165999999999999</v>
      </c>
      <c r="CW26" s="653">
        <v>4.5585000000000004</v>
      </c>
      <c r="CX26" s="653">
        <v>6.6234999999999999</v>
      </c>
      <c r="CY26" s="653">
        <v>7.6447000000000003</v>
      </c>
      <c r="CZ26" s="653">
        <v>7.8226000000000004</v>
      </c>
      <c r="DA26" s="653">
        <v>6.8178000000000001</v>
      </c>
      <c r="DB26" s="653">
        <v>8.6130999999999993</v>
      </c>
      <c r="DC26" s="653">
        <v>6.0274999999999999</v>
      </c>
      <c r="DD26" s="653">
        <v>4.9131999999999998</v>
      </c>
      <c r="DE26" s="653">
        <v>10.6098</v>
      </c>
      <c r="DF26" s="659">
        <v>6.7237999999999998</v>
      </c>
      <c r="DG26" s="659">
        <v>8.0370000000000008</v>
      </c>
      <c r="DH26" s="654">
        <v>7.3367000000000004</v>
      </c>
      <c r="DJ26" s="635" t="s">
        <v>137</v>
      </c>
      <c r="DK26" s="653">
        <v>17.242000000000001</v>
      </c>
      <c r="DL26" s="653">
        <v>21.3171</v>
      </c>
      <c r="DM26" s="653">
        <v>19.3003</v>
      </c>
      <c r="DN26" s="653">
        <v>19.0899</v>
      </c>
      <c r="DO26" s="653">
        <v>20.279900000000001</v>
      </c>
      <c r="DP26" s="653">
        <v>16.581199999999999</v>
      </c>
      <c r="DQ26" s="653">
        <v>15.323</v>
      </c>
      <c r="DR26" s="653">
        <v>14.913399999999999</v>
      </c>
      <c r="DS26" s="653">
        <v>15.4352</v>
      </c>
      <c r="DT26" s="653">
        <v>14.961600000000001</v>
      </c>
      <c r="DU26" s="653">
        <v>15.8497</v>
      </c>
      <c r="DV26" s="659">
        <v>18.1843</v>
      </c>
      <c r="DW26" s="659">
        <v>15.3459</v>
      </c>
      <c r="DX26" s="654">
        <v>16.859500000000001</v>
      </c>
    </row>
    <row r="27" spans="2:128" s="584" customFormat="1" ht="15.75" customHeight="1" x14ac:dyDescent="0.25">
      <c r="B27" s="631" t="s">
        <v>54</v>
      </c>
      <c r="C27" s="632">
        <v>2365.2462999999998</v>
      </c>
      <c r="D27" s="632">
        <v>1593.0102999999999</v>
      </c>
      <c r="E27" s="632">
        <v>1315.0595000000001</v>
      </c>
      <c r="F27" s="632">
        <v>1134.8422</v>
      </c>
      <c r="G27" s="632">
        <v>1124.2797</v>
      </c>
      <c r="H27" s="632">
        <v>982.15880000000004</v>
      </c>
      <c r="I27" s="632">
        <v>1220.3968</v>
      </c>
      <c r="J27" s="632">
        <v>1819.6251</v>
      </c>
      <c r="K27" s="632">
        <v>1096.1873000000001</v>
      </c>
      <c r="L27" s="632">
        <v>1282.655</v>
      </c>
      <c r="M27" s="632" t="s">
        <v>102</v>
      </c>
      <c r="N27" s="633">
        <v>1217.6213</v>
      </c>
      <c r="O27" s="633">
        <v>1266.7635</v>
      </c>
      <c r="P27" s="634">
        <v>1236.4289000000001</v>
      </c>
      <c r="R27" s="631" t="s">
        <v>54</v>
      </c>
      <c r="S27" s="632">
        <v>1039.8631</v>
      </c>
      <c r="T27" s="632">
        <v>696.94920000000002</v>
      </c>
      <c r="U27" s="632">
        <v>612.15319999999997</v>
      </c>
      <c r="V27" s="632">
        <v>603.87869999999998</v>
      </c>
      <c r="W27" s="632">
        <v>666.78700000000003</v>
      </c>
      <c r="X27" s="632">
        <v>490.24459999999999</v>
      </c>
      <c r="Y27" s="632">
        <v>806.43650000000002</v>
      </c>
      <c r="Z27" s="632">
        <v>1416.6388999999999</v>
      </c>
      <c r="AA27" s="632">
        <v>544.6164</v>
      </c>
      <c r="AB27" s="632">
        <v>867.66570000000002</v>
      </c>
      <c r="AC27" s="632" t="s">
        <v>102</v>
      </c>
      <c r="AD27" s="633">
        <v>670.75829999999996</v>
      </c>
      <c r="AE27" s="633">
        <v>804.20029999999997</v>
      </c>
      <c r="AF27" s="634">
        <v>721.8288</v>
      </c>
      <c r="AH27" s="631" t="s">
        <v>54</v>
      </c>
      <c r="AI27" s="651">
        <v>43.964300000000001</v>
      </c>
      <c r="AJ27" s="651">
        <v>43.750500000000002</v>
      </c>
      <c r="AK27" s="651">
        <v>46.549500000000002</v>
      </c>
      <c r="AL27" s="651">
        <v>53.212600000000002</v>
      </c>
      <c r="AM27" s="651">
        <v>59.307899999999997</v>
      </c>
      <c r="AN27" s="651">
        <v>49.914999999999999</v>
      </c>
      <c r="AO27" s="651">
        <v>66.079899999999995</v>
      </c>
      <c r="AP27" s="651">
        <v>77.853300000000004</v>
      </c>
      <c r="AQ27" s="651">
        <v>49.6828</v>
      </c>
      <c r="AR27" s="651">
        <v>67.646100000000004</v>
      </c>
      <c r="AS27" s="651" t="s">
        <v>102</v>
      </c>
      <c r="AT27" s="658">
        <v>55.087600000000002</v>
      </c>
      <c r="AU27" s="658">
        <v>63.4846</v>
      </c>
      <c r="AV27" s="652">
        <v>58.380099999999999</v>
      </c>
      <c r="AX27" s="631" t="s">
        <v>54</v>
      </c>
      <c r="AY27" s="651">
        <v>24.5914</v>
      </c>
      <c r="AZ27" s="651">
        <v>32.543599999999998</v>
      </c>
      <c r="BA27" s="651">
        <v>41.299799999999998</v>
      </c>
      <c r="BB27" s="651">
        <v>49.847000000000001</v>
      </c>
      <c r="BC27" s="651">
        <v>55.175600000000003</v>
      </c>
      <c r="BD27" s="651">
        <v>46.229799999999997</v>
      </c>
      <c r="BE27" s="651">
        <v>59.719099999999997</v>
      </c>
      <c r="BF27" s="651">
        <v>67.127799999999993</v>
      </c>
      <c r="BG27" s="651">
        <v>45.338200000000001</v>
      </c>
      <c r="BH27" s="651">
        <v>61.292299999999997</v>
      </c>
      <c r="BI27" s="651" t="s">
        <v>102</v>
      </c>
      <c r="BJ27" s="658">
        <v>49.215600000000002</v>
      </c>
      <c r="BK27" s="658">
        <v>57.159100000000002</v>
      </c>
      <c r="BL27" s="652">
        <v>52.330300000000001</v>
      </c>
      <c r="BN27" s="631" t="s">
        <v>54</v>
      </c>
      <c r="BO27" s="651">
        <v>35.652200000000001</v>
      </c>
      <c r="BP27" s="651">
        <v>35.473799999999997</v>
      </c>
      <c r="BQ27" s="651">
        <v>33.029000000000003</v>
      </c>
      <c r="BR27" s="651">
        <v>33.107999999999997</v>
      </c>
      <c r="BS27" s="651">
        <v>25.0383</v>
      </c>
      <c r="BT27" s="651">
        <v>29.4712</v>
      </c>
      <c r="BU27" s="651">
        <v>22.852</v>
      </c>
      <c r="BV27" s="651">
        <v>9.1224000000000007</v>
      </c>
      <c r="BW27" s="651">
        <v>39.3277</v>
      </c>
      <c r="BX27" s="651">
        <v>18.539000000000001</v>
      </c>
      <c r="BY27" s="651" t="s">
        <v>102</v>
      </c>
      <c r="BZ27" s="658">
        <v>29.261800000000001</v>
      </c>
      <c r="CA27" s="658">
        <v>23.679300000000001</v>
      </c>
      <c r="CB27" s="652">
        <v>27.072800000000001</v>
      </c>
      <c r="CD27" s="631" t="s">
        <v>54</v>
      </c>
      <c r="CE27" s="651">
        <v>22.616199999999999</v>
      </c>
      <c r="CF27" s="651">
        <v>27.918099999999999</v>
      </c>
      <c r="CG27" s="651">
        <v>26.7974</v>
      </c>
      <c r="CH27" s="651">
        <v>28.349399999999999</v>
      </c>
      <c r="CI27" s="651">
        <v>20.931000000000001</v>
      </c>
      <c r="CJ27" s="651">
        <v>25.3856</v>
      </c>
      <c r="CK27" s="651">
        <v>17.4146</v>
      </c>
      <c r="CL27" s="651">
        <v>5.5983999999999998</v>
      </c>
      <c r="CM27" s="651">
        <v>32.687800000000003</v>
      </c>
      <c r="CN27" s="651">
        <v>14.662000000000001</v>
      </c>
      <c r="CO27" s="651" t="s">
        <v>102</v>
      </c>
      <c r="CP27" s="658">
        <v>23.721</v>
      </c>
      <c r="CQ27" s="658">
        <v>18.997499999999999</v>
      </c>
      <c r="CR27" s="652">
        <v>21.8689</v>
      </c>
      <c r="CT27" s="631" t="s">
        <v>54</v>
      </c>
      <c r="CU27" s="651">
        <v>5.4923000000000002</v>
      </c>
      <c r="CV27" s="651">
        <v>7.7073</v>
      </c>
      <c r="CW27" s="651">
        <v>6.4785000000000004</v>
      </c>
      <c r="CX27" s="651">
        <v>4.2083000000000004</v>
      </c>
      <c r="CY27" s="651">
        <v>3.4895</v>
      </c>
      <c r="CZ27" s="651">
        <v>8.2796000000000003</v>
      </c>
      <c r="DA27" s="651">
        <v>4.8315999999999999</v>
      </c>
      <c r="DB27" s="651">
        <v>5.5420999999999996</v>
      </c>
      <c r="DC27" s="651">
        <v>3.8058000000000001</v>
      </c>
      <c r="DD27" s="651">
        <v>6.0194000000000001</v>
      </c>
      <c r="DE27" s="651" t="s">
        <v>102</v>
      </c>
      <c r="DF27" s="658">
        <v>4.9772999999999996</v>
      </c>
      <c r="DG27" s="658">
        <v>5.2717000000000001</v>
      </c>
      <c r="DH27" s="652">
        <v>5.0928000000000004</v>
      </c>
      <c r="DJ27" s="631" t="s">
        <v>54</v>
      </c>
      <c r="DK27" s="651">
        <v>34.609099999999998</v>
      </c>
      <c r="DL27" s="651">
        <v>22.266999999999999</v>
      </c>
      <c r="DM27" s="651">
        <v>21.561900000000001</v>
      </c>
      <c r="DN27" s="651">
        <v>15.5831</v>
      </c>
      <c r="DO27" s="651">
        <v>16.876200000000001</v>
      </c>
      <c r="DP27" s="651">
        <v>17.357299999999999</v>
      </c>
      <c r="DQ27" s="651">
        <v>17.7605</v>
      </c>
      <c r="DR27" s="651">
        <v>3.2505000000000002</v>
      </c>
      <c r="DS27" s="651">
        <v>6.6710000000000003</v>
      </c>
      <c r="DT27" s="651">
        <v>3.3704000000000001</v>
      </c>
      <c r="DU27" s="651" t="s">
        <v>102</v>
      </c>
      <c r="DV27" s="658">
        <v>18.6449</v>
      </c>
      <c r="DW27" s="658">
        <v>4.3727</v>
      </c>
      <c r="DX27" s="652">
        <v>13.0487</v>
      </c>
    </row>
    <row r="28" spans="2:128" s="478" customFormat="1" ht="15.75" customHeight="1" x14ac:dyDescent="0.25">
      <c r="B28" s="635" t="s">
        <v>138</v>
      </c>
      <c r="C28" s="636">
        <v>1064.9753000000001</v>
      </c>
      <c r="D28" s="636">
        <v>804.99689999999998</v>
      </c>
      <c r="E28" s="636">
        <v>679.62959999999998</v>
      </c>
      <c r="F28" s="636">
        <v>711.64340000000004</v>
      </c>
      <c r="G28" s="636">
        <v>807.64030000000002</v>
      </c>
      <c r="H28" s="636">
        <v>894.71500000000003</v>
      </c>
      <c r="I28" s="636">
        <v>1014.8958</v>
      </c>
      <c r="J28" s="636">
        <v>1044.7887000000001</v>
      </c>
      <c r="K28" s="636">
        <v>1213.1858999999999</v>
      </c>
      <c r="L28" s="636">
        <v>1297.5077000000001</v>
      </c>
      <c r="M28" s="636">
        <v>1339.3613</v>
      </c>
      <c r="N28" s="637">
        <v>810.12519999999995</v>
      </c>
      <c r="O28" s="637">
        <v>1215.6755000000001</v>
      </c>
      <c r="P28" s="622">
        <v>956.82889999999998</v>
      </c>
      <c r="R28" s="635" t="s">
        <v>138</v>
      </c>
      <c r="S28" s="636">
        <v>453.745</v>
      </c>
      <c r="T28" s="636">
        <v>351.43239999999997</v>
      </c>
      <c r="U28" s="636">
        <v>331.12509999999997</v>
      </c>
      <c r="V28" s="636">
        <v>420.41919999999999</v>
      </c>
      <c r="W28" s="636">
        <v>518.42269999999996</v>
      </c>
      <c r="X28" s="636">
        <v>586.26390000000004</v>
      </c>
      <c r="Y28" s="636">
        <v>654.81700000000001</v>
      </c>
      <c r="Z28" s="636">
        <v>651.32090000000005</v>
      </c>
      <c r="AA28" s="636">
        <v>738.50109999999995</v>
      </c>
      <c r="AB28" s="636">
        <v>758.31420000000003</v>
      </c>
      <c r="AC28" s="636">
        <v>843.48469999999998</v>
      </c>
      <c r="AD28" s="637">
        <v>485.4588</v>
      </c>
      <c r="AE28" s="637">
        <v>753.82190000000003</v>
      </c>
      <c r="AF28" s="622">
        <v>582.53639999999996</v>
      </c>
      <c r="AH28" s="635" t="s">
        <v>138</v>
      </c>
      <c r="AI28" s="653">
        <v>42.606200000000001</v>
      </c>
      <c r="AJ28" s="653">
        <v>43.656399999999998</v>
      </c>
      <c r="AK28" s="653">
        <v>48.721400000000003</v>
      </c>
      <c r="AL28" s="653">
        <v>59.077199999999998</v>
      </c>
      <c r="AM28" s="653">
        <v>64.189800000000005</v>
      </c>
      <c r="AN28" s="653">
        <v>65.525199999999998</v>
      </c>
      <c r="AO28" s="653">
        <v>64.520600000000002</v>
      </c>
      <c r="AP28" s="653">
        <v>62.34</v>
      </c>
      <c r="AQ28" s="653">
        <v>60.872900000000001</v>
      </c>
      <c r="AR28" s="653">
        <v>58.443899999999999</v>
      </c>
      <c r="AS28" s="653">
        <v>62.976599999999998</v>
      </c>
      <c r="AT28" s="659">
        <v>59.923900000000003</v>
      </c>
      <c r="AU28" s="659">
        <v>62.008499999999998</v>
      </c>
      <c r="AV28" s="654">
        <v>60.881999999999998</v>
      </c>
      <c r="AX28" s="635" t="s">
        <v>138</v>
      </c>
      <c r="AY28" s="653">
        <v>27.164999999999999</v>
      </c>
      <c r="AZ28" s="653">
        <v>31.584099999999999</v>
      </c>
      <c r="BA28" s="653">
        <v>39.3459</v>
      </c>
      <c r="BB28" s="653">
        <v>53.515700000000002</v>
      </c>
      <c r="BC28" s="653">
        <v>59.934800000000003</v>
      </c>
      <c r="BD28" s="653">
        <v>61.325000000000003</v>
      </c>
      <c r="BE28" s="653">
        <v>59.095799999999997</v>
      </c>
      <c r="BF28" s="653">
        <v>56.906999999999996</v>
      </c>
      <c r="BG28" s="653">
        <v>56.111499999999999</v>
      </c>
      <c r="BH28" s="653">
        <v>53.57</v>
      </c>
      <c r="BI28" s="653">
        <v>58.146500000000003</v>
      </c>
      <c r="BJ28" s="659">
        <v>53.903599999999997</v>
      </c>
      <c r="BK28" s="659">
        <v>57.029400000000003</v>
      </c>
      <c r="BL28" s="654">
        <v>55.340200000000003</v>
      </c>
      <c r="BN28" s="635" t="s">
        <v>138</v>
      </c>
      <c r="BO28" s="653">
        <v>28.948799999999999</v>
      </c>
      <c r="BP28" s="653">
        <v>29.045500000000001</v>
      </c>
      <c r="BQ28" s="653">
        <v>26.3431</v>
      </c>
      <c r="BR28" s="653">
        <v>21.8202</v>
      </c>
      <c r="BS28" s="653">
        <v>20.565100000000001</v>
      </c>
      <c r="BT28" s="653">
        <v>18.0684</v>
      </c>
      <c r="BU28" s="653">
        <v>22.632300000000001</v>
      </c>
      <c r="BV28" s="653">
        <v>24.741299999999999</v>
      </c>
      <c r="BW28" s="653">
        <v>26.109500000000001</v>
      </c>
      <c r="BX28" s="653">
        <v>24.600899999999999</v>
      </c>
      <c r="BY28" s="653">
        <v>20.595600000000001</v>
      </c>
      <c r="BZ28" s="659">
        <v>22.2819</v>
      </c>
      <c r="CA28" s="659">
        <v>23.251300000000001</v>
      </c>
      <c r="CB28" s="654">
        <v>22.727499999999999</v>
      </c>
      <c r="CD28" s="635" t="s">
        <v>138</v>
      </c>
      <c r="CE28" s="653">
        <v>15.1326</v>
      </c>
      <c r="CF28" s="653">
        <v>17.777799999999999</v>
      </c>
      <c r="CG28" s="653">
        <v>17.996600000000001</v>
      </c>
      <c r="CH28" s="653">
        <v>16.661799999999999</v>
      </c>
      <c r="CI28" s="653">
        <v>16.417200000000001</v>
      </c>
      <c r="CJ28" s="653">
        <v>14.214600000000001</v>
      </c>
      <c r="CK28" s="653">
        <v>18.575700000000001</v>
      </c>
      <c r="CL28" s="653">
        <v>20.7258</v>
      </c>
      <c r="CM28" s="653">
        <v>22.1434</v>
      </c>
      <c r="CN28" s="653">
        <v>21.308</v>
      </c>
      <c r="CO28" s="653">
        <v>17.910399999999999</v>
      </c>
      <c r="CP28" s="659">
        <v>16.948699999999999</v>
      </c>
      <c r="CQ28" s="659">
        <v>19.873100000000001</v>
      </c>
      <c r="CR28" s="654">
        <v>18.2927</v>
      </c>
      <c r="CT28" s="635" t="s">
        <v>138</v>
      </c>
      <c r="CU28" s="653">
        <v>14.795</v>
      </c>
      <c r="CV28" s="653">
        <v>12.924200000000001</v>
      </c>
      <c r="CW28" s="653">
        <v>10.570399999999999</v>
      </c>
      <c r="CX28" s="653">
        <v>7.5613000000000001</v>
      </c>
      <c r="CY28" s="653">
        <v>5.3034999999999997</v>
      </c>
      <c r="CZ28" s="653">
        <v>5.7057000000000002</v>
      </c>
      <c r="DA28" s="653">
        <v>4.5216000000000003</v>
      </c>
      <c r="DB28" s="653">
        <v>5.3262999999999998</v>
      </c>
      <c r="DC28" s="653">
        <v>6.7271999999999998</v>
      </c>
      <c r="DD28" s="653">
        <v>8.9443999999999999</v>
      </c>
      <c r="DE28" s="653">
        <v>6.6627000000000001</v>
      </c>
      <c r="DF28" s="659">
        <v>6.9269999999999996</v>
      </c>
      <c r="DG28" s="659">
        <v>6.4772999999999996</v>
      </c>
      <c r="DH28" s="654">
        <v>6.7202999999999999</v>
      </c>
      <c r="DJ28" s="635" t="s">
        <v>138</v>
      </c>
      <c r="DK28" s="653">
        <v>31.849699999999999</v>
      </c>
      <c r="DL28" s="653">
        <v>28.902799999999999</v>
      </c>
      <c r="DM28" s="653">
        <v>25.908999999999999</v>
      </c>
      <c r="DN28" s="653">
        <v>23.162800000000001</v>
      </c>
      <c r="DO28" s="653">
        <v>22.3522</v>
      </c>
      <c r="DP28" s="653">
        <v>18.9498</v>
      </c>
      <c r="DQ28" s="653">
        <v>19.1249</v>
      </c>
      <c r="DR28" s="653">
        <v>17.647600000000001</v>
      </c>
      <c r="DS28" s="653">
        <v>14.062099999999999</v>
      </c>
      <c r="DT28" s="653">
        <v>19.3216</v>
      </c>
      <c r="DU28" s="653">
        <v>12.7506</v>
      </c>
      <c r="DV28" s="659">
        <v>22.2561</v>
      </c>
      <c r="DW28" s="659">
        <v>14.821</v>
      </c>
      <c r="DX28" s="654">
        <v>18.838999999999999</v>
      </c>
    </row>
    <row r="29" spans="2:128" s="584" customFormat="1" ht="15.75" customHeight="1" x14ac:dyDescent="0.25">
      <c r="B29" s="631" t="s">
        <v>139</v>
      </c>
      <c r="C29" s="632">
        <v>847.11810000000003</v>
      </c>
      <c r="D29" s="632">
        <v>705.08849999999995</v>
      </c>
      <c r="E29" s="632">
        <v>615.68589999999995</v>
      </c>
      <c r="F29" s="632">
        <v>684.86649999999997</v>
      </c>
      <c r="G29" s="632">
        <v>858.06610000000001</v>
      </c>
      <c r="H29" s="632">
        <v>1019.4519</v>
      </c>
      <c r="I29" s="632">
        <v>1099.2137</v>
      </c>
      <c r="J29" s="632">
        <v>1258.5951</v>
      </c>
      <c r="K29" s="632">
        <v>1389.0984000000001</v>
      </c>
      <c r="L29" s="632">
        <v>1463.7246</v>
      </c>
      <c r="M29" s="632">
        <v>1376.5687</v>
      </c>
      <c r="N29" s="633">
        <v>844.79190000000006</v>
      </c>
      <c r="O29" s="633">
        <v>1360.2077999999999</v>
      </c>
      <c r="P29" s="634">
        <v>1067.2911999999999</v>
      </c>
      <c r="R29" s="631" t="s">
        <v>139</v>
      </c>
      <c r="S29" s="632">
        <v>434.00869999999998</v>
      </c>
      <c r="T29" s="632">
        <v>367.0061</v>
      </c>
      <c r="U29" s="632">
        <v>345.62430000000001</v>
      </c>
      <c r="V29" s="632">
        <v>426.95080000000002</v>
      </c>
      <c r="W29" s="632">
        <v>577.49950000000001</v>
      </c>
      <c r="X29" s="632">
        <v>683.55579999999998</v>
      </c>
      <c r="Y29" s="632">
        <v>706.30190000000005</v>
      </c>
      <c r="Z29" s="632">
        <v>789.46379999999999</v>
      </c>
      <c r="AA29" s="632">
        <v>864.38049999999998</v>
      </c>
      <c r="AB29" s="632">
        <v>912.19</v>
      </c>
      <c r="AC29" s="632">
        <v>885.88750000000005</v>
      </c>
      <c r="AD29" s="633">
        <v>538.05640000000005</v>
      </c>
      <c r="AE29" s="633">
        <v>852.85940000000005</v>
      </c>
      <c r="AF29" s="634">
        <v>673.95330000000001</v>
      </c>
      <c r="AH29" s="631" t="s">
        <v>139</v>
      </c>
      <c r="AI29" s="651">
        <v>51.233499999999999</v>
      </c>
      <c r="AJ29" s="651">
        <v>52.051099999999998</v>
      </c>
      <c r="AK29" s="651">
        <v>56.136499999999998</v>
      </c>
      <c r="AL29" s="651">
        <v>62.340699999999998</v>
      </c>
      <c r="AM29" s="651">
        <v>67.302400000000006</v>
      </c>
      <c r="AN29" s="651">
        <v>67.051299999999998</v>
      </c>
      <c r="AO29" s="651">
        <v>64.255200000000002</v>
      </c>
      <c r="AP29" s="651">
        <v>62.7258</v>
      </c>
      <c r="AQ29" s="651">
        <v>62.225999999999999</v>
      </c>
      <c r="AR29" s="651">
        <v>62.319800000000001</v>
      </c>
      <c r="AS29" s="651">
        <v>64.354799999999997</v>
      </c>
      <c r="AT29" s="658">
        <v>63.691000000000003</v>
      </c>
      <c r="AU29" s="658">
        <v>62.700699999999998</v>
      </c>
      <c r="AV29" s="652">
        <v>63.1462</v>
      </c>
      <c r="AX29" s="631" t="s">
        <v>139</v>
      </c>
      <c r="AY29" s="651">
        <v>37.449800000000003</v>
      </c>
      <c r="AZ29" s="651">
        <v>41.162599999999998</v>
      </c>
      <c r="BA29" s="651">
        <v>47.9514</v>
      </c>
      <c r="BB29" s="651">
        <v>57.049799999999998</v>
      </c>
      <c r="BC29" s="651">
        <v>62.8688</v>
      </c>
      <c r="BD29" s="651">
        <v>62.719900000000003</v>
      </c>
      <c r="BE29" s="651">
        <v>59.939799999999998</v>
      </c>
      <c r="BF29" s="651">
        <v>58.094499999999996</v>
      </c>
      <c r="BG29" s="651">
        <v>58.343699999999998</v>
      </c>
      <c r="BH29" s="651">
        <v>58.744199999999999</v>
      </c>
      <c r="BI29" s="651">
        <v>58.461799999999997</v>
      </c>
      <c r="BJ29" s="658">
        <v>58.589199999999998</v>
      </c>
      <c r="BK29" s="658">
        <v>58.3735</v>
      </c>
      <c r="BL29" s="652">
        <v>58.470599999999997</v>
      </c>
      <c r="BN29" s="631" t="s">
        <v>139</v>
      </c>
      <c r="BO29" s="651">
        <v>33.219700000000003</v>
      </c>
      <c r="BP29" s="651">
        <v>33.113199999999999</v>
      </c>
      <c r="BQ29" s="651">
        <v>30.270700000000001</v>
      </c>
      <c r="BR29" s="651">
        <v>24.857399999999998</v>
      </c>
      <c r="BS29" s="651">
        <v>21.173100000000002</v>
      </c>
      <c r="BT29" s="651">
        <v>20.0671</v>
      </c>
      <c r="BU29" s="651">
        <v>25.944700000000001</v>
      </c>
      <c r="BV29" s="651">
        <v>27.209499999999998</v>
      </c>
      <c r="BW29" s="651">
        <v>26.9041</v>
      </c>
      <c r="BX29" s="651">
        <v>29.334800000000001</v>
      </c>
      <c r="BY29" s="651">
        <v>23.9206</v>
      </c>
      <c r="BZ29" s="658">
        <v>24.510400000000001</v>
      </c>
      <c r="CA29" s="658">
        <v>27.101700000000001</v>
      </c>
      <c r="CB29" s="652">
        <v>25.9361</v>
      </c>
      <c r="CD29" s="631" t="s">
        <v>139</v>
      </c>
      <c r="CE29" s="651">
        <v>18.643899999999999</v>
      </c>
      <c r="CF29" s="651">
        <v>21.139299999999999</v>
      </c>
      <c r="CG29" s="651">
        <v>21.866299999999999</v>
      </c>
      <c r="CH29" s="651">
        <v>20.3794</v>
      </c>
      <c r="CI29" s="651">
        <v>17.487300000000001</v>
      </c>
      <c r="CJ29" s="651">
        <v>16.375800000000002</v>
      </c>
      <c r="CK29" s="651">
        <v>22.542100000000001</v>
      </c>
      <c r="CL29" s="651">
        <v>24.139900000000001</v>
      </c>
      <c r="CM29" s="651">
        <v>23.614599999999999</v>
      </c>
      <c r="CN29" s="651">
        <v>25.232500000000002</v>
      </c>
      <c r="CO29" s="651">
        <v>20.699100000000001</v>
      </c>
      <c r="CP29" s="658">
        <v>20.084599999999998</v>
      </c>
      <c r="CQ29" s="658">
        <v>23.709800000000001</v>
      </c>
      <c r="CR29" s="652">
        <v>22.0791</v>
      </c>
      <c r="CT29" s="631" t="s">
        <v>139</v>
      </c>
      <c r="CU29" s="651">
        <v>1.8228</v>
      </c>
      <c r="CV29" s="651">
        <v>2.5695000000000001</v>
      </c>
      <c r="CW29" s="651">
        <v>3.2915000000000001</v>
      </c>
      <c r="CX29" s="651">
        <v>4.3784000000000001</v>
      </c>
      <c r="CY29" s="651">
        <v>4.4248000000000003</v>
      </c>
      <c r="CZ29" s="651">
        <v>4.6367000000000003</v>
      </c>
      <c r="DA29" s="651">
        <v>3.3650000000000002</v>
      </c>
      <c r="DB29" s="651">
        <v>3.5011999999999999</v>
      </c>
      <c r="DC29" s="651">
        <v>4.2560000000000002</v>
      </c>
      <c r="DD29" s="651">
        <v>3.6166999999999998</v>
      </c>
      <c r="DE29" s="651">
        <v>5.8349000000000002</v>
      </c>
      <c r="DF29" s="658">
        <v>3.9769999999999999</v>
      </c>
      <c r="DG29" s="658">
        <v>4.1151999999999997</v>
      </c>
      <c r="DH29" s="652">
        <v>4.0529999999999999</v>
      </c>
      <c r="DJ29" s="631" t="s">
        <v>139</v>
      </c>
      <c r="DK29" s="651">
        <v>24.7501</v>
      </c>
      <c r="DL29" s="651">
        <v>25.5091</v>
      </c>
      <c r="DM29" s="651">
        <v>23.3537</v>
      </c>
      <c r="DN29" s="651">
        <v>20.3919</v>
      </c>
      <c r="DO29" s="651">
        <v>20.116599999999998</v>
      </c>
      <c r="DP29" s="651">
        <v>16.6433</v>
      </c>
      <c r="DQ29" s="651">
        <v>16.922000000000001</v>
      </c>
      <c r="DR29" s="651">
        <v>16.4251</v>
      </c>
      <c r="DS29" s="651">
        <v>15.111000000000001</v>
      </c>
      <c r="DT29" s="651">
        <v>12.7111</v>
      </c>
      <c r="DU29" s="651">
        <v>14.6517</v>
      </c>
      <c r="DV29" s="658">
        <v>19.123100000000001</v>
      </c>
      <c r="DW29" s="658">
        <v>14.914</v>
      </c>
      <c r="DX29" s="652">
        <v>16.807400000000001</v>
      </c>
    </row>
    <row r="30" spans="2:128" s="478" customFormat="1" ht="15.75" customHeight="1" x14ac:dyDescent="0.25">
      <c r="B30" s="635" t="s">
        <v>140</v>
      </c>
      <c r="C30" s="636">
        <v>808.89480000000003</v>
      </c>
      <c r="D30" s="636">
        <v>639</v>
      </c>
      <c r="E30" s="636">
        <v>581.58299999999997</v>
      </c>
      <c r="F30" s="636">
        <v>671.71400000000006</v>
      </c>
      <c r="G30" s="636">
        <v>869.55809999999997</v>
      </c>
      <c r="H30" s="636">
        <v>1182.1024</v>
      </c>
      <c r="I30" s="636">
        <v>1250.383</v>
      </c>
      <c r="J30" s="636">
        <v>1360.4631999999999</v>
      </c>
      <c r="K30" s="636">
        <v>1373.9736</v>
      </c>
      <c r="L30" s="636">
        <v>1720.2274</v>
      </c>
      <c r="M30" s="636">
        <v>1251.8359</v>
      </c>
      <c r="N30" s="637">
        <v>846.00379999999996</v>
      </c>
      <c r="O30" s="637">
        <v>1352.3571999999999</v>
      </c>
      <c r="P30" s="622">
        <v>1018.1104</v>
      </c>
      <c r="R30" s="635" t="s">
        <v>140</v>
      </c>
      <c r="S30" s="636">
        <v>382.06580000000002</v>
      </c>
      <c r="T30" s="636">
        <v>284.44920000000002</v>
      </c>
      <c r="U30" s="636">
        <v>283.95420000000001</v>
      </c>
      <c r="V30" s="636">
        <v>366.72919999999999</v>
      </c>
      <c r="W30" s="636">
        <v>506.27820000000003</v>
      </c>
      <c r="X30" s="636">
        <v>740.38030000000003</v>
      </c>
      <c r="Y30" s="636">
        <v>859.86040000000003</v>
      </c>
      <c r="Z30" s="636">
        <v>881.37049999999999</v>
      </c>
      <c r="AA30" s="636">
        <v>837.24080000000004</v>
      </c>
      <c r="AB30" s="636">
        <v>935.76310000000001</v>
      </c>
      <c r="AC30" s="636">
        <v>747.60170000000005</v>
      </c>
      <c r="AD30" s="637">
        <v>501.13139999999999</v>
      </c>
      <c r="AE30" s="637">
        <v>829.24810000000002</v>
      </c>
      <c r="AF30" s="622">
        <v>612.65639999999996</v>
      </c>
      <c r="AH30" s="635" t="s">
        <v>140</v>
      </c>
      <c r="AI30" s="653">
        <v>47.2331</v>
      </c>
      <c r="AJ30" s="653">
        <v>44.514699999999998</v>
      </c>
      <c r="AK30" s="653">
        <v>48.824399999999997</v>
      </c>
      <c r="AL30" s="653">
        <v>54.595999999999997</v>
      </c>
      <c r="AM30" s="653">
        <v>58.222499999999997</v>
      </c>
      <c r="AN30" s="653">
        <v>62.6325</v>
      </c>
      <c r="AO30" s="653">
        <v>68.767799999999994</v>
      </c>
      <c r="AP30" s="653">
        <v>64.784599999999998</v>
      </c>
      <c r="AQ30" s="653">
        <v>60.935699999999997</v>
      </c>
      <c r="AR30" s="653">
        <v>54.397599999999997</v>
      </c>
      <c r="AS30" s="653">
        <v>59.720399999999998</v>
      </c>
      <c r="AT30" s="659">
        <v>59.235100000000003</v>
      </c>
      <c r="AU30" s="659">
        <v>61.3187</v>
      </c>
      <c r="AV30" s="654">
        <v>60.175800000000002</v>
      </c>
      <c r="AX30" s="635" t="s">
        <v>140</v>
      </c>
      <c r="AY30" s="653">
        <v>33.953499999999998</v>
      </c>
      <c r="AZ30" s="653">
        <v>34.780500000000004</v>
      </c>
      <c r="BA30" s="653">
        <v>41.851100000000002</v>
      </c>
      <c r="BB30" s="653">
        <v>50.114400000000003</v>
      </c>
      <c r="BC30" s="653">
        <v>52.544499999999999</v>
      </c>
      <c r="BD30" s="653">
        <v>54.0017</v>
      </c>
      <c r="BE30" s="653">
        <v>64.173900000000003</v>
      </c>
      <c r="BF30" s="653">
        <v>60.2879</v>
      </c>
      <c r="BG30" s="653">
        <v>56.906999999999996</v>
      </c>
      <c r="BH30" s="653">
        <v>50.834400000000002</v>
      </c>
      <c r="BI30" s="653">
        <v>53.911900000000003</v>
      </c>
      <c r="BJ30" s="659">
        <v>53.514000000000003</v>
      </c>
      <c r="BK30" s="659">
        <v>56.610199999999999</v>
      </c>
      <c r="BL30" s="654">
        <v>54.911900000000003</v>
      </c>
      <c r="BN30" s="635" t="s">
        <v>140</v>
      </c>
      <c r="BO30" s="653">
        <v>36.451599999999999</v>
      </c>
      <c r="BP30" s="653">
        <v>39.843699999999998</v>
      </c>
      <c r="BQ30" s="653">
        <v>36.106900000000003</v>
      </c>
      <c r="BR30" s="653">
        <v>28.468399999999999</v>
      </c>
      <c r="BS30" s="653">
        <v>25.577500000000001</v>
      </c>
      <c r="BT30" s="653">
        <v>19.943899999999999</v>
      </c>
      <c r="BU30" s="653">
        <v>17.845099999999999</v>
      </c>
      <c r="BV30" s="653">
        <v>22.779</v>
      </c>
      <c r="BW30" s="653">
        <v>27.654900000000001</v>
      </c>
      <c r="BX30" s="653">
        <v>35.0306</v>
      </c>
      <c r="BY30" s="653">
        <v>25.6998</v>
      </c>
      <c r="BZ30" s="659">
        <v>24.9602</v>
      </c>
      <c r="CA30" s="659">
        <v>25.9939</v>
      </c>
      <c r="CB30" s="654">
        <v>25.4269</v>
      </c>
      <c r="CD30" s="635" t="s">
        <v>140</v>
      </c>
      <c r="CE30" s="653">
        <v>21.228100000000001</v>
      </c>
      <c r="CF30" s="653">
        <v>25.067399999999999</v>
      </c>
      <c r="CG30" s="653">
        <v>25.948799999999999</v>
      </c>
      <c r="CH30" s="653">
        <v>23.475100000000001</v>
      </c>
      <c r="CI30" s="653">
        <v>21.6934</v>
      </c>
      <c r="CJ30" s="653">
        <v>16.4253</v>
      </c>
      <c r="CK30" s="653">
        <v>14.7254</v>
      </c>
      <c r="CL30" s="653">
        <v>19.434899999999999</v>
      </c>
      <c r="CM30" s="653">
        <v>24.550999999999998</v>
      </c>
      <c r="CN30" s="653">
        <v>30.395800000000001</v>
      </c>
      <c r="CO30" s="653">
        <v>22.403700000000001</v>
      </c>
      <c r="CP30" s="659">
        <v>20.1386</v>
      </c>
      <c r="CQ30" s="659">
        <v>22.6083</v>
      </c>
      <c r="CR30" s="654">
        <v>21.253599999999999</v>
      </c>
      <c r="CT30" s="635" t="s">
        <v>140</v>
      </c>
      <c r="CU30" s="653">
        <v>3.6107999999999998</v>
      </c>
      <c r="CV30" s="653">
        <v>2.3512</v>
      </c>
      <c r="CW30" s="653">
        <v>2.9331</v>
      </c>
      <c r="CX30" s="653">
        <v>5.9120999999999997</v>
      </c>
      <c r="CY30" s="653">
        <v>6.0286999999999997</v>
      </c>
      <c r="CZ30" s="653">
        <v>6.3448000000000002</v>
      </c>
      <c r="DA30" s="653">
        <v>5.5830000000000002</v>
      </c>
      <c r="DB30" s="653">
        <v>5.9920999999999998</v>
      </c>
      <c r="DC30" s="653">
        <v>5.8773999999999997</v>
      </c>
      <c r="DD30" s="653">
        <v>4.0077999999999996</v>
      </c>
      <c r="DE30" s="653">
        <v>8.9809000000000001</v>
      </c>
      <c r="DF30" s="659">
        <v>5.5636999999999999</v>
      </c>
      <c r="DG30" s="659">
        <v>6.7218999999999998</v>
      </c>
      <c r="DH30" s="654">
        <v>6.0865999999999998</v>
      </c>
      <c r="DJ30" s="635" t="s">
        <v>140</v>
      </c>
      <c r="DK30" s="653">
        <v>22.222000000000001</v>
      </c>
      <c r="DL30" s="653">
        <v>24.647600000000001</v>
      </c>
      <c r="DM30" s="653">
        <v>24.521899999999999</v>
      </c>
      <c r="DN30" s="653">
        <v>21.427399999999999</v>
      </c>
      <c r="DO30" s="653">
        <v>19.634599999999999</v>
      </c>
      <c r="DP30" s="653">
        <v>18.489599999999999</v>
      </c>
      <c r="DQ30" s="653">
        <v>18.245899999999999</v>
      </c>
      <c r="DR30" s="653">
        <v>13.586399999999999</v>
      </c>
      <c r="DS30" s="653">
        <v>12.6358</v>
      </c>
      <c r="DT30" s="653">
        <v>16.026399999999999</v>
      </c>
      <c r="DU30" s="653">
        <v>14.6936</v>
      </c>
      <c r="DV30" s="659">
        <v>20.229399999999998</v>
      </c>
      <c r="DW30" s="659">
        <v>13.9178</v>
      </c>
      <c r="DX30" s="654">
        <v>17.379799999999999</v>
      </c>
    </row>
    <row r="31" spans="2:128" s="584" customFormat="1" ht="15.75" customHeight="1" x14ac:dyDescent="0.25">
      <c r="B31" s="631" t="s">
        <v>141</v>
      </c>
      <c r="C31" s="632">
        <v>1253.4264000000001</v>
      </c>
      <c r="D31" s="632">
        <v>910.35739999999998</v>
      </c>
      <c r="E31" s="632">
        <v>768.60469999999998</v>
      </c>
      <c r="F31" s="632">
        <v>774.95690000000002</v>
      </c>
      <c r="G31" s="632">
        <v>869.6472</v>
      </c>
      <c r="H31" s="632">
        <v>1001.9636</v>
      </c>
      <c r="I31" s="632">
        <v>1074.8960999999999</v>
      </c>
      <c r="J31" s="632">
        <v>1265.7489</v>
      </c>
      <c r="K31" s="632">
        <v>1282.0262</v>
      </c>
      <c r="L31" s="632">
        <v>1245.6283000000001</v>
      </c>
      <c r="M31" s="632">
        <v>1277.3130000000001</v>
      </c>
      <c r="N31" s="633">
        <v>878.29700000000003</v>
      </c>
      <c r="O31" s="633">
        <v>1269.0473</v>
      </c>
      <c r="P31" s="634">
        <v>1015.1331</v>
      </c>
      <c r="R31" s="631" t="s">
        <v>141</v>
      </c>
      <c r="S31" s="632">
        <v>590.35709999999995</v>
      </c>
      <c r="T31" s="632">
        <v>420.64479999999998</v>
      </c>
      <c r="U31" s="632">
        <v>399.14030000000002</v>
      </c>
      <c r="V31" s="632">
        <v>447.36110000000002</v>
      </c>
      <c r="W31" s="632">
        <v>551.21349999999995</v>
      </c>
      <c r="X31" s="632">
        <v>665.15480000000002</v>
      </c>
      <c r="Y31" s="632">
        <v>757.68060000000003</v>
      </c>
      <c r="Z31" s="632">
        <v>956.43820000000005</v>
      </c>
      <c r="AA31" s="632">
        <v>894.86559999999997</v>
      </c>
      <c r="AB31" s="632">
        <v>853.69370000000004</v>
      </c>
      <c r="AC31" s="632">
        <v>880.80859999999996</v>
      </c>
      <c r="AD31" s="633">
        <v>543.5797</v>
      </c>
      <c r="AE31" s="633">
        <v>896.58979999999997</v>
      </c>
      <c r="AF31" s="634">
        <v>667.19960000000003</v>
      </c>
      <c r="AH31" s="631" t="s">
        <v>141</v>
      </c>
      <c r="AI31" s="651">
        <v>47.099499999999999</v>
      </c>
      <c r="AJ31" s="651">
        <v>46.206600000000002</v>
      </c>
      <c r="AK31" s="651">
        <v>51.930500000000002</v>
      </c>
      <c r="AL31" s="651">
        <v>57.727200000000003</v>
      </c>
      <c r="AM31" s="651">
        <v>63.383600000000001</v>
      </c>
      <c r="AN31" s="651">
        <v>66.385099999999994</v>
      </c>
      <c r="AO31" s="651">
        <v>70.488699999999994</v>
      </c>
      <c r="AP31" s="651">
        <v>75.563000000000002</v>
      </c>
      <c r="AQ31" s="651">
        <v>69.800899999999999</v>
      </c>
      <c r="AR31" s="651">
        <v>68.535200000000003</v>
      </c>
      <c r="AS31" s="651">
        <v>68.957899999999995</v>
      </c>
      <c r="AT31" s="658">
        <v>61.8902</v>
      </c>
      <c r="AU31" s="658">
        <v>70.650599999999997</v>
      </c>
      <c r="AV31" s="652">
        <v>65.725300000000004</v>
      </c>
      <c r="AX31" s="631" t="s">
        <v>141</v>
      </c>
      <c r="AY31" s="651">
        <v>29.473199999999999</v>
      </c>
      <c r="AZ31" s="651">
        <v>33.910899999999998</v>
      </c>
      <c r="BA31" s="651">
        <v>42.591999999999999</v>
      </c>
      <c r="BB31" s="651">
        <v>51.906100000000002</v>
      </c>
      <c r="BC31" s="651">
        <v>58.639699999999998</v>
      </c>
      <c r="BD31" s="651">
        <v>60.1126</v>
      </c>
      <c r="BE31" s="651">
        <v>62.674799999999998</v>
      </c>
      <c r="BF31" s="651">
        <v>67.570599999999999</v>
      </c>
      <c r="BG31" s="651">
        <v>62.8626</v>
      </c>
      <c r="BH31" s="651">
        <v>61.603999999999999</v>
      </c>
      <c r="BI31" s="651">
        <v>60.1173</v>
      </c>
      <c r="BJ31" s="658">
        <v>55.153399999999998</v>
      </c>
      <c r="BK31" s="658">
        <v>63.125300000000003</v>
      </c>
      <c r="BL31" s="652">
        <v>58.643300000000004</v>
      </c>
      <c r="BN31" s="631" t="s">
        <v>141</v>
      </c>
      <c r="BO31" s="651">
        <v>35.886200000000002</v>
      </c>
      <c r="BP31" s="651">
        <v>36.837200000000003</v>
      </c>
      <c r="BQ31" s="651">
        <v>31.6648</v>
      </c>
      <c r="BR31" s="651">
        <v>26.728300000000001</v>
      </c>
      <c r="BS31" s="651">
        <v>22.128900000000002</v>
      </c>
      <c r="BT31" s="651">
        <v>19.305199999999999</v>
      </c>
      <c r="BU31" s="651">
        <v>15.863200000000001</v>
      </c>
      <c r="BV31" s="651">
        <v>11.922700000000001</v>
      </c>
      <c r="BW31" s="651">
        <v>17.229700000000001</v>
      </c>
      <c r="BX31" s="651">
        <v>19.144500000000001</v>
      </c>
      <c r="BY31" s="651">
        <v>15.628500000000001</v>
      </c>
      <c r="BZ31" s="658">
        <v>23.223700000000001</v>
      </c>
      <c r="CA31" s="658">
        <v>16.177900000000001</v>
      </c>
      <c r="CB31" s="652">
        <v>20.139199999999999</v>
      </c>
      <c r="CD31" s="631" t="s">
        <v>141</v>
      </c>
      <c r="CE31" s="651">
        <v>22.892700000000001</v>
      </c>
      <c r="CF31" s="651">
        <v>25.3415</v>
      </c>
      <c r="CG31" s="651">
        <v>23.941700000000001</v>
      </c>
      <c r="CH31" s="651">
        <v>22.340299999999999</v>
      </c>
      <c r="CI31" s="651">
        <v>18.783200000000001</v>
      </c>
      <c r="CJ31" s="651">
        <v>16.335599999999999</v>
      </c>
      <c r="CK31" s="651">
        <v>13.183199999999999</v>
      </c>
      <c r="CL31" s="651">
        <v>9.2944999999999993</v>
      </c>
      <c r="CM31" s="651">
        <v>14.1295</v>
      </c>
      <c r="CN31" s="651">
        <v>15.6549</v>
      </c>
      <c r="CO31" s="651">
        <v>12.5052</v>
      </c>
      <c r="CP31" s="658">
        <v>19.0444</v>
      </c>
      <c r="CQ31" s="658">
        <v>13.0907</v>
      </c>
      <c r="CR31" s="652">
        <v>16.437999999999999</v>
      </c>
      <c r="CT31" s="631" t="s">
        <v>141</v>
      </c>
      <c r="CU31" s="651">
        <v>3.9786000000000001</v>
      </c>
      <c r="CV31" s="651">
        <v>4.7110000000000003</v>
      </c>
      <c r="CW31" s="651">
        <v>5.4901</v>
      </c>
      <c r="CX31" s="651">
        <v>6.2983000000000002</v>
      </c>
      <c r="CY31" s="651">
        <v>6.6425999999999998</v>
      </c>
      <c r="CZ31" s="651">
        <v>6.9747000000000003</v>
      </c>
      <c r="DA31" s="651">
        <v>6.407</v>
      </c>
      <c r="DB31" s="651">
        <v>5.9040999999999997</v>
      </c>
      <c r="DC31" s="651">
        <v>6.8624000000000001</v>
      </c>
      <c r="DD31" s="651">
        <v>7.4310999999999998</v>
      </c>
      <c r="DE31" s="651">
        <v>7.7462</v>
      </c>
      <c r="DF31" s="658">
        <v>6.3323</v>
      </c>
      <c r="DG31" s="658">
        <v>6.9402999999999997</v>
      </c>
      <c r="DH31" s="652">
        <v>6.5984999999999996</v>
      </c>
      <c r="DJ31" s="631" t="s">
        <v>141</v>
      </c>
      <c r="DK31" s="651">
        <v>26.683599999999998</v>
      </c>
      <c r="DL31" s="651">
        <v>24.902200000000001</v>
      </c>
      <c r="DM31" s="651">
        <v>22.797699999999999</v>
      </c>
      <c r="DN31" s="651">
        <v>20.714099999999998</v>
      </c>
      <c r="DO31" s="651">
        <v>19.177800000000001</v>
      </c>
      <c r="DP31" s="651">
        <v>19.495799999999999</v>
      </c>
      <c r="DQ31" s="651">
        <v>16.131</v>
      </c>
      <c r="DR31" s="651">
        <v>13.600899999999999</v>
      </c>
      <c r="DS31" s="651">
        <v>13.4518</v>
      </c>
      <c r="DT31" s="651">
        <v>13.751300000000001</v>
      </c>
      <c r="DU31" s="651">
        <v>10.161099999999999</v>
      </c>
      <c r="DV31" s="658">
        <v>19.538499999999999</v>
      </c>
      <c r="DW31" s="658">
        <v>12.944699999999999</v>
      </c>
      <c r="DX31" s="652">
        <v>16.651900000000001</v>
      </c>
    </row>
    <row r="32" spans="2:128" s="478" customFormat="1" ht="15.75" customHeight="1" x14ac:dyDescent="0.25">
      <c r="B32" s="635" t="s">
        <v>142</v>
      </c>
      <c r="C32" s="636">
        <v>1462.6771000000001</v>
      </c>
      <c r="D32" s="636">
        <v>1011.7021</v>
      </c>
      <c r="E32" s="636">
        <v>856.47469999999998</v>
      </c>
      <c r="F32" s="636">
        <v>865.42830000000004</v>
      </c>
      <c r="G32" s="636">
        <v>872.00049999999999</v>
      </c>
      <c r="H32" s="636">
        <v>979.24509999999998</v>
      </c>
      <c r="I32" s="636">
        <v>1144.7728</v>
      </c>
      <c r="J32" s="636">
        <v>1240.3702000000001</v>
      </c>
      <c r="K32" s="636">
        <v>1457.4460999999999</v>
      </c>
      <c r="L32" s="636">
        <v>1328.1588999999999</v>
      </c>
      <c r="M32" s="636">
        <v>1264.2283</v>
      </c>
      <c r="N32" s="637">
        <v>960.61339999999996</v>
      </c>
      <c r="O32" s="637">
        <v>1307.4858999999999</v>
      </c>
      <c r="P32" s="622">
        <v>1100.1351999999999</v>
      </c>
      <c r="R32" s="635" t="s">
        <v>142</v>
      </c>
      <c r="S32" s="636">
        <v>623.5367</v>
      </c>
      <c r="T32" s="636">
        <v>426.74430000000001</v>
      </c>
      <c r="U32" s="636">
        <v>418.06779999999998</v>
      </c>
      <c r="V32" s="636">
        <v>482.39769999999999</v>
      </c>
      <c r="W32" s="636">
        <v>535.20659999999998</v>
      </c>
      <c r="X32" s="636">
        <v>634.91049999999996</v>
      </c>
      <c r="Y32" s="636">
        <v>769.29049999999995</v>
      </c>
      <c r="Z32" s="636">
        <v>875.49480000000005</v>
      </c>
      <c r="AA32" s="636">
        <v>1046.5463999999999</v>
      </c>
      <c r="AB32" s="636">
        <v>872.77940000000001</v>
      </c>
      <c r="AC32" s="636">
        <v>848.24419999999998</v>
      </c>
      <c r="AD32" s="637">
        <v>573.36339999999996</v>
      </c>
      <c r="AE32" s="637">
        <v>900.87040000000002</v>
      </c>
      <c r="AF32" s="622">
        <v>705.09590000000003</v>
      </c>
      <c r="AH32" s="635" t="s">
        <v>142</v>
      </c>
      <c r="AI32" s="653">
        <v>42.629800000000003</v>
      </c>
      <c r="AJ32" s="653">
        <v>42.180799999999998</v>
      </c>
      <c r="AK32" s="653">
        <v>48.812600000000003</v>
      </c>
      <c r="AL32" s="653">
        <v>55.740900000000003</v>
      </c>
      <c r="AM32" s="653">
        <v>61.376899999999999</v>
      </c>
      <c r="AN32" s="653">
        <v>64.836699999999993</v>
      </c>
      <c r="AO32" s="653">
        <v>67.200299999999999</v>
      </c>
      <c r="AP32" s="653">
        <v>70.583299999999994</v>
      </c>
      <c r="AQ32" s="653">
        <v>71.806899999999999</v>
      </c>
      <c r="AR32" s="653">
        <v>65.713499999999996</v>
      </c>
      <c r="AS32" s="653">
        <v>67.095799999999997</v>
      </c>
      <c r="AT32" s="659">
        <v>59.687199999999997</v>
      </c>
      <c r="AU32" s="659">
        <v>68.900999999999996</v>
      </c>
      <c r="AV32" s="654">
        <v>64.091700000000003</v>
      </c>
      <c r="AX32" s="635" t="s">
        <v>142</v>
      </c>
      <c r="AY32" s="653">
        <v>31.599299999999999</v>
      </c>
      <c r="AZ32" s="653">
        <v>33.731000000000002</v>
      </c>
      <c r="BA32" s="653">
        <v>42.395499999999998</v>
      </c>
      <c r="BB32" s="653">
        <v>50.912799999999997</v>
      </c>
      <c r="BC32" s="653">
        <v>56.430500000000002</v>
      </c>
      <c r="BD32" s="653">
        <v>59.29</v>
      </c>
      <c r="BE32" s="653">
        <v>58.908499999999997</v>
      </c>
      <c r="BF32" s="653">
        <v>63.808599999999998</v>
      </c>
      <c r="BG32" s="653">
        <v>66.461699999999993</v>
      </c>
      <c r="BH32" s="653">
        <v>59.9771</v>
      </c>
      <c r="BI32" s="653">
        <v>60.886299999999999</v>
      </c>
      <c r="BJ32" s="659">
        <v>53.331000000000003</v>
      </c>
      <c r="BK32" s="659">
        <v>62.823300000000003</v>
      </c>
      <c r="BL32" s="654">
        <v>57.868699999999997</v>
      </c>
      <c r="BN32" s="635" t="s">
        <v>142</v>
      </c>
      <c r="BO32" s="653">
        <v>34.553800000000003</v>
      </c>
      <c r="BP32" s="653">
        <v>35.802999999999997</v>
      </c>
      <c r="BQ32" s="653">
        <v>30.700099999999999</v>
      </c>
      <c r="BR32" s="653">
        <v>25.7059</v>
      </c>
      <c r="BS32" s="653">
        <v>22.790199999999999</v>
      </c>
      <c r="BT32" s="653">
        <v>20.631399999999999</v>
      </c>
      <c r="BU32" s="653">
        <v>16.605</v>
      </c>
      <c r="BV32" s="653">
        <v>15.275499999999999</v>
      </c>
      <c r="BW32" s="653">
        <v>16.489100000000001</v>
      </c>
      <c r="BX32" s="653">
        <v>20.161999999999999</v>
      </c>
      <c r="BY32" s="653">
        <v>19.555800000000001</v>
      </c>
      <c r="BZ32" s="659">
        <v>22.9754</v>
      </c>
      <c r="CA32" s="659">
        <v>17.890599999999999</v>
      </c>
      <c r="CB32" s="654">
        <v>20.544699999999999</v>
      </c>
      <c r="CD32" s="635" t="s">
        <v>142</v>
      </c>
      <c r="CE32" s="653">
        <v>25.1355</v>
      </c>
      <c r="CF32" s="653">
        <v>27.843499999999999</v>
      </c>
      <c r="CG32" s="653">
        <v>25.1431</v>
      </c>
      <c r="CH32" s="653">
        <v>22.0669</v>
      </c>
      <c r="CI32" s="653">
        <v>19.904599999999999</v>
      </c>
      <c r="CJ32" s="653">
        <v>17.739000000000001</v>
      </c>
      <c r="CK32" s="653">
        <v>14.236800000000001</v>
      </c>
      <c r="CL32" s="653">
        <v>12.732799999999999</v>
      </c>
      <c r="CM32" s="653">
        <v>13.5467</v>
      </c>
      <c r="CN32" s="653">
        <v>16.264900000000001</v>
      </c>
      <c r="CO32" s="653">
        <v>16.181999999999999</v>
      </c>
      <c r="CP32" s="659">
        <v>19.4664</v>
      </c>
      <c r="CQ32" s="659">
        <v>14.7575</v>
      </c>
      <c r="CR32" s="654">
        <v>17.215399999999999</v>
      </c>
      <c r="CT32" s="635" t="s">
        <v>142</v>
      </c>
      <c r="CU32" s="653">
        <v>5.9576000000000002</v>
      </c>
      <c r="CV32" s="653">
        <v>6.1688999999999998</v>
      </c>
      <c r="CW32" s="653">
        <v>6.7721</v>
      </c>
      <c r="CX32" s="653">
        <v>6.8433000000000002</v>
      </c>
      <c r="CY32" s="653">
        <v>6.4926000000000004</v>
      </c>
      <c r="CZ32" s="653">
        <v>6.7168999999999999</v>
      </c>
      <c r="DA32" s="653">
        <v>7.63</v>
      </c>
      <c r="DB32" s="653">
        <v>5.9720000000000004</v>
      </c>
      <c r="DC32" s="653">
        <v>5.9446000000000003</v>
      </c>
      <c r="DD32" s="653">
        <v>6.7472000000000003</v>
      </c>
      <c r="DE32" s="653">
        <v>6.2629999999999999</v>
      </c>
      <c r="DF32" s="659">
        <v>6.9549000000000003</v>
      </c>
      <c r="DG32" s="659">
        <v>6.1692</v>
      </c>
      <c r="DH32" s="654">
        <v>6.5792999999999999</v>
      </c>
      <c r="DJ32" s="635" t="s">
        <v>142</v>
      </c>
      <c r="DK32" s="653">
        <v>26.274799999999999</v>
      </c>
      <c r="DL32" s="653">
        <v>25.956499999999998</v>
      </c>
      <c r="DM32" s="653">
        <v>23.8979</v>
      </c>
      <c r="DN32" s="653">
        <v>20.326899999999998</v>
      </c>
      <c r="DO32" s="653">
        <v>18.930700000000002</v>
      </c>
      <c r="DP32" s="653">
        <v>18.3996</v>
      </c>
      <c r="DQ32" s="653">
        <v>17.775600000000001</v>
      </c>
      <c r="DR32" s="653">
        <v>15.760899999999999</v>
      </c>
      <c r="DS32" s="653">
        <v>13.0814</v>
      </c>
      <c r="DT32" s="653">
        <v>12.7898</v>
      </c>
      <c r="DU32" s="653">
        <v>14.0817</v>
      </c>
      <c r="DV32" s="659">
        <v>19.785499999999999</v>
      </c>
      <c r="DW32" s="659">
        <v>14.0854</v>
      </c>
      <c r="DX32" s="654">
        <v>17.060600000000001</v>
      </c>
    </row>
    <row r="33" spans="2:128" s="584" customFormat="1" ht="15.75" customHeight="1" x14ac:dyDescent="0.25">
      <c r="B33" s="631" t="s">
        <v>63</v>
      </c>
      <c r="C33" s="632">
        <v>826.34249999999997</v>
      </c>
      <c r="D33" s="632">
        <v>823.12530000000004</v>
      </c>
      <c r="E33" s="632">
        <v>712.93780000000004</v>
      </c>
      <c r="F33" s="632">
        <v>732.38980000000004</v>
      </c>
      <c r="G33" s="632">
        <v>853.19119999999998</v>
      </c>
      <c r="H33" s="632">
        <v>974.18330000000003</v>
      </c>
      <c r="I33" s="632">
        <v>1019.5027</v>
      </c>
      <c r="J33" s="632">
        <v>1204.8506</v>
      </c>
      <c r="K33" s="632">
        <v>1177.1926000000001</v>
      </c>
      <c r="L33" s="632">
        <v>1253.7862</v>
      </c>
      <c r="M33" s="632">
        <v>1288.0585000000001</v>
      </c>
      <c r="N33" s="633">
        <v>883.59730000000002</v>
      </c>
      <c r="O33" s="633">
        <v>1235.0482</v>
      </c>
      <c r="P33" s="634">
        <v>1038.95</v>
      </c>
      <c r="R33" s="631" t="s">
        <v>63</v>
      </c>
      <c r="S33" s="632">
        <v>269.82839999999999</v>
      </c>
      <c r="T33" s="632">
        <v>366.9042</v>
      </c>
      <c r="U33" s="632">
        <v>369.99419999999998</v>
      </c>
      <c r="V33" s="632">
        <v>411.25900000000001</v>
      </c>
      <c r="W33" s="632">
        <v>505.65800000000002</v>
      </c>
      <c r="X33" s="632">
        <v>635.01840000000004</v>
      </c>
      <c r="Y33" s="632">
        <v>661.52620000000002</v>
      </c>
      <c r="Z33" s="632">
        <v>813.54690000000005</v>
      </c>
      <c r="AA33" s="632">
        <v>834.23580000000004</v>
      </c>
      <c r="AB33" s="632">
        <v>883.52660000000003</v>
      </c>
      <c r="AC33" s="632">
        <v>826.56269999999995</v>
      </c>
      <c r="AD33" s="633">
        <v>541.02919999999995</v>
      </c>
      <c r="AE33" s="633">
        <v>833.11120000000005</v>
      </c>
      <c r="AF33" s="634">
        <v>670.13890000000004</v>
      </c>
      <c r="AH33" s="631" t="s">
        <v>63</v>
      </c>
      <c r="AI33" s="651">
        <v>32.653300000000002</v>
      </c>
      <c r="AJ33" s="651">
        <v>44.5745</v>
      </c>
      <c r="AK33" s="651">
        <v>51.897100000000002</v>
      </c>
      <c r="AL33" s="651">
        <v>56.152999999999999</v>
      </c>
      <c r="AM33" s="651">
        <v>59.2667</v>
      </c>
      <c r="AN33" s="651">
        <v>65.184700000000007</v>
      </c>
      <c r="AO33" s="651">
        <v>64.887100000000004</v>
      </c>
      <c r="AP33" s="651">
        <v>67.522599999999997</v>
      </c>
      <c r="AQ33" s="651">
        <v>70.866600000000005</v>
      </c>
      <c r="AR33" s="651">
        <v>70.468699999999998</v>
      </c>
      <c r="AS33" s="651">
        <v>64.171199999999999</v>
      </c>
      <c r="AT33" s="658">
        <v>61.2303</v>
      </c>
      <c r="AU33" s="658">
        <v>67.455799999999996</v>
      </c>
      <c r="AV33" s="652">
        <v>64.501599999999996</v>
      </c>
      <c r="AX33" s="631" t="s">
        <v>63</v>
      </c>
      <c r="AY33" s="651">
        <v>28.3432</v>
      </c>
      <c r="AZ33" s="651">
        <v>39.008699999999997</v>
      </c>
      <c r="BA33" s="651">
        <v>45.956899999999997</v>
      </c>
      <c r="BB33" s="651">
        <v>51.447699999999998</v>
      </c>
      <c r="BC33" s="651">
        <v>54.980600000000003</v>
      </c>
      <c r="BD33" s="651">
        <v>60.096600000000002</v>
      </c>
      <c r="BE33" s="651">
        <v>58.816899999999997</v>
      </c>
      <c r="BF33" s="651">
        <v>59.965200000000003</v>
      </c>
      <c r="BG33" s="651">
        <v>63.433999999999997</v>
      </c>
      <c r="BH33" s="651">
        <v>64.922200000000004</v>
      </c>
      <c r="BI33" s="651">
        <v>58.271700000000003</v>
      </c>
      <c r="BJ33" s="658">
        <v>56.052</v>
      </c>
      <c r="BK33" s="658">
        <v>60.839199999999998</v>
      </c>
      <c r="BL33" s="652">
        <v>58.567500000000003</v>
      </c>
      <c r="BN33" s="631" t="s">
        <v>63</v>
      </c>
      <c r="BO33" s="651">
        <v>35.916400000000003</v>
      </c>
      <c r="BP33" s="651">
        <v>31.5398</v>
      </c>
      <c r="BQ33" s="651">
        <v>28.5749</v>
      </c>
      <c r="BR33" s="651">
        <v>28.197900000000001</v>
      </c>
      <c r="BS33" s="651">
        <v>26.162400000000002</v>
      </c>
      <c r="BT33" s="651">
        <v>21.852</v>
      </c>
      <c r="BU33" s="651">
        <v>21.029900000000001</v>
      </c>
      <c r="BV33" s="651">
        <v>19.504100000000001</v>
      </c>
      <c r="BW33" s="651">
        <v>15.6143</v>
      </c>
      <c r="BX33" s="651">
        <v>15.7347</v>
      </c>
      <c r="BY33" s="651">
        <v>22.5518</v>
      </c>
      <c r="BZ33" s="658">
        <v>24.2178</v>
      </c>
      <c r="CA33" s="658">
        <v>19.2117</v>
      </c>
      <c r="CB33" s="652">
        <v>21.587299999999999</v>
      </c>
      <c r="CD33" s="631" t="s">
        <v>63</v>
      </c>
      <c r="CE33" s="651">
        <v>19.232900000000001</v>
      </c>
      <c r="CF33" s="651">
        <v>19.744599999999998</v>
      </c>
      <c r="CG33" s="651">
        <v>21.395</v>
      </c>
      <c r="CH33" s="651">
        <v>24.0868</v>
      </c>
      <c r="CI33" s="651">
        <v>22.780899999999999</v>
      </c>
      <c r="CJ33" s="651">
        <v>19.3414</v>
      </c>
      <c r="CK33" s="651">
        <v>18.3492</v>
      </c>
      <c r="CL33" s="651">
        <v>16.808399999999999</v>
      </c>
      <c r="CM33" s="651">
        <v>13.4009</v>
      </c>
      <c r="CN33" s="651">
        <v>12.713800000000001</v>
      </c>
      <c r="CO33" s="651">
        <v>19.174499999999998</v>
      </c>
      <c r="CP33" s="658">
        <v>20.917300000000001</v>
      </c>
      <c r="CQ33" s="658">
        <v>16.325199999999999</v>
      </c>
      <c r="CR33" s="652">
        <v>18.504300000000001</v>
      </c>
      <c r="CT33" s="631" t="s">
        <v>63</v>
      </c>
      <c r="CU33" s="651">
        <v>1.5286999999999999</v>
      </c>
      <c r="CV33" s="651">
        <v>5.6033999999999997</v>
      </c>
      <c r="CW33" s="651">
        <v>5.8887</v>
      </c>
      <c r="CX33" s="651">
        <v>6.7057000000000002</v>
      </c>
      <c r="CY33" s="651">
        <v>7.0846</v>
      </c>
      <c r="CZ33" s="651">
        <v>6.3975999999999997</v>
      </c>
      <c r="DA33" s="651">
        <v>7.0545</v>
      </c>
      <c r="DB33" s="651">
        <v>6.4568000000000003</v>
      </c>
      <c r="DC33" s="651">
        <v>6.4523000000000001</v>
      </c>
      <c r="DD33" s="651">
        <v>7.9405000000000001</v>
      </c>
      <c r="DE33" s="651">
        <v>6.5330000000000004</v>
      </c>
      <c r="DF33" s="658">
        <v>6.8301999999999996</v>
      </c>
      <c r="DG33" s="658">
        <v>6.6947000000000001</v>
      </c>
      <c r="DH33" s="652">
        <v>6.7590000000000003</v>
      </c>
      <c r="DJ33" s="631" t="s">
        <v>63</v>
      </c>
      <c r="DK33" s="651">
        <v>21.366499999999998</v>
      </c>
      <c r="DL33" s="651">
        <v>27.017099999999999</v>
      </c>
      <c r="DM33" s="651">
        <v>23.9359</v>
      </c>
      <c r="DN33" s="651">
        <v>25.682700000000001</v>
      </c>
      <c r="DO33" s="651">
        <v>25.882000000000001</v>
      </c>
      <c r="DP33" s="651">
        <v>24.773800000000001</v>
      </c>
      <c r="DQ33" s="651">
        <v>21.458600000000001</v>
      </c>
      <c r="DR33" s="651">
        <v>21.294499999999999</v>
      </c>
      <c r="DS33" s="651">
        <v>18.349900000000002</v>
      </c>
      <c r="DT33" s="651">
        <v>13.9625</v>
      </c>
      <c r="DU33" s="651">
        <v>9.8148</v>
      </c>
      <c r="DV33" s="658">
        <v>24.084199999999999</v>
      </c>
      <c r="DW33" s="658">
        <v>15.2264</v>
      </c>
      <c r="DX33" s="652">
        <v>19.4297</v>
      </c>
    </row>
    <row r="34" spans="2:128" s="478" customFormat="1" ht="15.75" customHeight="1" x14ac:dyDescent="0.25">
      <c r="B34" s="635" t="s">
        <v>93</v>
      </c>
      <c r="C34" s="636">
        <v>1729.8521000000001</v>
      </c>
      <c r="D34" s="636">
        <v>1693.8731</v>
      </c>
      <c r="E34" s="636">
        <v>1562.2374</v>
      </c>
      <c r="F34" s="636">
        <v>1290.5341000000001</v>
      </c>
      <c r="G34" s="636">
        <v>1135.4875</v>
      </c>
      <c r="H34" s="636">
        <v>1207.5416</v>
      </c>
      <c r="I34" s="636">
        <v>1220.6585</v>
      </c>
      <c r="J34" s="636">
        <v>1499.2961</v>
      </c>
      <c r="K34" s="636">
        <v>1572.1678999999999</v>
      </c>
      <c r="L34" s="636">
        <v>1684.0107</v>
      </c>
      <c r="M34" s="636">
        <v>1349.9259</v>
      </c>
      <c r="N34" s="637">
        <v>1237.0382999999999</v>
      </c>
      <c r="O34" s="637">
        <v>1482.8049000000001</v>
      </c>
      <c r="P34" s="622">
        <v>1413.2592999999999</v>
      </c>
      <c r="R34" s="635" t="s">
        <v>93</v>
      </c>
      <c r="S34" s="636">
        <v>656.24469999999997</v>
      </c>
      <c r="T34" s="636">
        <v>779.63720000000001</v>
      </c>
      <c r="U34" s="636">
        <v>748.01559999999995</v>
      </c>
      <c r="V34" s="636">
        <v>801.28449999999998</v>
      </c>
      <c r="W34" s="636">
        <v>772.21590000000003</v>
      </c>
      <c r="X34" s="636">
        <v>881.38459999999998</v>
      </c>
      <c r="Y34" s="636">
        <v>910.96209999999996</v>
      </c>
      <c r="Z34" s="636">
        <v>1185.2201</v>
      </c>
      <c r="AA34" s="636">
        <v>1230.6072999999999</v>
      </c>
      <c r="AB34" s="636">
        <v>1226.0512000000001</v>
      </c>
      <c r="AC34" s="636">
        <v>905.3374</v>
      </c>
      <c r="AD34" s="637">
        <v>853.15940000000001</v>
      </c>
      <c r="AE34" s="637">
        <v>1085.1387</v>
      </c>
      <c r="AF34" s="622">
        <v>1019.4945</v>
      </c>
      <c r="AH34" s="635" t="s">
        <v>93</v>
      </c>
      <c r="AI34" s="653">
        <v>37.936500000000002</v>
      </c>
      <c r="AJ34" s="653">
        <v>46.026899999999998</v>
      </c>
      <c r="AK34" s="653">
        <v>47.881</v>
      </c>
      <c r="AL34" s="653">
        <v>62.089399999999998</v>
      </c>
      <c r="AM34" s="653">
        <v>68.007400000000004</v>
      </c>
      <c r="AN34" s="653">
        <v>72.989999999999995</v>
      </c>
      <c r="AO34" s="653">
        <v>74.628699999999995</v>
      </c>
      <c r="AP34" s="653">
        <v>79.0518</v>
      </c>
      <c r="AQ34" s="653">
        <v>78.274500000000003</v>
      </c>
      <c r="AR34" s="653">
        <v>72.805400000000006</v>
      </c>
      <c r="AS34" s="653">
        <v>67.065700000000007</v>
      </c>
      <c r="AT34" s="659">
        <v>68.9679</v>
      </c>
      <c r="AU34" s="659">
        <v>73.1815</v>
      </c>
      <c r="AV34" s="654">
        <v>72.137799999999999</v>
      </c>
      <c r="AX34" s="635" t="s">
        <v>93</v>
      </c>
      <c r="AY34" s="653">
        <v>22.020700000000001</v>
      </c>
      <c r="AZ34" s="653">
        <v>37.4315</v>
      </c>
      <c r="BA34" s="653">
        <v>39.290399999999998</v>
      </c>
      <c r="BB34" s="653">
        <v>53.526899999999998</v>
      </c>
      <c r="BC34" s="653">
        <v>58.444200000000002</v>
      </c>
      <c r="BD34" s="653">
        <v>61.753399999999999</v>
      </c>
      <c r="BE34" s="653">
        <v>64.066199999999995</v>
      </c>
      <c r="BF34" s="653">
        <v>70.558400000000006</v>
      </c>
      <c r="BG34" s="653">
        <v>71.435699999999997</v>
      </c>
      <c r="BH34" s="653">
        <v>63.255200000000002</v>
      </c>
      <c r="BI34" s="653">
        <v>60.375999999999998</v>
      </c>
      <c r="BJ34" s="659">
        <v>58.9223</v>
      </c>
      <c r="BK34" s="659">
        <v>65.598600000000005</v>
      </c>
      <c r="BL34" s="654">
        <v>63.945</v>
      </c>
      <c r="BN34" s="635" t="s">
        <v>93</v>
      </c>
      <c r="BO34" s="653">
        <v>37.311700000000002</v>
      </c>
      <c r="BP34" s="653">
        <v>25.173400000000001</v>
      </c>
      <c r="BQ34" s="653">
        <v>20.702000000000002</v>
      </c>
      <c r="BR34" s="653">
        <v>15.5572</v>
      </c>
      <c r="BS34" s="653">
        <v>11.986800000000001</v>
      </c>
      <c r="BT34" s="653">
        <v>9.8048999999999999</v>
      </c>
      <c r="BU34" s="653">
        <v>9.8978000000000002</v>
      </c>
      <c r="BV34" s="653">
        <v>8.3559999999999999</v>
      </c>
      <c r="BW34" s="653">
        <v>9.3734000000000002</v>
      </c>
      <c r="BX34" s="653">
        <v>14.249700000000001</v>
      </c>
      <c r="BY34" s="653">
        <v>21.220500000000001</v>
      </c>
      <c r="BZ34" s="659">
        <v>12.193899999999999</v>
      </c>
      <c r="CA34" s="659">
        <v>14.558</v>
      </c>
      <c r="CB34" s="654">
        <v>13.9724</v>
      </c>
      <c r="CD34" s="635" t="s">
        <v>93</v>
      </c>
      <c r="CE34" s="653">
        <v>26.157599999999999</v>
      </c>
      <c r="CF34" s="653">
        <v>20.075600000000001</v>
      </c>
      <c r="CG34" s="653">
        <v>17.4834</v>
      </c>
      <c r="CH34" s="653">
        <v>13.4247</v>
      </c>
      <c r="CI34" s="653">
        <v>9.2024000000000008</v>
      </c>
      <c r="CJ34" s="653">
        <v>7.6584000000000003</v>
      </c>
      <c r="CK34" s="653">
        <v>7.8480999999999996</v>
      </c>
      <c r="CL34" s="653">
        <v>6.1679000000000004</v>
      </c>
      <c r="CM34" s="653">
        <v>6.5785999999999998</v>
      </c>
      <c r="CN34" s="653">
        <v>10.515599999999999</v>
      </c>
      <c r="CO34" s="653">
        <v>16.834399999999999</v>
      </c>
      <c r="CP34" s="659">
        <v>9.8468999999999998</v>
      </c>
      <c r="CQ34" s="659">
        <v>11.1067</v>
      </c>
      <c r="CR34" s="654">
        <v>10.794700000000001</v>
      </c>
      <c r="CT34" s="635" t="s">
        <v>93</v>
      </c>
      <c r="CU34" s="653">
        <v>5.5945999999999998</v>
      </c>
      <c r="CV34" s="653">
        <v>9.4222999999999999</v>
      </c>
      <c r="CW34" s="653">
        <v>12.7761</v>
      </c>
      <c r="CX34" s="653">
        <v>8.5519999999999996</v>
      </c>
      <c r="CY34" s="653">
        <v>8.1362000000000005</v>
      </c>
      <c r="CZ34" s="653">
        <v>7.6197999999999997</v>
      </c>
      <c r="DA34" s="653">
        <v>6.9926000000000004</v>
      </c>
      <c r="DB34" s="653">
        <v>5.2830000000000004</v>
      </c>
      <c r="DC34" s="653">
        <v>5.3563999999999998</v>
      </c>
      <c r="DD34" s="653">
        <v>6.1292999999999997</v>
      </c>
      <c r="DE34" s="653">
        <v>4.7282000000000002</v>
      </c>
      <c r="DF34" s="659">
        <v>7.8948</v>
      </c>
      <c r="DG34" s="659">
        <v>5.2404000000000002</v>
      </c>
      <c r="DH34" s="654">
        <v>5.8978999999999999</v>
      </c>
      <c r="DJ34" s="635" t="s">
        <v>93</v>
      </c>
      <c r="DK34" s="653">
        <v>19.376999999999999</v>
      </c>
      <c r="DL34" s="653">
        <v>26.2776</v>
      </c>
      <c r="DM34" s="653">
        <v>15.7829</v>
      </c>
      <c r="DN34" s="653">
        <v>17.4604</v>
      </c>
      <c r="DO34" s="653">
        <v>15.8515</v>
      </c>
      <c r="DP34" s="653">
        <v>16.096699999999998</v>
      </c>
      <c r="DQ34" s="653">
        <v>13.861599999999999</v>
      </c>
      <c r="DR34" s="653">
        <v>14.4719</v>
      </c>
      <c r="DS34" s="653">
        <v>11.2662</v>
      </c>
      <c r="DT34" s="653">
        <v>11.2371</v>
      </c>
      <c r="DU34" s="653">
        <v>11.048</v>
      </c>
      <c r="DV34" s="659">
        <v>15.5684</v>
      </c>
      <c r="DW34" s="659">
        <v>11.795199999999999</v>
      </c>
      <c r="DX34" s="654">
        <v>12.729799999999999</v>
      </c>
    </row>
    <row r="35" spans="2:128" s="584" customFormat="1" ht="15.75" customHeight="1" x14ac:dyDescent="0.25">
      <c r="B35" s="631" t="s">
        <v>143</v>
      </c>
      <c r="C35" s="632">
        <v>2064.6655000000001</v>
      </c>
      <c r="D35" s="632">
        <v>985.4425</v>
      </c>
      <c r="E35" s="632">
        <v>832.6114</v>
      </c>
      <c r="F35" s="632">
        <v>828.85619999999994</v>
      </c>
      <c r="G35" s="632">
        <v>1051.1475</v>
      </c>
      <c r="H35" s="632">
        <v>1080.7211</v>
      </c>
      <c r="I35" s="632">
        <v>1252.8398</v>
      </c>
      <c r="J35" s="632">
        <v>1369.2911999999999</v>
      </c>
      <c r="K35" s="632">
        <v>1492.0876000000001</v>
      </c>
      <c r="L35" s="632">
        <v>1636.6125999999999</v>
      </c>
      <c r="M35" s="632">
        <v>2648.5704000000001</v>
      </c>
      <c r="N35" s="633">
        <v>1076.8471</v>
      </c>
      <c r="O35" s="633">
        <v>1809.3377</v>
      </c>
      <c r="P35" s="634">
        <v>1698.2086999999999</v>
      </c>
      <c r="R35" s="631" t="s">
        <v>143</v>
      </c>
      <c r="S35" s="632">
        <v>1331.5705</v>
      </c>
      <c r="T35" s="632">
        <v>620.28150000000005</v>
      </c>
      <c r="U35" s="632">
        <v>573.14239999999995</v>
      </c>
      <c r="V35" s="632">
        <v>594.83960000000002</v>
      </c>
      <c r="W35" s="632">
        <v>791.75509999999997</v>
      </c>
      <c r="X35" s="632">
        <v>792.78399999999999</v>
      </c>
      <c r="Y35" s="632">
        <v>931.2201</v>
      </c>
      <c r="Z35" s="632">
        <v>968.67960000000005</v>
      </c>
      <c r="AA35" s="632">
        <v>1019.0928</v>
      </c>
      <c r="AB35" s="632">
        <v>1163.2360000000001</v>
      </c>
      <c r="AC35" s="632">
        <v>2143.6676000000002</v>
      </c>
      <c r="AD35" s="633">
        <v>793.1277</v>
      </c>
      <c r="AE35" s="633">
        <v>1337.1007</v>
      </c>
      <c r="AF35" s="634">
        <v>1254.5724</v>
      </c>
      <c r="AH35" s="631" t="s">
        <v>143</v>
      </c>
      <c r="AI35" s="651">
        <v>64.493300000000005</v>
      </c>
      <c r="AJ35" s="651">
        <v>62.944499999999998</v>
      </c>
      <c r="AK35" s="651">
        <v>68.836699999999993</v>
      </c>
      <c r="AL35" s="651">
        <v>71.766300000000001</v>
      </c>
      <c r="AM35" s="651">
        <v>75.322900000000004</v>
      </c>
      <c r="AN35" s="651">
        <v>73.356899999999996</v>
      </c>
      <c r="AO35" s="651">
        <v>74.328699999999998</v>
      </c>
      <c r="AP35" s="651">
        <v>70.743099999999998</v>
      </c>
      <c r="AQ35" s="651">
        <v>68.299800000000005</v>
      </c>
      <c r="AR35" s="651">
        <v>71.075800000000001</v>
      </c>
      <c r="AS35" s="651">
        <v>80.936800000000005</v>
      </c>
      <c r="AT35" s="658">
        <v>73.652799999999999</v>
      </c>
      <c r="AU35" s="658">
        <v>73.900000000000006</v>
      </c>
      <c r="AV35" s="652">
        <v>73.876199999999997</v>
      </c>
      <c r="AX35" s="631" t="s">
        <v>143</v>
      </c>
      <c r="AY35" s="651">
        <v>28.4618</v>
      </c>
      <c r="AZ35" s="651">
        <v>42.121099999999998</v>
      </c>
      <c r="BA35" s="651">
        <v>53.9129</v>
      </c>
      <c r="BB35" s="651">
        <v>61.867400000000004</v>
      </c>
      <c r="BC35" s="651">
        <v>68.204800000000006</v>
      </c>
      <c r="BD35" s="651">
        <v>67.787800000000004</v>
      </c>
      <c r="BE35" s="651">
        <v>67.647599999999997</v>
      </c>
      <c r="BF35" s="651">
        <v>64.086299999999994</v>
      </c>
      <c r="BG35" s="651">
        <v>62.919800000000002</v>
      </c>
      <c r="BH35" s="651">
        <v>64.293400000000005</v>
      </c>
      <c r="BI35" s="651">
        <v>47.898499999999999</v>
      </c>
      <c r="BJ35" s="658">
        <v>66.141400000000004</v>
      </c>
      <c r="BK35" s="658">
        <v>57.744100000000003</v>
      </c>
      <c r="BL35" s="652">
        <v>58.551900000000003</v>
      </c>
      <c r="BN35" s="631" t="s">
        <v>143</v>
      </c>
      <c r="BO35" s="651">
        <v>19.2273</v>
      </c>
      <c r="BP35" s="651">
        <v>24.3307</v>
      </c>
      <c r="BQ35" s="651">
        <v>16.849900000000002</v>
      </c>
      <c r="BR35" s="651">
        <v>12.565200000000001</v>
      </c>
      <c r="BS35" s="651">
        <v>9.9603000000000002</v>
      </c>
      <c r="BT35" s="651">
        <v>10.398899999999999</v>
      </c>
      <c r="BU35" s="651">
        <v>10.0344</v>
      </c>
      <c r="BV35" s="651">
        <v>12.539199999999999</v>
      </c>
      <c r="BW35" s="651">
        <v>15.3675</v>
      </c>
      <c r="BX35" s="651">
        <v>13.3993</v>
      </c>
      <c r="BY35" s="651">
        <v>2.9336000000000002</v>
      </c>
      <c r="BZ35" s="658">
        <v>10.811299999999999</v>
      </c>
      <c r="CA35" s="658">
        <v>9.9967000000000006</v>
      </c>
      <c r="CB35" s="652">
        <v>10.075100000000001</v>
      </c>
      <c r="CD35" s="631" t="s">
        <v>143</v>
      </c>
      <c r="CE35" s="651">
        <v>3.7328999999999999</v>
      </c>
      <c r="CF35" s="651">
        <v>7.7160000000000002</v>
      </c>
      <c r="CG35" s="651">
        <v>9.0446000000000009</v>
      </c>
      <c r="CH35" s="651">
        <v>9.3087</v>
      </c>
      <c r="CI35" s="651">
        <v>7.7286000000000001</v>
      </c>
      <c r="CJ35" s="651">
        <v>7.7675000000000001</v>
      </c>
      <c r="CK35" s="651">
        <v>7.9805000000000001</v>
      </c>
      <c r="CL35" s="651">
        <v>10.089</v>
      </c>
      <c r="CM35" s="651">
        <v>12.584300000000001</v>
      </c>
      <c r="CN35" s="651">
        <v>10.5837</v>
      </c>
      <c r="CO35" s="651">
        <v>1.7363</v>
      </c>
      <c r="CP35" s="658">
        <v>8.1804000000000006</v>
      </c>
      <c r="CQ35" s="658">
        <v>7.8292999999999999</v>
      </c>
      <c r="CR35" s="652">
        <v>7.8631000000000002</v>
      </c>
      <c r="CT35" s="631" t="s">
        <v>143</v>
      </c>
      <c r="CU35" s="651">
        <v>0.92710000000000004</v>
      </c>
      <c r="CV35" s="651">
        <v>2.6793</v>
      </c>
      <c r="CW35" s="651">
        <v>4.242</v>
      </c>
      <c r="CX35" s="651">
        <v>6.4321999999999999</v>
      </c>
      <c r="CY35" s="651">
        <v>6.2847</v>
      </c>
      <c r="CZ35" s="651">
        <v>6.6957000000000004</v>
      </c>
      <c r="DA35" s="651">
        <v>6.6986999999999997</v>
      </c>
      <c r="DB35" s="651">
        <v>6.9943</v>
      </c>
      <c r="DC35" s="651">
        <v>6.8616999999999999</v>
      </c>
      <c r="DD35" s="651">
        <v>7.0358999999999998</v>
      </c>
      <c r="DE35" s="651">
        <v>6.8673000000000002</v>
      </c>
      <c r="DF35" s="658">
        <v>6.4882999999999997</v>
      </c>
      <c r="DG35" s="658">
        <v>6.9172000000000002</v>
      </c>
      <c r="DH35" s="652">
        <v>6.8758999999999997</v>
      </c>
      <c r="DJ35" s="631" t="s">
        <v>143</v>
      </c>
      <c r="DK35" s="651">
        <v>43.953299999999999</v>
      </c>
      <c r="DL35" s="651">
        <v>19.345600000000001</v>
      </c>
      <c r="DM35" s="651">
        <v>20.177499999999998</v>
      </c>
      <c r="DN35" s="651">
        <v>18.8201</v>
      </c>
      <c r="DO35" s="651">
        <v>17.7987</v>
      </c>
      <c r="DP35" s="651">
        <v>14.423400000000001</v>
      </c>
      <c r="DQ35" s="651">
        <v>15.1378</v>
      </c>
      <c r="DR35" s="651">
        <v>13.4292</v>
      </c>
      <c r="DS35" s="651">
        <v>13.0557</v>
      </c>
      <c r="DT35" s="651">
        <v>13.6736</v>
      </c>
      <c r="DU35" s="651">
        <v>-0.59279999999999999</v>
      </c>
      <c r="DV35" s="658">
        <v>16.326499999999999</v>
      </c>
      <c r="DW35" s="658">
        <v>8.1403999999999996</v>
      </c>
      <c r="DX35" s="652">
        <v>8.9278999999999993</v>
      </c>
    </row>
    <row r="36" spans="2:128" s="478" customFormat="1" ht="15.75" customHeight="1" x14ac:dyDescent="0.25">
      <c r="B36" s="635" t="s">
        <v>657</v>
      </c>
      <c r="C36" s="638" t="s">
        <v>102</v>
      </c>
      <c r="D36" s="636">
        <v>4241.8329000000003</v>
      </c>
      <c r="E36" s="636">
        <v>5523.7047000000002</v>
      </c>
      <c r="F36" s="636">
        <v>1788.7594999999999</v>
      </c>
      <c r="G36" s="636">
        <v>1683.0365999999999</v>
      </c>
      <c r="H36" s="636">
        <v>1508.1342999999999</v>
      </c>
      <c r="I36" s="636">
        <v>1262.4363000000001</v>
      </c>
      <c r="J36" s="636">
        <v>1202.4931999999999</v>
      </c>
      <c r="K36" s="636">
        <v>1376.47</v>
      </c>
      <c r="L36" s="636">
        <v>1356.4181000000001</v>
      </c>
      <c r="M36" s="636">
        <v>1443.057</v>
      </c>
      <c r="N36" s="637">
        <v>1354.2407000000001</v>
      </c>
      <c r="O36" s="637">
        <v>1338.8202000000001</v>
      </c>
      <c r="P36" s="622">
        <v>1341.1534999999999</v>
      </c>
      <c r="R36" s="635" t="s">
        <v>657</v>
      </c>
      <c r="S36" s="638" t="s">
        <v>102</v>
      </c>
      <c r="T36" s="636">
        <v>1754.6987999999999</v>
      </c>
      <c r="U36" s="636">
        <v>4880.6653999999999</v>
      </c>
      <c r="V36" s="636">
        <v>1284.7016000000001</v>
      </c>
      <c r="W36" s="636">
        <v>1316.8506</v>
      </c>
      <c r="X36" s="636">
        <v>1129.6831999999999</v>
      </c>
      <c r="Y36" s="636">
        <v>902.54780000000005</v>
      </c>
      <c r="Z36" s="636">
        <v>833.1354</v>
      </c>
      <c r="AA36" s="636">
        <v>1044.4544000000001</v>
      </c>
      <c r="AB36" s="636">
        <v>995.58550000000002</v>
      </c>
      <c r="AC36" s="636">
        <v>1066.4328</v>
      </c>
      <c r="AD36" s="637">
        <v>981.10050000000001</v>
      </c>
      <c r="AE36" s="637">
        <v>983.31259999999997</v>
      </c>
      <c r="AF36" s="622">
        <v>982.97789999999998</v>
      </c>
      <c r="AH36" s="635" t="s">
        <v>657</v>
      </c>
      <c r="AI36" s="655" t="s">
        <v>102</v>
      </c>
      <c r="AJ36" s="653">
        <v>41.366500000000002</v>
      </c>
      <c r="AK36" s="653">
        <v>88.358599999999996</v>
      </c>
      <c r="AL36" s="653">
        <v>71.820800000000006</v>
      </c>
      <c r="AM36" s="653">
        <v>78.242500000000007</v>
      </c>
      <c r="AN36" s="653">
        <v>74.906000000000006</v>
      </c>
      <c r="AO36" s="653">
        <v>71.492500000000007</v>
      </c>
      <c r="AP36" s="653">
        <v>69.284000000000006</v>
      </c>
      <c r="AQ36" s="653">
        <v>75.879199999999997</v>
      </c>
      <c r="AR36" s="653">
        <v>73.398099999999999</v>
      </c>
      <c r="AS36" s="653">
        <v>73.900899999999993</v>
      </c>
      <c r="AT36" s="659">
        <v>72.4465</v>
      </c>
      <c r="AU36" s="659">
        <v>73.446200000000005</v>
      </c>
      <c r="AV36" s="654">
        <v>73.293499999999995</v>
      </c>
      <c r="AX36" s="635" t="s">
        <v>657</v>
      </c>
      <c r="AY36" s="655" t="s">
        <v>102</v>
      </c>
      <c r="AZ36" s="653">
        <v>3.6757</v>
      </c>
      <c r="BA36" s="653">
        <v>53.034300000000002</v>
      </c>
      <c r="BB36" s="653">
        <v>21.554200000000002</v>
      </c>
      <c r="BC36" s="653">
        <v>37.57</v>
      </c>
      <c r="BD36" s="653">
        <v>31.003799999999998</v>
      </c>
      <c r="BE36" s="653">
        <v>23.3767</v>
      </c>
      <c r="BF36" s="653">
        <v>27.304200000000002</v>
      </c>
      <c r="BG36" s="653">
        <v>39.1708</v>
      </c>
      <c r="BH36" s="653">
        <v>40.700200000000002</v>
      </c>
      <c r="BI36" s="653">
        <v>42.805999999999997</v>
      </c>
      <c r="BJ36" s="659">
        <v>25.256699999999999</v>
      </c>
      <c r="BK36" s="659">
        <v>37.663899999999998</v>
      </c>
      <c r="BL36" s="654">
        <v>35.768099999999997</v>
      </c>
      <c r="BN36" s="635" t="s">
        <v>657</v>
      </c>
      <c r="BO36" s="655" t="s">
        <v>102</v>
      </c>
      <c r="BP36" s="653">
        <v>14.23</v>
      </c>
      <c r="BQ36" s="653">
        <v>6.7724000000000002</v>
      </c>
      <c r="BR36" s="653">
        <v>18.228899999999999</v>
      </c>
      <c r="BS36" s="653">
        <v>16.6174</v>
      </c>
      <c r="BT36" s="653">
        <v>18.919699999999999</v>
      </c>
      <c r="BU36" s="653">
        <v>20.652999999999999</v>
      </c>
      <c r="BV36" s="653">
        <v>22.662099999999999</v>
      </c>
      <c r="BW36" s="653">
        <v>17.320900000000002</v>
      </c>
      <c r="BX36" s="653">
        <v>19.949300000000001</v>
      </c>
      <c r="BY36" s="653">
        <v>17.226600000000001</v>
      </c>
      <c r="BZ36" s="659">
        <v>19.870699999999999</v>
      </c>
      <c r="CA36" s="659">
        <v>19.223600000000001</v>
      </c>
      <c r="CB36" s="654">
        <v>19.322500000000002</v>
      </c>
      <c r="CD36" s="635" t="s">
        <v>657</v>
      </c>
      <c r="CE36" s="655" t="s">
        <v>102</v>
      </c>
      <c r="CF36" s="653">
        <v>7.9648000000000003</v>
      </c>
      <c r="CG36" s="653">
        <v>3.7707999999999999</v>
      </c>
      <c r="CH36" s="653">
        <v>12.6412</v>
      </c>
      <c r="CI36" s="653">
        <v>13.028499999999999</v>
      </c>
      <c r="CJ36" s="653">
        <v>16.038</v>
      </c>
      <c r="CK36" s="653">
        <v>17.929600000000001</v>
      </c>
      <c r="CL36" s="653">
        <v>20.055099999999999</v>
      </c>
      <c r="CM36" s="653">
        <v>14.649900000000001</v>
      </c>
      <c r="CN36" s="653">
        <v>17.039899999999999</v>
      </c>
      <c r="CO36" s="653">
        <v>15.286799999999999</v>
      </c>
      <c r="CP36" s="659">
        <v>16.8156</v>
      </c>
      <c r="CQ36" s="659">
        <v>16.6038</v>
      </c>
      <c r="CR36" s="654">
        <v>16.636199999999999</v>
      </c>
      <c r="CT36" s="635" t="s">
        <v>657</v>
      </c>
      <c r="CU36" s="655" t="s">
        <v>102</v>
      </c>
      <c r="CV36" s="653">
        <v>4.8051000000000004</v>
      </c>
      <c r="CW36" s="653" t="s">
        <v>102</v>
      </c>
      <c r="CX36" s="653">
        <v>1.1546000000000001</v>
      </c>
      <c r="CY36" s="653">
        <v>0.85740000000000005</v>
      </c>
      <c r="CZ36" s="653">
        <v>0.8679</v>
      </c>
      <c r="DA36" s="653">
        <v>1.4699</v>
      </c>
      <c r="DB36" s="653">
        <v>1.6989000000000001</v>
      </c>
      <c r="DC36" s="653">
        <v>1.7478</v>
      </c>
      <c r="DD36" s="653">
        <v>1.33</v>
      </c>
      <c r="DE36" s="653">
        <v>2.7909000000000002</v>
      </c>
      <c r="DF36" s="659">
        <v>1.3234999999999999</v>
      </c>
      <c r="DG36" s="659">
        <v>1.768</v>
      </c>
      <c r="DH36" s="654">
        <v>1.7</v>
      </c>
      <c r="DJ36" s="635" t="s">
        <v>657</v>
      </c>
      <c r="DK36" s="655" t="s">
        <v>102</v>
      </c>
      <c r="DL36" s="653">
        <v>12.257199999999999</v>
      </c>
      <c r="DM36" s="653">
        <v>21.9299</v>
      </c>
      <c r="DN36" s="653">
        <v>5.2786</v>
      </c>
      <c r="DO36" s="653">
        <v>-3.3409</v>
      </c>
      <c r="DP36" s="653">
        <v>1.2210000000000001</v>
      </c>
      <c r="DQ36" s="653">
        <v>5.7205000000000004</v>
      </c>
      <c r="DR36" s="653">
        <v>7.4099000000000004</v>
      </c>
      <c r="DS36" s="653">
        <v>3.0249000000000001</v>
      </c>
      <c r="DT36" s="653">
        <v>7.04</v>
      </c>
      <c r="DU36" s="653">
        <v>3.6126</v>
      </c>
      <c r="DV36" s="659">
        <v>4.6124999999999998</v>
      </c>
      <c r="DW36" s="659">
        <v>5.2428999999999997</v>
      </c>
      <c r="DX36" s="654">
        <v>5.1466000000000003</v>
      </c>
    </row>
    <row r="37" spans="2:128" s="478" customFormat="1" ht="15.75" customHeight="1" x14ac:dyDescent="0.25">
      <c r="B37" s="873" t="s">
        <v>652</v>
      </c>
      <c r="C37" s="632" t="s">
        <v>102</v>
      </c>
      <c r="D37" s="632" t="s">
        <v>102</v>
      </c>
      <c r="E37" s="632" t="s">
        <v>102</v>
      </c>
      <c r="F37" s="632">
        <v>1895.278</v>
      </c>
      <c r="G37" s="632">
        <v>1474.7872</v>
      </c>
      <c r="H37" s="632">
        <v>1724.7005999999999</v>
      </c>
      <c r="I37" s="632">
        <v>1307.6618000000001</v>
      </c>
      <c r="J37" s="632">
        <v>1570.4758999999999</v>
      </c>
      <c r="K37" s="632">
        <v>1571.7125000000001</v>
      </c>
      <c r="L37" s="632">
        <v>1456.4512</v>
      </c>
      <c r="M37" s="632" t="s">
        <v>102</v>
      </c>
      <c r="N37" s="633">
        <v>1396.9338</v>
      </c>
      <c r="O37" s="633">
        <v>1550.8652</v>
      </c>
      <c r="P37" s="634">
        <v>1515.8694</v>
      </c>
      <c r="R37" s="873" t="s">
        <v>652</v>
      </c>
      <c r="S37" s="632" t="s">
        <v>102</v>
      </c>
      <c r="T37" s="632" t="s">
        <v>102</v>
      </c>
      <c r="U37" s="632" t="s">
        <v>102</v>
      </c>
      <c r="V37" s="632">
        <v>1579.4336000000001</v>
      </c>
      <c r="W37" s="632">
        <v>1056.9674</v>
      </c>
      <c r="X37" s="632">
        <v>1364.5041000000001</v>
      </c>
      <c r="Y37" s="632">
        <v>978.39250000000004</v>
      </c>
      <c r="Z37" s="632">
        <v>1119.7973999999999</v>
      </c>
      <c r="AA37" s="632">
        <v>1233.0813000000001</v>
      </c>
      <c r="AB37" s="632">
        <v>1164.5476000000001</v>
      </c>
      <c r="AC37" s="632" t="s">
        <v>102</v>
      </c>
      <c r="AD37" s="633">
        <v>1059.8957</v>
      </c>
      <c r="AE37" s="633">
        <v>1175.6749</v>
      </c>
      <c r="AF37" s="634">
        <v>1149.3529000000001</v>
      </c>
      <c r="AH37" s="873" t="s">
        <v>652</v>
      </c>
      <c r="AI37" s="651" t="s">
        <v>102</v>
      </c>
      <c r="AJ37" s="651" t="s">
        <v>102</v>
      </c>
      <c r="AK37" s="651" t="s">
        <v>102</v>
      </c>
      <c r="AL37" s="651">
        <v>83.3352</v>
      </c>
      <c r="AM37" s="651">
        <v>71.6691</v>
      </c>
      <c r="AN37" s="651">
        <v>79.115399999999994</v>
      </c>
      <c r="AO37" s="651">
        <v>74.819999999999993</v>
      </c>
      <c r="AP37" s="651">
        <v>71.303100000000001</v>
      </c>
      <c r="AQ37" s="651">
        <v>78.454599999999999</v>
      </c>
      <c r="AR37" s="651">
        <v>79.957899999999995</v>
      </c>
      <c r="AS37" s="651" t="s">
        <v>102</v>
      </c>
      <c r="AT37" s="658">
        <v>75.873000000000005</v>
      </c>
      <c r="AU37" s="658">
        <v>75.807699999999997</v>
      </c>
      <c r="AV37" s="652">
        <v>75.821399999999997</v>
      </c>
      <c r="AX37" s="873" t="s">
        <v>652</v>
      </c>
      <c r="AY37" s="651" t="s">
        <v>102</v>
      </c>
      <c r="AZ37" s="651" t="s">
        <v>102</v>
      </c>
      <c r="BA37" s="651" t="s">
        <v>102</v>
      </c>
      <c r="BB37" s="651">
        <v>19.897600000000001</v>
      </c>
      <c r="BC37" s="651">
        <v>24.238199999999999</v>
      </c>
      <c r="BD37" s="651">
        <v>41.635599999999997</v>
      </c>
      <c r="BE37" s="651">
        <v>29.618500000000001</v>
      </c>
      <c r="BF37" s="651">
        <v>35.281599999999997</v>
      </c>
      <c r="BG37" s="651">
        <v>42.255499999999998</v>
      </c>
      <c r="BH37" s="651">
        <v>42.953400000000002</v>
      </c>
      <c r="BI37" s="651" t="s">
        <v>102</v>
      </c>
      <c r="BJ37" s="658">
        <v>29.770099999999999</v>
      </c>
      <c r="BK37" s="658">
        <v>39.546999999999997</v>
      </c>
      <c r="BL37" s="652">
        <v>37.498600000000003</v>
      </c>
      <c r="BN37" s="873" t="s">
        <v>652</v>
      </c>
      <c r="BO37" s="651" t="s">
        <v>102</v>
      </c>
      <c r="BP37" s="651" t="s">
        <v>102</v>
      </c>
      <c r="BQ37" s="651" t="s">
        <v>102</v>
      </c>
      <c r="BR37" s="651">
        <v>11.682700000000001</v>
      </c>
      <c r="BS37" s="651">
        <v>24.098199999999999</v>
      </c>
      <c r="BT37" s="651">
        <v>17.060600000000001</v>
      </c>
      <c r="BU37" s="651">
        <v>18.101400000000002</v>
      </c>
      <c r="BV37" s="651">
        <v>19.5228</v>
      </c>
      <c r="BW37" s="651">
        <v>16.002500000000001</v>
      </c>
      <c r="BX37" s="651">
        <v>17.859300000000001</v>
      </c>
      <c r="BY37" s="651" t="s">
        <v>102</v>
      </c>
      <c r="BZ37" s="658">
        <v>17.811499999999999</v>
      </c>
      <c r="CA37" s="658">
        <v>17.7361</v>
      </c>
      <c r="CB37" s="652">
        <v>17.751899999999999</v>
      </c>
      <c r="CD37" s="873" t="s">
        <v>652</v>
      </c>
      <c r="CE37" s="651" t="s">
        <v>102</v>
      </c>
      <c r="CF37" s="651" t="s">
        <v>102</v>
      </c>
      <c r="CG37" s="651" t="s">
        <v>102</v>
      </c>
      <c r="CH37" s="651">
        <v>10.029199999999999</v>
      </c>
      <c r="CI37" s="651">
        <v>19.682400000000001</v>
      </c>
      <c r="CJ37" s="651">
        <v>13.907500000000001</v>
      </c>
      <c r="CK37" s="651">
        <v>15.4808</v>
      </c>
      <c r="CL37" s="651">
        <v>16.844799999999999</v>
      </c>
      <c r="CM37" s="651">
        <v>12.4909</v>
      </c>
      <c r="CN37" s="651">
        <v>16.125699999999998</v>
      </c>
      <c r="CO37" s="651" t="s">
        <v>102</v>
      </c>
      <c r="CP37" s="658">
        <v>15.0932</v>
      </c>
      <c r="CQ37" s="658">
        <v>14.8569</v>
      </c>
      <c r="CR37" s="652">
        <v>14.9064</v>
      </c>
      <c r="CT37" s="873" t="s">
        <v>652</v>
      </c>
      <c r="CU37" s="651" t="s">
        <v>102</v>
      </c>
      <c r="CV37" s="651" t="s">
        <v>102</v>
      </c>
      <c r="CW37" s="651" t="s">
        <v>102</v>
      </c>
      <c r="CX37" s="651">
        <v>2.8153999999999999</v>
      </c>
      <c r="CY37" s="651">
        <v>1.3189</v>
      </c>
      <c r="CZ37" s="651">
        <v>1.2665999999999999</v>
      </c>
      <c r="DA37" s="651">
        <v>1.3561000000000001</v>
      </c>
      <c r="DB37" s="651">
        <v>1.9137</v>
      </c>
      <c r="DC37" s="651">
        <v>1.6075999999999999</v>
      </c>
      <c r="DD37" s="651">
        <v>0.1636</v>
      </c>
      <c r="DE37" s="651" t="s">
        <v>102</v>
      </c>
      <c r="DF37" s="658">
        <v>1.4750000000000001</v>
      </c>
      <c r="DG37" s="658">
        <v>1.4921</v>
      </c>
      <c r="DH37" s="652">
        <v>1.4884999999999999</v>
      </c>
      <c r="DJ37" s="873" t="s">
        <v>652</v>
      </c>
      <c r="DK37" s="651" t="s">
        <v>102</v>
      </c>
      <c r="DL37" s="651" t="s">
        <v>102</v>
      </c>
      <c r="DM37" s="651" t="s">
        <v>102</v>
      </c>
      <c r="DN37" s="651">
        <v>12.7982</v>
      </c>
      <c r="DO37" s="651">
        <v>-9.4995999999999992</v>
      </c>
      <c r="DP37" s="651">
        <v>4.3814000000000002</v>
      </c>
      <c r="DQ37" s="651">
        <v>5.6936</v>
      </c>
      <c r="DR37" s="651">
        <v>6.2493999999999996</v>
      </c>
      <c r="DS37" s="651">
        <v>4.2050000000000001</v>
      </c>
      <c r="DT37" s="651">
        <v>-0.38600000000000001</v>
      </c>
      <c r="DU37" s="651" t="s">
        <v>102</v>
      </c>
      <c r="DV37" s="658">
        <v>5.1414999999999997</v>
      </c>
      <c r="DW37" s="658">
        <v>4.2716000000000003</v>
      </c>
      <c r="DX37" s="652">
        <v>4.4539</v>
      </c>
    </row>
    <row r="38" spans="2:128" s="478" customFormat="1" ht="15.75" customHeight="1" x14ac:dyDescent="0.25">
      <c r="B38" s="874" t="s">
        <v>653</v>
      </c>
      <c r="C38" s="636" t="s">
        <v>102</v>
      </c>
      <c r="D38" s="636" t="s">
        <v>102</v>
      </c>
      <c r="E38" s="636" t="s">
        <v>102</v>
      </c>
      <c r="F38" s="636">
        <v>1944.0355</v>
      </c>
      <c r="G38" s="636">
        <v>1454.3269</v>
      </c>
      <c r="H38" s="636">
        <v>1518.1715999999999</v>
      </c>
      <c r="I38" s="636">
        <v>1300.1161</v>
      </c>
      <c r="J38" s="636">
        <v>1234.4177</v>
      </c>
      <c r="K38" s="636">
        <v>1512.6351999999999</v>
      </c>
      <c r="L38" s="636">
        <v>1810.7481</v>
      </c>
      <c r="M38" s="636" t="s">
        <v>102</v>
      </c>
      <c r="N38" s="637">
        <v>1416.5856000000001</v>
      </c>
      <c r="O38" s="637">
        <v>1485.1428000000001</v>
      </c>
      <c r="P38" s="622">
        <v>1467.2252000000001</v>
      </c>
      <c r="R38" s="874" t="s">
        <v>653</v>
      </c>
      <c r="S38" s="636" t="s">
        <v>102</v>
      </c>
      <c r="T38" s="636" t="s">
        <v>102</v>
      </c>
      <c r="U38" s="636" t="s">
        <v>102</v>
      </c>
      <c r="V38" s="636">
        <v>1444.2782</v>
      </c>
      <c r="W38" s="636">
        <v>1057.6204</v>
      </c>
      <c r="X38" s="636">
        <v>1143.1549</v>
      </c>
      <c r="Y38" s="636">
        <v>989.28560000000004</v>
      </c>
      <c r="Z38" s="636">
        <v>936.83100000000002</v>
      </c>
      <c r="AA38" s="636">
        <v>1187.1333</v>
      </c>
      <c r="AB38" s="636">
        <v>1319.0707</v>
      </c>
      <c r="AC38" s="636" t="s">
        <v>102</v>
      </c>
      <c r="AD38" s="637">
        <v>1068.9469999999999</v>
      </c>
      <c r="AE38" s="637">
        <v>1122.8352</v>
      </c>
      <c r="AF38" s="622">
        <v>1108.7512999999999</v>
      </c>
      <c r="AH38" s="874" t="s">
        <v>653</v>
      </c>
      <c r="AI38" s="653" t="s">
        <v>102</v>
      </c>
      <c r="AJ38" s="653" t="s">
        <v>102</v>
      </c>
      <c r="AK38" s="653" t="s">
        <v>102</v>
      </c>
      <c r="AL38" s="653">
        <v>74.2928</v>
      </c>
      <c r="AM38" s="653">
        <v>72.722300000000004</v>
      </c>
      <c r="AN38" s="653">
        <v>75.298100000000005</v>
      </c>
      <c r="AO38" s="653">
        <v>76.092100000000002</v>
      </c>
      <c r="AP38" s="653">
        <v>75.892499999999998</v>
      </c>
      <c r="AQ38" s="653">
        <v>78.481099999999998</v>
      </c>
      <c r="AR38" s="653">
        <v>72.846699999999998</v>
      </c>
      <c r="AS38" s="653" t="s">
        <v>102</v>
      </c>
      <c r="AT38" s="659">
        <v>75.459400000000002</v>
      </c>
      <c r="AU38" s="659">
        <v>75.604500000000002</v>
      </c>
      <c r="AV38" s="654">
        <v>75.567899999999995</v>
      </c>
      <c r="AX38" s="874" t="s">
        <v>653</v>
      </c>
      <c r="AY38" s="653" t="s">
        <v>102</v>
      </c>
      <c r="AZ38" s="653" t="s">
        <v>102</v>
      </c>
      <c r="BA38" s="653" t="s">
        <v>102</v>
      </c>
      <c r="BB38" s="653">
        <v>28.876100000000001</v>
      </c>
      <c r="BC38" s="653">
        <v>23.651700000000002</v>
      </c>
      <c r="BD38" s="653">
        <v>31.187899999999999</v>
      </c>
      <c r="BE38" s="653">
        <v>26.262599999999999</v>
      </c>
      <c r="BF38" s="653">
        <v>27.596</v>
      </c>
      <c r="BG38" s="653">
        <v>41.091000000000001</v>
      </c>
      <c r="BH38" s="653">
        <v>43.690100000000001</v>
      </c>
      <c r="BI38" s="653" t="s">
        <v>102</v>
      </c>
      <c r="BJ38" s="659">
        <v>27.520299999999999</v>
      </c>
      <c r="BK38" s="659">
        <v>37.412999999999997</v>
      </c>
      <c r="BL38" s="654">
        <v>34.916800000000002</v>
      </c>
      <c r="BN38" s="874" t="s">
        <v>653</v>
      </c>
      <c r="BO38" s="653" t="s">
        <v>102</v>
      </c>
      <c r="BP38" s="653" t="s">
        <v>102</v>
      </c>
      <c r="BQ38" s="653" t="s">
        <v>102</v>
      </c>
      <c r="BR38" s="653">
        <v>15.035500000000001</v>
      </c>
      <c r="BS38" s="653">
        <v>18.0336</v>
      </c>
      <c r="BT38" s="653">
        <v>16.2424</v>
      </c>
      <c r="BU38" s="653">
        <v>18.011299999999999</v>
      </c>
      <c r="BV38" s="653">
        <v>19.288599999999999</v>
      </c>
      <c r="BW38" s="653">
        <v>15.6427</v>
      </c>
      <c r="BX38" s="653">
        <v>20.5517</v>
      </c>
      <c r="BY38" s="653" t="s">
        <v>102</v>
      </c>
      <c r="BZ38" s="659">
        <v>17.231200000000001</v>
      </c>
      <c r="CA38" s="659">
        <v>18.622800000000002</v>
      </c>
      <c r="CB38" s="654">
        <v>18.271599999999999</v>
      </c>
      <c r="CD38" s="874" t="s">
        <v>653</v>
      </c>
      <c r="CE38" s="653" t="s">
        <v>102</v>
      </c>
      <c r="CF38" s="653" t="s">
        <v>102</v>
      </c>
      <c r="CG38" s="653" t="s">
        <v>102</v>
      </c>
      <c r="CH38" s="653">
        <v>9.1167999999999996</v>
      </c>
      <c r="CI38" s="653">
        <v>13.668200000000001</v>
      </c>
      <c r="CJ38" s="653">
        <v>13.6188</v>
      </c>
      <c r="CK38" s="653">
        <v>15.612399999999999</v>
      </c>
      <c r="CL38" s="653">
        <v>16.6312</v>
      </c>
      <c r="CM38" s="653">
        <v>13.0008</v>
      </c>
      <c r="CN38" s="653">
        <v>15.295</v>
      </c>
      <c r="CO38" s="653" t="s">
        <v>102</v>
      </c>
      <c r="CP38" s="659">
        <v>14.190099999999999</v>
      </c>
      <c r="CQ38" s="659">
        <v>15.049899999999999</v>
      </c>
      <c r="CR38" s="654">
        <v>14.833</v>
      </c>
      <c r="CT38" s="874" t="s">
        <v>653</v>
      </c>
      <c r="CU38" s="653" t="s">
        <v>102</v>
      </c>
      <c r="CV38" s="653" t="s">
        <v>102</v>
      </c>
      <c r="CW38" s="653" t="s">
        <v>102</v>
      </c>
      <c r="CX38" s="653">
        <v>0.52070000000000005</v>
      </c>
      <c r="CY38" s="653">
        <v>0.3901</v>
      </c>
      <c r="CZ38" s="653">
        <v>0.95469999999999999</v>
      </c>
      <c r="DA38" s="653">
        <v>0.79010000000000002</v>
      </c>
      <c r="DB38" s="653">
        <v>0.7903</v>
      </c>
      <c r="DC38" s="653">
        <v>0.77969999999999995</v>
      </c>
      <c r="DD38" s="653">
        <v>0.37940000000000002</v>
      </c>
      <c r="DE38" s="653" t="s">
        <v>102</v>
      </c>
      <c r="DF38" s="659">
        <v>0.76459999999999995</v>
      </c>
      <c r="DG38" s="659">
        <v>0.64159999999999995</v>
      </c>
      <c r="DH38" s="654">
        <v>0.67269999999999996</v>
      </c>
      <c r="DJ38" s="874" t="s">
        <v>653</v>
      </c>
      <c r="DK38" s="653" t="s">
        <v>102</v>
      </c>
      <c r="DL38" s="653" t="s">
        <v>102</v>
      </c>
      <c r="DM38" s="653" t="s">
        <v>102</v>
      </c>
      <c r="DN38" s="653">
        <v>4.1708999999999996</v>
      </c>
      <c r="DO38" s="653">
        <v>1.7581</v>
      </c>
      <c r="DP38" s="653">
        <v>1.4813000000000001</v>
      </c>
      <c r="DQ38" s="653">
        <v>2.7688999999999999</v>
      </c>
      <c r="DR38" s="653">
        <v>8.9213000000000005</v>
      </c>
      <c r="DS38" s="653">
        <v>5.3348000000000004</v>
      </c>
      <c r="DT38" s="653">
        <v>-0.8226</v>
      </c>
      <c r="DU38" s="653" t="s">
        <v>102</v>
      </c>
      <c r="DV38" s="659">
        <v>2.6040000000000001</v>
      </c>
      <c r="DW38" s="659">
        <v>4.3769999999999998</v>
      </c>
      <c r="DX38" s="654">
        <v>3.9296000000000002</v>
      </c>
    </row>
    <row r="39" spans="2:128" s="478" customFormat="1" ht="15.75" customHeight="1" x14ac:dyDescent="0.25">
      <c r="B39" s="873" t="s">
        <v>656</v>
      </c>
      <c r="C39" s="632" t="s">
        <v>102</v>
      </c>
      <c r="D39" s="632">
        <v>4241.8329000000003</v>
      </c>
      <c r="E39" s="632">
        <v>5523.7047000000002</v>
      </c>
      <c r="F39" s="632">
        <v>1435.2932000000001</v>
      </c>
      <c r="G39" s="632">
        <v>2160.1179000000002</v>
      </c>
      <c r="H39" s="632">
        <v>1254.8757000000001</v>
      </c>
      <c r="I39" s="632">
        <v>1045.098</v>
      </c>
      <c r="J39" s="632">
        <v>1103.4521</v>
      </c>
      <c r="K39" s="632">
        <v>1193.8895</v>
      </c>
      <c r="L39" s="632">
        <v>1430.5063</v>
      </c>
      <c r="M39" s="632" t="s">
        <v>102</v>
      </c>
      <c r="N39" s="633">
        <v>1333.8891000000001</v>
      </c>
      <c r="O39" s="633">
        <v>1242.6955</v>
      </c>
      <c r="P39" s="634">
        <v>1257.5266999999999</v>
      </c>
      <c r="R39" s="873" t="s">
        <v>656</v>
      </c>
      <c r="S39" s="632" t="s">
        <v>102</v>
      </c>
      <c r="T39" s="632">
        <v>1754.6987999999999</v>
      </c>
      <c r="U39" s="632">
        <v>4880.6653999999999</v>
      </c>
      <c r="V39" s="632">
        <v>735.40689999999995</v>
      </c>
      <c r="W39" s="632">
        <v>1882.6128000000001</v>
      </c>
      <c r="X39" s="632">
        <v>848.56600000000003</v>
      </c>
      <c r="Y39" s="632">
        <v>660.99279999999999</v>
      </c>
      <c r="Z39" s="632">
        <v>713.74030000000005</v>
      </c>
      <c r="AA39" s="632">
        <v>891.78240000000005</v>
      </c>
      <c r="AB39" s="632">
        <v>1103.6792</v>
      </c>
      <c r="AC39" s="632" t="s">
        <v>102</v>
      </c>
      <c r="AD39" s="633">
        <v>906.19479999999999</v>
      </c>
      <c r="AE39" s="633">
        <v>918.91790000000003</v>
      </c>
      <c r="AF39" s="634">
        <v>916.84870000000001</v>
      </c>
      <c r="AH39" s="873" t="s">
        <v>656</v>
      </c>
      <c r="AI39" s="651" t="s">
        <v>102</v>
      </c>
      <c r="AJ39" s="651">
        <v>41.366500000000002</v>
      </c>
      <c r="AK39" s="651">
        <v>88.358599999999996</v>
      </c>
      <c r="AL39" s="651">
        <v>51.237400000000001</v>
      </c>
      <c r="AM39" s="651">
        <v>87.153199999999998</v>
      </c>
      <c r="AN39" s="651">
        <v>67.621499999999997</v>
      </c>
      <c r="AO39" s="651">
        <v>63.247</v>
      </c>
      <c r="AP39" s="651">
        <v>64.682500000000005</v>
      </c>
      <c r="AQ39" s="651">
        <v>74.695599999999999</v>
      </c>
      <c r="AR39" s="651">
        <v>77.153000000000006</v>
      </c>
      <c r="AS39" s="651" t="s">
        <v>102</v>
      </c>
      <c r="AT39" s="658">
        <v>67.936300000000003</v>
      </c>
      <c r="AU39" s="658">
        <v>73.945499999999996</v>
      </c>
      <c r="AV39" s="652">
        <v>72.908900000000003</v>
      </c>
      <c r="AX39" s="873" t="s">
        <v>656</v>
      </c>
      <c r="AY39" s="651" t="s">
        <v>102</v>
      </c>
      <c r="AZ39" s="651">
        <v>3.6757</v>
      </c>
      <c r="BA39" s="651">
        <v>53.034300000000002</v>
      </c>
      <c r="BB39" s="651">
        <v>8.0074000000000005</v>
      </c>
      <c r="BC39" s="651">
        <v>57.714799999999997</v>
      </c>
      <c r="BD39" s="651">
        <v>15.0589</v>
      </c>
      <c r="BE39" s="651">
        <v>10.167400000000001</v>
      </c>
      <c r="BF39" s="651">
        <v>16.498899999999999</v>
      </c>
      <c r="BG39" s="651">
        <v>30.345700000000001</v>
      </c>
      <c r="BH39" s="651">
        <v>41.408700000000003</v>
      </c>
      <c r="BI39" s="651" t="s">
        <v>102</v>
      </c>
      <c r="BJ39" s="658">
        <v>22.136700000000001</v>
      </c>
      <c r="BK39" s="658">
        <v>31.7042</v>
      </c>
      <c r="BL39" s="652">
        <v>30.053699999999999</v>
      </c>
      <c r="BN39" s="873" t="s">
        <v>656</v>
      </c>
      <c r="BO39" s="651" t="s">
        <v>102</v>
      </c>
      <c r="BP39" s="651">
        <v>14.23</v>
      </c>
      <c r="BQ39" s="651">
        <v>6.7724000000000002</v>
      </c>
      <c r="BR39" s="651">
        <v>33.775799999999997</v>
      </c>
      <c r="BS39" s="651">
        <v>10.180899999999999</v>
      </c>
      <c r="BT39" s="651">
        <v>29.7576</v>
      </c>
      <c r="BU39" s="651">
        <v>31.210100000000001</v>
      </c>
      <c r="BV39" s="651">
        <v>28.697600000000001</v>
      </c>
      <c r="BW39" s="651">
        <v>20.443899999999999</v>
      </c>
      <c r="BX39" s="651">
        <v>21.311800000000002</v>
      </c>
      <c r="BY39" s="651" t="s">
        <v>102</v>
      </c>
      <c r="BZ39" s="658">
        <v>25.815799999999999</v>
      </c>
      <c r="CA39" s="658">
        <v>21.9666</v>
      </c>
      <c r="CB39" s="652">
        <v>22.630600000000001</v>
      </c>
      <c r="CD39" s="873" t="s">
        <v>656</v>
      </c>
      <c r="CE39" s="651" t="s">
        <v>102</v>
      </c>
      <c r="CF39" s="651">
        <v>7.9648000000000003</v>
      </c>
      <c r="CG39" s="651">
        <v>3.7707999999999999</v>
      </c>
      <c r="CH39" s="651">
        <v>23.6829</v>
      </c>
      <c r="CI39" s="651">
        <v>7.7754000000000003</v>
      </c>
      <c r="CJ39" s="651">
        <v>26.483499999999999</v>
      </c>
      <c r="CK39" s="651">
        <v>29.843399999999999</v>
      </c>
      <c r="CL39" s="651">
        <v>27.506499999999999</v>
      </c>
      <c r="CM39" s="651">
        <v>18.641999999999999</v>
      </c>
      <c r="CN39" s="651">
        <v>17.435700000000001</v>
      </c>
      <c r="CO39" s="651" t="s">
        <v>102</v>
      </c>
      <c r="CP39" s="658">
        <v>22.5122</v>
      </c>
      <c r="CQ39" s="658">
        <v>19.609000000000002</v>
      </c>
      <c r="CR39" s="652">
        <v>20.1098</v>
      </c>
      <c r="CT39" s="873" t="s">
        <v>656</v>
      </c>
      <c r="CU39" s="651" t="s">
        <v>102</v>
      </c>
      <c r="CV39" s="651">
        <v>4.8051000000000004</v>
      </c>
      <c r="CW39" s="651" t="s">
        <v>102</v>
      </c>
      <c r="CX39" s="651">
        <v>0.31559999999999999</v>
      </c>
      <c r="CY39" s="651">
        <v>0.88249999999999995</v>
      </c>
      <c r="CZ39" s="651">
        <v>2.6700000000000002E-2</v>
      </c>
      <c r="DA39" s="651">
        <v>1.6991000000000001</v>
      </c>
      <c r="DB39" s="651">
        <v>1.4109</v>
      </c>
      <c r="DC39" s="651">
        <v>0.42180000000000001</v>
      </c>
      <c r="DD39" s="651">
        <v>0.51649999999999996</v>
      </c>
      <c r="DE39" s="651" t="s">
        <v>102</v>
      </c>
      <c r="DF39" s="658">
        <v>1.0077</v>
      </c>
      <c r="DG39" s="658">
        <v>0.60140000000000005</v>
      </c>
      <c r="DH39" s="652">
        <v>0.67149999999999999</v>
      </c>
      <c r="DJ39" s="873" t="s">
        <v>656</v>
      </c>
      <c r="DK39" s="651" t="s">
        <v>102</v>
      </c>
      <c r="DL39" s="651">
        <v>12.257199999999999</v>
      </c>
      <c r="DM39" s="651">
        <v>21.9299</v>
      </c>
      <c r="DN39" s="651">
        <v>-2.3109999999999999</v>
      </c>
      <c r="DO39" s="651">
        <v>-2.8109000000000002</v>
      </c>
      <c r="DP39" s="651">
        <v>-4.1441999999999997</v>
      </c>
      <c r="DQ39" s="651">
        <v>14.942</v>
      </c>
      <c r="DR39" s="651">
        <v>17.572399999999998</v>
      </c>
      <c r="DS39" s="651">
        <v>1.6713</v>
      </c>
      <c r="DT39" s="651">
        <v>13.4046</v>
      </c>
      <c r="DU39" s="651" t="s">
        <v>102</v>
      </c>
      <c r="DV39" s="658">
        <v>5.7725999999999997</v>
      </c>
      <c r="DW39" s="658">
        <v>7.7496</v>
      </c>
      <c r="DX39" s="652">
        <v>7.4085000000000001</v>
      </c>
    </row>
    <row r="40" spans="2:128" s="478" customFormat="1" ht="15.75" customHeight="1" x14ac:dyDescent="0.25">
      <c r="B40" s="874" t="s">
        <v>654</v>
      </c>
      <c r="C40" s="636" t="s">
        <v>102</v>
      </c>
      <c r="D40" s="636" t="s">
        <v>102</v>
      </c>
      <c r="E40" s="636" t="s">
        <v>102</v>
      </c>
      <c r="F40" s="636" t="s">
        <v>102</v>
      </c>
      <c r="G40" s="636" t="s">
        <v>102</v>
      </c>
      <c r="H40" s="636" t="s">
        <v>102</v>
      </c>
      <c r="I40" s="636">
        <v>1662.0151000000001</v>
      </c>
      <c r="J40" s="636">
        <v>1328.9564</v>
      </c>
      <c r="K40" s="636">
        <v>1426.8416</v>
      </c>
      <c r="L40" s="636">
        <v>1361.6228000000001</v>
      </c>
      <c r="M40" s="636">
        <v>1443.057</v>
      </c>
      <c r="N40" s="637">
        <v>1662.0151000000001</v>
      </c>
      <c r="O40" s="637">
        <v>1403.837</v>
      </c>
      <c r="P40" s="622">
        <v>1417.4766</v>
      </c>
      <c r="R40" s="874" t="s">
        <v>654</v>
      </c>
      <c r="S40" s="636" t="s">
        <v>102</v>
      </c>
      <c r="T40" s="636" t="s">
        <v>102</v>
      </c>
      <c r="U40" s="636" t="s">
        <v>102</v>
      </c>
      <c r="V40" s="636" t="s">
        <v>102</v>
      </c>
      <c r="W40" s="636" t="s">
        <v>102</v>
      </c>
      <c r="X40" s="636" t="s">
        <v>102</v>
      </c>
      <c r="Y40" s="636">
        <v>1236.6905999999999</v>
      </c>
      <c r="Z40" s="636">
        <v>935.44209999999998</v>
      </c>
      <c r="AA40" s="636">
        <v>1070.9817</v>
      </c>
      <c r="AB40" s="636">
        <v>1005.3982999999999</v>
      </c>
      <c r="AC40" s="636">
        <v>1066.4328</v>
      </c>
      <c r="AD40" s="637">
        <v>1236.6905999999999</v>
      </c>
      <c r="AE40" s="637">
        <v>1039.0282999999999</v>
      </c>
      <c r="AF40" s="622">
        <v>1049.4709</v>
      </c>
      <c r="AH40" s="874" t="s">
        <v>654</v>
      </c>
      <c r="AI40" s="653" t="s">
        <v>102</v>
      </c>
      <c r="AJ40" s="653" t="s">
        <v>102</v>
      </c>
      <c r="AK40" s="653" t="s">
        <v>102</v>
      </c>
      <c r="AL40" s="653" t="s">
        <v>102</v>
      </c>
      <c r="AM40" s="653" t="s">
        <v>102</v>
      </c>
      <c r="AN40" s="653" t="s">
        <v>102</v>
      </c>
      <c r="AO40" s="653">
        <v>74.409099999999995</v>
      </c>
      <c r="AP40" s="653">
        <v>70.389200000000002</v>
      </c>
      <c r="AQ40" s="653">
        <v>75.059600000000003</v>
      </c>
      <c r="AR40" s="653">
        <v>73.838200000000001</v>
      </c>
      <c r="AS40" s="653">
        <v>73.900899999999993</v>
      </c>
      <c r="AT40" s="659">
        <v>74.409099999999995</v>
      </c>
      <c r="AU40" s="659">
        <v>74.013499999999993</v>
      </c>
      <c r="AV40" s="654">
        <v>74.037999999999997</v>
      </c>
      <c r="AX40" s="874" t="s">
        <v>654</v>
      </c>
      <c r="AY40" s="653" t="s">
        <v>102</v>
      </c>
      <c r="AZ40" s="653" t="s">
        <v>102</v>
      </c>
      <c r="BA40" s="653" t="s">
        <v>102</v>
      </c>
      <c r="BB40" s="653" t="s">
        <v>102</v>
      </c>
      <c r="BC40" s="653" t="s">
        <v>102</v>
      </c>
      <c r="BD40" s="653" t="s">
        <v>102</v>
      </c>
      <c r="BE40" s="653">
        <v>21.416399999999999</v>
      </c>
      <c r="BF40" s="653">
        <v>25.116800000000001</v>
      </c>
      <c r="BG40" s="653">
        <v>41.793900000000001</v>
      </c>
      <c r="BH40" s="653">
        <v>42.258000000000003</v>
      </c>
      <c r="BI40" s="653">
        <v>42.805999999999997</v>
      </c>
      <c r="BJ40" s="659">
        <v>21.416399999999999</v>
      </c>
      <c r="BK40" s="659">
        <v>41.287700000000001</v>
      </c>
      <c r="BL40" s="654">
        <v>40.056800000000003</v>
      </c>
      <c r="BN40" s="874" t="s">
        <v>654</v>
      </c>
      <c r="BO40" s="653" t="s">
        <v>102</v>
      </c>
      <c r="BP40" s="653" t="s">
        <v>102</v>
      </c>
      <c r="BQ40" s="653" t="s">
        <v>102</v>
      </c>
      <c r="BR40" s="653" t="s">
        <v>102</v>
      </c>
      <c r="BS40" s="653" t="s">
        <v>102</v>
      </c>
      <c r="BT40" s="653" t="s">
        <v>102</v>
      </c>
      <c r="BU40" s="653">
        <v>13.6214</v>
      </c>
      <c r="BV40" s="653">
        <v>17.923500000000001</v>
      </c>
      <c r="BW40" s="653">
        <v>16.068100000000001</v>
      </c>
      <c r="BX40" s="653">
        <v>17.193300000000001</v>
      </c>
      <c r="BY40" s="653">
        <v>17.226600000000001</v>
      </c>
      <c r="BZ40" s="659">
        <v>13.6214</v>
      </c>
      <c r="CA40" s="659">
        <v>16.916899999999998</v>
      </c>
      <c r="CB40" s="654">
        <v>16.712800000000001</v>
      </c>
      <c r="CD40" s="874" t="s">
        <v>654</v>
      </c>
      <c r="CE40" s="653" t="s">
        <v>102</v>
      </c>
      <c r="CF40" s="653" t="s">
        <v>102</v>
      </c>
      <c r="CG40" s="653" t="s">
        <v>102</v>
      </c>
      <c r="CH40" s="653" t="s">
        <v>102</v>
      </c>
      <c r="CI40" s="653" t="s">
        <v>102</v>
      </c>
      <c r="CJ40" s="653" t="s">
        <v>102</v>
      </c>
      <c r="CK40" s="653">
        <v>11.5433</v>
      </c>
      <c r="CL40" s="653">
        <v>14.302</v>
      </c>
      <c r="CM40" s="653">
        <v>13.4422</v>
      </c>
      <c r="CN40" s="653">
        <v>14.7911</v>
      </c>
      <c r="CO40" s="653">
        <v>15.286799999999999</v>
      </c>
      <c r="CP40" s="659">
        <v>11.5433</v>
      </c>
      <c r="CQ40" s="659">
        <v>14.525600000000001</v>
      </c>
      <c r="CR40" s="654">
        <v>14.3409</v>
      </c>
      <c r="CT40" s="874" t="s">
        <v>654</v>
      </c>
      <c r="CU40" s="653" t="s">
        <v>102</v>
      </c>
      <c r="CV40" s="653" t="s">
        <v>102</v>
      </c>
      <c r="CW40" s="653" t="s">
        <v>102</v>
      </c>
      <c r="CX40" s="653" t="s">
        <v>102</v>
      </c>
      <c r="CY40" s="653" t="s">
        <v>102</v>
      </c>
      <c r="CZ40" s="653" t="s">
        <v>102</v>
      </c>
      <c r="DA40" s="653">
        <v>2.7431999999999999</v>
      </c>
      <c r="DB40" s="653">
        <v>3.8491</v>
      </c>
      <c r="DC40" s="653">
        <v>2.8927</v>
      </c>
      <c r="DD40" s="653">
        <v>2.2473000000000001</v>
      </c>
      <c r="DE40" s="653">
        <v>2.7909000000000002</v>
      </c>
      <c r="DF40" s="659">
        <v>2.7431999999999999</v>
      </c>
      <c r="DG40" s="659">
        <v>2.7054999999999998</v>
      </c>
      <c r="DH40" s="654">
        <v>2.7078000000000002</v>
      </c>
      <c r="DJ40" s="874" t="s">
        <v>654</v>
      </c>
      <c r="DK40" s="653" t="s">
        <v>102</v>
      </c>
      <c r="DL40" s="653" t="s">
        <v>102</v>
      </c>
      <c r="DM40" s="653" t="s">
        <v>102</v>
      </c>
      <c r="DN40" s="653" t="s">
        <v>102</v>
      </c>
      <c r="DO40" s="653" t="s">
        <v>102</v>
      </c>
      <c r="DP40" s="653" t="s">
        <v>102</v>
      </c>
      <c r="DQ40" s="653">
        <v>4.2157</v>
      </c>
      <c r="DR40" s="653">
        <v>6.4307999999999996</v>
      </c>
      <c r="DS40" s="653">
        <v>1.1974</v>
      </c>
      <c r="DT40" s="653">
        <v>9.5982000000000003</v>
      </c>
      <c r="DU40" s="653">
        <v>3.6126</v>
      </c>
      <c r="DV40" s="659">
        <v>4.2157</v>
      </c>
      <c r="DW40" s="659">
        <v>5.0262000000000002</v>
      </c>
      <c r="DX40" s="654">
        <v>4.976</v>
      </c>
    </row>
    <row r="41" spans="2:128" s="478" customFormat="1" ht="15.75" customHeight="1" x14ac:dyDescent="0.25">
      <c r="B41" s="873" t="s">
        <v>655</v>
      </c>
      <c r="C41" s="632" t="s">
        <v>102</v>
      </c>
      <c r="D41" s="632" t="s">
        <v>102</v>
      </c>
      <c r="E41" s="632" t="s">
        <v>102</v>
      </c>
      <c r="F41" s="632" t="s">
        <v>102</v>
      </c>
      <c r="G41" s="632" t="s">
        <v>102</v>
      </c>
      <c r="H41" s="632" t="s">
        <v>102</v>
      </c>
      <c r="I41" s="632">
        <v>891.78160000000003</v>
      </c>
      <c r="J41" s="632">
        <v>723.76739999999995</v>
      </c>
      <c r="K41" s="632">
        <v>599.0444</v>
      </c>
      <c r="L41" s="632">
        <v>695.75969999999995</v>
      </c>
      <c r="M41" s="632" t="s">
        <v>102</v>
      </c>
      <c r="N41" s="633">
        <v>891.78160000000003</v>
      </c>
      <c r="O41" s="633">
        <v>694.976</v>
      </c>
      <c r="P41" s="634">
        <v>732.42669999999998</v>
      </c>
      <c r="R41" s="873" t="s">
        <v>655</v>
      </c>
      <c r="S41" s="632" t="s">
        <v>102</v>
      </c>
      <c r="T41" s="632" t="s">
        <v>102</v>
      </c>
      <c r="U41" s="632" t="s">
        <v>102</v>
      </c>
      <c r="V41" s="632" t="s">
        <v>102</v>
      </c>
      <c r="W41" s="632" t="s">
        <v>102</v>
      </c>
      <c r="X41" s="632" t="s">
        <v>102</v>
      </c>
      <c r="Y41" s="632">
        <v>498.97149999999999</v>
      </c>
      <c r="Z41" s="632">
        <v>389.54430000000002</v>
      </c>
      <c r="AA41" s="632">
        <v>332.73599999999999</v>
      </c>
      <c r="AB41" s="632">
        <v>383.00200000000001</v>
      </c>
      <c r="AC41" s="632" t="s">
        <v>102</v>
      </c>
      <c r="AD41" s="633">
        <v>498.97149999999999</v>
      </c>
      <c r="AE41" s="633">
        <v>378.56099999999998</v>
      </c>
      <c r="AF41" s="634">
        <v>401.4742</v>
      </c>
      <c r="AH41" s="873" t="s">
        <v>655</v>
      </c>
      <c r="AI41" s="651" t="s">
        <v>102</v>
      </c>
      <c r="AJ41" s="651" t="s">
        <v>102</v>
      </c>
      <c r="AK41" s="651" t="s">
        <v>102</v>
      </c>
      <c r="AL41" s="651" t="s">
        <v>102</v>
      </c>
      <c r="AM41" s="651" t="s">
        <v>102</v>
      </c>
      <c r="AN41" s="651" t="s">
        <v>102</v>
      </c>
      <c r="AO41" s="651">
        <v>55.952199999999998</v>
      </c>
      <c r="AP41" s="651">
        <v>53.821800000000003</v>
      </c>
      <c r="AQ41" s="651">
        <v>55.544499999999999</v>
      </c>
      <c r="AR41" s="651">
        <v>55.048000000000002</v>
      </c>
      <c r="AS41" s="651" t="s">
        <v>102</v>
      </c>
      <c r="AT41" s="658">
        <v>55.952199999999998</v>
      </c>
      <c r="AU41" s="658">
        <v>54.4711</v>
      </c>
      <c r="AV41" s="652">
        <v>54.814300000000003</v>
      </c>
      <c r="AX41" s="873" t="s">
        <v>655</v>
      </c>
      <c r="AY41" s="651" t="s">
        <v>102</v>
      </c>
      <c r="AZ41" s="651" t="s">
        <v>102</v>
      </c>
      <c r="BA41" s="651" t="s">
        <v>102</v>
      </c>
      <c r="BB41" s="651" t="s">
        <v>102</v>
      </c>
      <c r="BC41" s="651" t="s">
        <v>102</v>
      </c>
      <c r="BD41" s="651" t="s">
        <v>102</v>
      </c>
      <c r="BE41" s="651">
        <v>16.069500000000001</v>
      </c>
      <c r="BF41" s="651">
        <v>14.8636</v>
      </c>
      <c r="BG41" s="651">
        <v>17.745799999999999</v>
      </c>
      <c r="BH41" s="651">
        <v>15.8322</v>
      </c>
      <c r="BI41" s="651" t="s">
        <v>102</v>
      </c>
      <c r="BJ41" s="658">
        <v>16.069500000000001</v>
      </c>
      <c r="BK41" s="658">
        <v>15.5783</v>
      </c>
      <c r="BL41" s="652">
        <v>15.6921</v>
      </c>
      <c r="BN41" s="873" t="s">
        <v>655</v>
      </c>
      <c r="BO41" s="651" t="s">
        <v>102</v>
      </c>
      <c r="BP41" s="651" t="s">
        <v>102</v>
      </c>
      <c r="BQ41" s="651" t="s">
        <v>102</v>
      </c>
      <c r="BR41" s="651" t="s">
        <v>102</v>
      </c>
      <c r="BS41" s="651" t="s">
        <v>102</v>
      </c>
      <c r="BT41" s="651" t="s">
        <v>102</v>
      </c>
      <c r="BU41" s="651">
        <v>36.728999999999999</v>
      </c>
      <c r="BV41" s="651">
        <v>37.389099999999999</v>
      </c>
      <c r="BW41" s="651">
        <v>39.262700000000002</v>
      </c>
      <c r="BX41" s="651">
        <v>39.440800000000003</v>
      </c>
      <c r="BY41" s="651" t="s">
        <v>102</v>
      </c>
      <c r="BZ41" s="658">
        <v>36.728999999999999</v>
      </c>
      <c r="CA41" s="658">
        <v>38.341700000000003</v>
      </c>
      <c r="CB41" s="652">
        <v>37.9681</v>
      </c>
      <c r="CD41" s="873" t="s">
        <v>655</v>
      </c>
      <c r="CE41" s="651" t="s">
        <v>102</v>
      </c>
      <c r="CF41" s="651" t="s">
        <v>102</v>
      </c>
      <c r="CG41" s="651" t="s">
        <v>102</v>
      </c>
      <c r="CH41" s="651" t="s">
        <v>102</v>
      </c>
      <c r="CI41" s="651" t="s">
        <v>102</v>
      </c>
      <c r="CJ41" s="651" t="s">
        <v>102</v>
      </c>
      <c r="CK41" s="651">
        <v>31.347799999999999</v>
      </c>
      <c r="CL41" s="651">
        <v>35.153100000000002</v>
      </c>
      <c r="CM41" s="651">
        <v>37.663800000000002</v>
      </c>
      <c r="CN41" s="651">
        <v>39.421300000000002</v>
      </c>
      <c r="CO41" s="651" t="s">
        <v>102</v>
      </c>
      <c r="CP41" s="658">
        <v>31.347799999999999</v>
      </c>
      <c r="CQ41" s="658">
        <v>36.950899999999997</v>
      </c>
      <c r="CR41" s="652">
        <v>35.652700000000003</v>
      </c>
      <c r="CT41" s="873" t="s">
        <v>655</v>
      </c>
      <c r="CU41" s="651" t="s">
        <v>102</v>
      </c>
      <c r="CV41" s="651" t="s">
        <v>102</v>
      </c>
      <c r="CW41" s="651" t="s">
        <v>102</v>
      </c>
      <c r="CX41" s="651" t="s">
        <v>102</v>
      </c>
      <c r="CY41" s="651" t="s">
        <v>102</v>
      </c>
      <c r="CZ41" s="651" t="s">
        <v>102</v>
      </c>
      <c r="DA41" s="651">
        <v>0.65280000000000005</v>
      </c>
      <c r="DB41" s="651">
        <v>1.1045</v>
      </c>
      <c r="DC41" s="651">
        <v>1.5299999999999999E-2</v>
      </c>
      <c r="DD41" s="651">
        <v>0.52170000000000005</v>
      </c>
      <c r="DE41" s="651" t="s">
        <v>102</v>
      </c>
      <c r="DF41" s="658">
        <v>0.65280000000000005</v>
      </c>
      <c r="DG41" s="658">
        <v>0.7601</v>
      </c>
      <c r="DH41" s="652">
        <v>0.73519999999999996</v>
      </c>
      <c r="DJ41" s="873" t="s">
        <v>655</v>
      </c>
      <c r="DK41" s="651" t="s">
        <v>102</v>
      </c>
      <c r="DL41" s="651" t="s">
        <v>102</v>
      </c>
      <c r="DM41" s="651" t="s">
        <v>102</v>
      </c>
      <c r="DN41" s="651" t="s">
        <v>102</v>
      </c>
      <c r="DO41" s="651" t="s">
        <v>102</v>
      </c>
      <c r="DP41" s="651" t="s">
        <v>102</v>
      </c>
      <c r="DQ41" s="651">
        <v>8.5609999999999999</v>
      </c>
      <c r="DR41" s="651">
        <v>2.7827999999999999</v>
      </c>
      <c r="DS41" s="651">
        <v>17.667000000000002</v>
      </c>
      <c r="DT41" s="651">
        <v>11.3172</v>
      </c>
      <c r="DU41" s="651" t="s">
        <v>102</v>
      </c>
      <c r="DV41" s="658">
        <v>8.5609999999999999</v>
      </c>
      <c r="DW41" s="658">
        <v>7.6858000000000004</v>
      </c>
      <c r="DX41" s="652">
        <v>7.8886000000000003</v>
      </c>
    </row>
    <row r="42" spans="2:128" s="584" customFormat="1" ht="15.75" customHeight="1" x14ac:dyDescent="0.25">
      <c r="B42" s="875" t="s">
        <v>934</v>
      </c>
      <c r="C42" s="571"/>
      <c r="D42" s="571"/>
      <c r="E42" s="571"/>
      <c r="F42" s="571"/>
      <c r="G42" s="571"/>
      <c r="H42" s="571"/>
      <c r="I42" s="571"/>
      <c r="J42" s="571"/>
      <c r="K42" s="571"/>
      <c r="L42" s="571"/>
      <c r="M42" s="571"/>
      <c r="N42" s="572"/>
      <c r="O42" s="572"/>
      <c r="P42" s="876"/>
      <c r="R42" s="875" t="s">
        <v>934</v>
      </c>
      <c r="S42" s="571"/>
      <c r="T42" s="571"/>
      <c r="U42" s="571"/>
      <c r="V42" s="571"/>
      <c r="W42" s="571"/>
      <c r="X42" s="571"/>
      <c r="Y42" s="571"/>
      <c r="Z42" s="571"/>
      <c r="AA42" s="571"/>
      <c r="AB42" s="571"/>
      <c r="AC42" s="571"/>
      <c r="AD42" s="572"/>
      <c r="AE42" s="572"/>
      <c r="AF42" s="876"/>
      <c r="AH42" s="875" t="s">
        <v>934</v>
      </c>
      <c r="AI42" s="909"/>
      <c r="AJ42" s="909"/>
      <c r="AK42" s="909"/>
      <c r="AL42" s="909"/>
      <c r="AM42" s="909"/>
      <c r="AN42" s="909"/>
      <c r="AO42" s="909"/>
      <c r="AP42" s="909"/>
      <c r="AQ42" s="909"/>
      <c r="AR42" s="909"/>
      <c r="AS42" s="909"/>
      <c r="AT42" s="910"/>
      <c r="AU42" s="910"/>
      <c r="AV42" s="911"/>
      <c r="AX42" s="875" t="s">
        <v>934</v>
      </c>
      <c r="AY42" s="909"/>
      <c r="AZ42" s="909"/>
      <c r="BA42" s="909"/>
      <c r="BB42" s="909"/>
      <c r="BC42" s="909"/>
      <c r="BD42" s="909"/>
      <c r="BE42" s="909"/>
      <c r="BF42" s="909"/>
      <c r="BG42" s="909"/>
      <c r="BH42" s="909"/>
      <c r="BI42" s="909"/>
      <c r="BJ42" s="910"/>
      <c r="BK42" s="910"/>
      <c r="BL42" s="911"/>
      <c r="BN42" s="875" t="s">
        <v>934</v>
      </c>
      <c r="BO42" s="909"/>
      <c r="BP42" s="909"/>
      <c r="BQ42" s="909"/>
      <c r="BR42" s="909"/>
      <c r="BS42" s="909"/>
      <c r="BT42" s="909"/>
      <c r="BU42" s="909"/>
      <c r="BV42" s="909"/>
      <c r="BW42" s="909"/>
      <c r="BX42" s="909"/>
      <c r="BY42" s="909"/>
      <c r="BZ42" s="910"/>
      <c r="CA42" s="910"/>
      <c r="CB42" s="911"/>
      <c r="CD42" s="875" t="s">
        <v>934</v>
      </c>
      <c r="CE42" s="909"/>
      <c r="CF42" s="909"/>
      <c r="CG42" s="909"/>
      <c r="CH42" s="909"/>
      <c r="CI42" s="909"/>
      <c r="CJ42" s="909"/>
      <c r="CK42" s="909"/>
      <c r="CL42" s="909"/>
      <c r="CM42" s="909"/>
      <c r="CN42" s="909"/>
      <c r="CO42" s="909"/>
      <c r="CP42" s="910"/>
      <c r="CQ42" s="910"/>
      <c r="CR42" s="911"/>
      <c r="CT42" s="875" t="s">
        <v>934</v>
      </c>
      <c r="CU42" s="909"/>
      <c r="CV42" s="909"/>
      <c r="CW42" s="909"/>
      <c r="CX42" s="909"/>
      <c r="CY42" s="909"/>
      <c r="CZ42" s="909"/>
      <c r="DA42" s="909"/>
      <c r="DB42" s="909"/>
      <c r="DC42" s="909"/>
      <c r="DD42" s="909"/>
      <c r="DE42" s="909"/>
      <c r="DF42" s="910"/>
      <c r="DG42" s="910"/>
      <c r="DH42" s="911"/>
      <c r="DJ42" s="875" t="s">
        <v>934</v>
      </c>
      <c r="DK42" s="909"/>
      <c r="DL42" s="909"/>
      <c r="DM42" s="909"/>
      <c r="DN42" s="909"/>
      <c r="DO42" s="909"/>
      <c r="DP42" s="909"/>
      <c r="DQ42" s="909"/>
      <c r="DR42" s="909"/>
      <c r="DS42" s="909"/>
      <c r="DT42" s="909"/>
      <c r="DU42" s="909"/>
      <c r="DV42" s="910"/>
      <c r="DW42" s="910"/>
      <c r="DX42" s="911"/>
    </row>
    <row r="43" spans="2:128" s="478" customFormat="1" ht="15.75" customHeight="1" x14ac:dyDescent="0.25">
      <c r="B43" s="877" t="s">
        <v>532</v>
      </c>
      <c r="C43" s="878">
        <v>851.07370000000003</v>
      </c>
      <c r="D43" s="878">
        <v>964.74800000000005</v>
      </c>
      <c r="E43" s="878">
        <v>692.54049999999995</v>
      </c>
      <c r="F43" s="878">
        <v>745.24009999999998</v>
      </c>
      <c r="G43" s="878">
        <v>834.74249999999995</v>
      </c>
      <c r="H43" s="878">
        <v>999.43970000000002</v>
      </c>
      <c r="I43" s="878">
        <v>1115.5098</v>
      </c>
      <c r="J43" s="878">
        <v>1266.4742000000001</v>
      </c>
      <c r="K43" s="878">
        <v>1454.9286</v>
      </c>
      <c r="L43" s="878">
        <v>1585.1534999999999</v>
      </c>
      <c r="M43" s="878">
        <v>1676.277</v>
      </c>
      <c r="N43" s="879">
        <v>993.90070000000003</v>
      </c>
      <c r="O43" s="879">
        <v>1562.8738000000001</v>
      </c>
      <c r="P43" s="880">
        <v>1476.4183</v>
      </c>
      <c r="R43" s="877" t="s">
        <v>532</v>
      </c>
      <c r="S43" s="878">
        <v>523.82910000000004</v>
      </c>
      <c r="T43" s="878">
        <v>632.70299999999997</v>
      </c>
      <c r="U43" s="878">
        <v>440.17110000000002</v>
      </c>
      <c r="V43" s="878">
        <v>494.64019999999999</v>
      </c>
      <c r="W43" s="878">
        <v>599.04960000000005</v>
      </c>
      <c r="X43" s="878">
        <v>723.77200000000005</v>
      </c>
      <c r="Y43" s="878">
        <v>818.76800000000003</v>
      </c>
      <c r="Z43" s="878">
        <v>924.34429999999998</v>
      </c>
      <c r="AA43" s="878">
        <v>1032.2575999999999</v>
      </c>
      <c r="AB43" s="878">
        <v>1124.6042</v>
      </c>
      <c r="AC43" s="878">
        <v>1222.7028</v>
      </c>
      <c r="AD43" s="879">
        <v>717.13</v>
      </c>
      <c r="AE43" s="879">
        <v>1128.3688</v>
      </c>
      <c r="AF43" s="880">
        <v>1065.8810000000001</v>
      </c>
      <c r="AH43" s="877" t="s">
        <v>532</v>
      </c>
      <c r="AI43" s="912">
        <v>61.549199999999999</v>
      </c>
      <c r="AJ43" s="912">
        <v>65.5822</v>
      </c>
      <c r="AK43" s="912">
        <v>63.558900000000001</v>
      </c>
      <c r="AL43" s="912">
        <v>66.3733</v>
      </c>
      <c r="AM43" s="912">
        <v>71.764600000000002</v>
      </c>
      <c r="AN43" s="912">
        <v>72.4178</v>
      </c>
      <c r="AO43" s="912">
        <v>73.398499999999999</v>
      </c>
      <c r="AP43" s="912">
        <v>72.985600000000005</v>
      </c>
      <c r="AQ43" s="912">
        <v>70.948999999999998</v>
      </c>
      <c r="AR43" s="912">
        <v>70.946100000000001</v>
      </c>
      <c r="AS43" s="912">
        <v>72.941599999999994</v>
      </c>
      <c r="AT43" s="913">
        <v>72.153099999999995</v>
      </c>
      <c r="AU43" s="913">
        <v>72.198300000000003</v>
      </c>
      <c r="AV43" s="914">
        <v>72.193700000000007</v>
      </c>
      <c r="AX43" s="877" t="s">
        <v>532</v>
      </c>
      <c r="AY43" s="912">
        <v>33.3553</v>
      </c>
      <c r="AZ43" s="912">
        <v>48.582000000000001</v>
      </c>
      <c r="BA43" s="912">
        <v>54.609299999999998</v>
      </c>
      <c r="BB43" s="912">
        <v>59.755000000000003</v>
      </c>
      <c r="BC43" s="912">
        <v>66.335999999999999</v>
      </c>
      <c r="BD43" s="912">
        <v>66.282799999999995</v>
      </c>
      <c r="BE43" s="912">
        <v>66.084599999999995</v>
      </c>
      <c r="BF43" s="912">
        <v>66.935299999999998</v>
      </c>
      <c r="BG43" s="912">
        <v>65.450699999999998</v>
      </c>
      <c r="BH43" s="912">
        <v>64.0625</v>
      </c>
      <c r="BI43" s="912">
        <v>54.723500000000001</v>
      </c>
      <c r="BJ43" s="913">
        <v>65.296099999999996</v>
      </c>
      <c r="BK43" s="913">
        <v>59.675400000000003</v>
      </c>
      <c r="BL43" s="914">
        <v>60.250399999999999</v>
      </c>
      <c r="BN43" s="877" t="s">
        <v>532</v>
      </c>
      <c r="BO43" s="912">
        <v>23.3504</v>
      </c>
      <c r="BP43" s="912">
        <v>17.484100000000002</v>
      </c>
      <c r="BQ43" s="912">
        <v>17.942399999999999</v>
      </c>
      <c r="BR43" s="912">
        <v>15.302899999999999</v>
      </c>
      <c r="BS43" s="912">
        <v>12.1305</v>
      </c>
      <c r="BT43" s="912">
        <v>10.349600000000001</v>
      </c>
      <c r="BU43" s="912">
        <v>10.9193</v>
      </c>
      <c r="BV43" s="912">
        <v>12.562200000000001</v>
      </c>
      <c r="BW43" s="912">
        <v>14.548999999999999</v>
      </c>
      <c r="BX43" s="912">
        <v>14.7309</v>
      </c>
      <c r="BY43" s="912">
        <v>12.2614</v>
      </c>
      <c r="BZ43" s="913">
        <v>11.5609</v>
      </c>
      <c r="CA43" s="913">
        <v>13.176</v>
      </c>
      <c r="CB43" s="914">
        <v>13.0108</v>
      </c>
      <c r="CD43" s="877" t="s">
        <v>532</v>
      </c>
      <c r="CE43" s="912">
        <v>14.2875</v>
      </c>
      <c r="CF43" s="912">
        <v>11.262499999999999</v>
      </c>
      <c r="CG43" s="912">
        <v>12.752800000000001</v>
      </c>
      <c r="CH43" s="912">
        <v>12.2486</v>
      </c>
      <c r="CI43" s="912">
        <v>9.9007000000000005</v>
      </c>
      <c r="CJ43" s="912">
        <v>8.2853999999999992</v>
      </c>
      <c r="CK43" s="912">
        <v>8.6178000000000008</v>
      </c>
      <c r="CL43" s="912">
        <v>10.073700000000001</v>
      </c>
      <c r="CM43" s="912">
        <v>11.717499999999999</v>
      </c>
      <c r="CN43" s="912">
        <v>11.555199999999999</v>
      </c>
      <c r="CO43" s="912">
        <v>9.8241999999999994</v>
      </c>
      <c r="CP43" s="913">
        <v>9.1829000000000001</v>
      </c>
      <c r="CQ43" s="913">
        <v>10.5318</v>
      </c>
      <c r="CR43" s="914">
        <v>10.393800000000001</v>
      </c>
      <c r="CT43" s="877" t="s">
        <v>532</v>
      </c>
      <c r="CU43" s="912">
        <v>2.9094000000000002</v>
      </c>
      <c r="CV43" s="912">
        <v>4.1162999999999998</v>
      </c>
      <c r="CW43" s="912">
        <v>7.766</v>
      </c>
      <c r="CX43" s="912">
        <v>7.6614000000000004</v>
      </c>
      <c r="CY43" s="912">
        <v>7.1489000000000003</v>
      </c>
      <c r="CZ43" s="912">
        <v>7.6561000000000003</v>
      </c>
      <c r="DA43" s="912">
        <v>6.7847999999999997</v>
      </c>
      <c r="DB43" s="912">
        <v>6.1599000000000004</v>
      </c>
      <c r="DC43" s="912">
        <v>6.1306000000000003</v>
      </c>
      <c r="DD43" s="912">
        <v>6.5412999999999997</v>
      </c>
      <c r="DE43" s="912">
        <v>6.7272999999999996</v>
      </c>
      <c r="DF43" s="913">
        <v>7.0603999999999996</v>
      </c>
      <c r="DG43" s="913">
        <v>6.5149999999999997</v>
      </c>
      <c r="DH43" s="914">
        <v>6.5708000000000002</v>
      </c>
      <c r="DJ43" s="877" t="s">
        <v>532</v>
      </c>
      <c r="DK43" s="912">
        <v>17.6812</v>
      </c>
      <c r="DL43" s="912">
        <v>27.343</v>
      </c>
      <c r="DM43" s="912">
        <v>30.943300000000001</v>
      </c>
      <c r="DN43" s="912">
        <v>19.683599999999998</v>
      </c>
      <c r="DO43" s="912">
        <v>18.415400000000002</v>
      </c>
      <c r="DP43" s="912">
        <v>17.506399999999999</v>
      </c>
      <c r="DQ43" s="912">
        <v>16.397300000000001</v>
      </c>
      <c r="DR43" s="912">
        <v>14.8414</v>
      </c>
      <c r="DS43" s="912">
        <v>12.755100000000001</v>
      </c>
      <c r="DT43" s="912">
        <v>13.8361</v>
      </c>
      <c r="DU43" s="912">
        <v>6.6311999999999998</v>
      </c>
      <c r="DV43" s="913">
        <v>17.355</v>
      </c>
      <c r="DW43" s="913">
        <v>9.8704000000000001</v>
      </c>
      <c r="DX43" s="914">
        <v>10.635999999999999</v>
      </c>
    </row>
    <row r="44" spans="2:128" s="584" customFormat="1" ht="15.75" customHeight="1" x14ac:dyDescent="0.25">
      <c r="B44" s="881" t="s">
        <v>502</v>
      </c>
      <c r="C44" s="882">
        <v>1262.6964</v>
      </c>
      <c r="D44" s="882">
        <v>875.35059999999999</v>
      </c>
      <c r="E44" s="882">
        <v>719.79859999999996</v>
      </c>
      <c r="F44" s="882">
        <v>739.86699999999996</v>
      </c>
      <c r="G44" s="882">
        <v>864.5992</v>
      </c>
      <c r="H44" s="882">
        <v>1002.5549</v>
      </c>
      <c r="I44" s="882">
        <v>1128.8672999999999</v>
      </c>
      <c r="J44" s="882">
        <v>1287.4543000000001</v>
      </c>
      <c r="K44" s="882">
        <v>1376.8128999999999</v>
      </c>
      <c r="L44" s="882">
        <v>1439.3722</v>
      </c>
      <c r="M44" s="882">
        <v>1417.6794</v>
      </c>
      <c r="N44" s="883">
        <v>918.34010000000001</v>
      </c>
      <c r="O44" s="883">
        <v>1370.9018000000001</v>
      </c>
      <c r="P44" s="884">
        <v>1168.7931000000001</v>
      </c>
      <c r="R44" s="881" t="s">
        <v>502</v>
      </c>
      <c r="S44" s="882">
        <v>630.24810000000002</v>
      </c>
      <c r="T44" s="882">
        <v>437.11799999999999</v>
      </c>
      <c r="U44" s="882">
        <v>404.20519999999999</v>
      </c>
      <c r="V44" s="882">
        <v>475.30779999999999</v>
      </c>
      <c r="W44" s="882">
        <v>578.74289999999996</v>
      </c>
      <c r="X44" s="882">
        <v>697.83029999999997</v>
      </c>
      <c r="Y44" s="882">
        <v>783.73760000000004</v>
      </c>
      <c r="Z44" s="882">
        <v>882.16380000000004</v>
      </c>
      <c r="AA44" s="882">
        <v>927.42909999999995</v>
      </c>
      <c r="AB44" s="882">
        <v>981.38499999999999</v>
      </c>
      <c r="AC44" s="882">
        <v>931.14530000000002</v>
      </c>
      <c r="AD44" s="883">
        <v>615.39099999999996</v>
      </c>
      <c r="AE44" s="883">
        <v>928.72500000000002</v>
      </c>
      <c r="AF44" s="884">
        <v>788.79369999999994</v>
      </c>
      <c r="AH44" s="881" t="s">
        <v>502</v>
      </c>
      <c r="AI44" s="909">
        <v>49.9129</v>
      </c>
      <c r="AJ44" s="909">
        <v>49.936300000000003</v>
      </c>
      <c r="AK44" s="909">
        <v>56.155299999999997</v>
      </c>
      <c r="AL44" s="909">
        <v>64.2423</v>
      </c>
      <c r="AM44" s="909">
        <v>66.937700000000007</v>
      </c>
      <c r="AN44" s="909">
        <v>69.605199999999996</v>
      </c>
      <c r="AO44" s="909">
        <v>69.426900000000003</v>
      </c>
      <c r="AP44" s="909">
        <v>68.52</v>
      </c>
      <c r="AQ44" s="909">
        <v>67.360600000000005</v>
      </c>
      <c r="AR44" s="909">
        <v>68.1815</v>
      </c>
      <c r="AS44" s="909">
        <v>65.680899999999994</v>
      </c>
      <c r="AT44" s="910">
        <v>67.011200000000002</v>
      </c>
      <c r="AU44" s="910">
        <v>67.745500000000007</v>
      </c>
      <c r="AV44" s="911">
        <v>67.487899999999996</v>
      </c>
      <c r="AX44" s="881" t="s">
        <v>502</v>
      </c>
      <c r="AY44" s="909">
        <v>34.816099999999999</v>
      </c>
      <c r="AZ44" s="909">
        <v>39.033900000000003</v>
      </c>
      <c r="BA44" s="909">
        <v>48.004399999999997</v>
      </c>
      <c r="BB44" s="909">
        <v>58.216799999999999</v>
      </c>
      <c r="BC44" s="909">
        <v>61.353900000000003</v>
      </c>
      <c r="BD44" s="909">
        <v>62.591799999999999</v>
      </c>
      <c r="BE44" s="909">
        <v>59.534199999999998</v>
      </c>
      <c r="BF44" s="909">
        <v>58.563200000000002</v>
      </c>
      <c r="BG44" s="909">
        <v>59.049199999999999</v>
      </c>
      <c r="BH44" s="909">
        <v>57.6096</v>
      </c>
      <c r="BI44" s="909">
        <v>51.836399999999998</v>
      </c>
      <c r="BJ44" s="910">
        <v>59.360900000000001</v>
      </c>
      <c r="BK44" s="910">
        <v>58.115600000000001</v>
      </c>
      <c r="BL44" s="911">
        <v>58.552500000000002</v>
      </c>
      <c r="BN44" s="881" t="s">
        <v>502</v>
      </c>
      <c r="BO44" s="909">
        <v>29.1873</v>
      </c>
      <c r="BP44" s="909">
        <v>27.840199999999999</v>
      </c>
      <c r="BQ44" s="909">
        <v>24.655000000000001</v>
      </c>
      <c r="BR44" s="909">
        <v>20.027699999999999</v>
      </c>
      <c r="BS44" s="909">
        <v>18.3034</v>
      </c>
      <c r="BT44" s="909">
        <v>15.845499999999999</v>
      </c>
      <c r="BU44" s="909">
        <v>16.591899999999999</v>
      </c>
      <c r="BV44" s="909">
        <v>18.3721</v>
      </c>
      <c r="BW44" s="909">
        <v>19.587599999999998</v>
      </c>
      <c r="BX44" s="909">
        <v>19.462399999999999</v>
      </c>
      <c r="BY44" s="909">
        <v>20.86</v>
      </c>
      <c r="BZ44" s="910">
        <v>18.063800000000001</v>
      </c>
      <c r="CA44" s="910">
        <v>19.337900000000001</v>
      </c>
      <c r="CB44" s="911">
        <v>18.890799999999999</v>
      </c>
      <c r="CD44" s="881" t="s">
        <v>502</v>
      </c>
      <c r="CE44" s="909">
        <v>18.235600000000002</v>
      </c>
      <c r="CF44" s="909">
        <v>19.374099999999999</v>
      </c>
      <c r="CG44" s="909">
        <v>18.5745</v>
      </c>
      <c r="CH44" s="909">
        <v>16.4376</v>
      </c>
      <c r="CI44" s="909">
        <v>15.309900000000001</v>
      </c>
      <c r="CJ44" s="909">
        <v>13.188000000000001</v>
      </c>
      <c r="CK44" s="909">
        <v>14.1431</v>
      </c>
      <c r="CL44" s="909">
        <v>15.579499999999999</v>
      </c>
      <c r="CM44" s="909">
        <v>16.478400000000001</v>
      </c>
      <c r="CN44" s="909">
        <v>16.199400000000001</v>
      </c>
      <c r="CO44" s="909">
        <v>17.913900000000002</v>
      </c>
      <c r="CP44" s="910">
        <v>14.9956</v>
      </c>
      <c r="CQ44" s="910">
        <v>16.277999999999999</v>
      </c>
      <c r="CR44" s="911">
        <v>15.827999999999999</v>
      </c>
      <c r="CT44" s="881" t="s">
        <v>502</v>
      </c>
      <c r="CU44" s="909">
        <v>6.0034000000000001</v>
      </c>
      <c r="CV44" s="909">
        <v>6.7298</v>
      </c>
      <c r="CW44" s="909">
        <v>6.0292000000000003</v>
      </c>
      <c r="CX44" s="909">
        <v>6.0315000000000003</v>
      </c>
      <c r="CY44" s="909">
        <v>5.9635999999999996</v>
      </c>
      <c r="CZ44" s="909">
        <v>5.9241000000000001</v>
      </c>
      <c r="DA44" s="909">
        <v>5.5125000000000002</v>
      </c>
      <c r="DB44" s="909">
        <v>5.4721000000000002</v>
      </c>
      <c r="DC44" s="909">
        <v>5.8635999999999999</v>
      </c>
      <c r="DD44" s="909">
        <v>5.7538999999999998</v>
      </c>
      <c r="DE44" s="909">
        <v>5.2317999999999998</v>
      </c>
      <c r="DF44" s="910">
        <v>5.8174999999999999</v>
      </c>
      <c r="DG44" s="910">
        <v>5.7003000000000004</v>
      </c>
      <c r="DH44" s="911">
        <v>5.7413999999999996</v>
      </c>
      <c r="DJ44" s="881" t="s">
        <v>502</v>
      </c>
      <c r="DK44" s="909">
        <v>24.479900000000001</v>
      </c>
      <c r="DL44" s="909">
        <v>25.5139</v>
      </c>
      <c r="DM44" s="909">
        <v>21.992799999999999</v>
      </c>
      <c r="DN44" s="909">
        <v>21.104900000000001</v>
      </c>
      <c r="DO44" s="909">
        <v>20.5444</v>
      </c>
      <c r="DP44" s="909">
        <v>17.971800000000002</v>
      </c>
      <c r="DQ44" s="909">
        <v>16.773099999999999</v>
      </c>
      <c r="DR44" s="909">
        <v>14.4763</v>
      </c>
      <c r="DS44" s="909">
        <v>13.178100000000001</v>
      </c>
      <c r="DT44" s="909">
        <v>11.899800000000001</v>
      </c>
      <c r="DU44" s="909">
        <v>10.822800000000001</v>
      </c>
      <c r="DV44" s="910">
        <v>19.005099999999999</v>
      </c>
      <c r="DW44" s="910">
        <v>13.027900000000001</v>
      </c>
      <c r="DX44" s="911">
        <v>15.1252</v>
      </c>
    </row>
    <row r="45" spans="2:128" s="478" customFormat="1" ht="15.75" customHeight="1" x14ac:dyDescent="0.25">
      <c r="B45" s="890" t="s">
        <v>97</v>
      </c>
      <c r="C45" s="878">
        <v>1242.6231</v>
      </c>
      <c r="D45" s="878">
        <v>920.5059</v>
      </c>
      <c r="E45" s="878">
        <v>764.89599999999996</v>
      </c>
      <c r="F45" s="878">
        <v>781.7604</v>
      </c>
      <c r="G45" s="878">
        <v>902.84270000000004</v>
      </c>
      <c r="H45" s="878">
        <v>1009.482</v>
      </c>
      <c r="I45" s="878">
        <v>1108.2090000000001</v>
      </c>
      <c r="J45" s="878">
        <v>1223.1764000000001</v>
      </c>
      <c r="K45" s="878">
        <v>1179.3699999999999</v>
      </c>
      <c r="L45" s="891" t="s">
        <v>102</v>
      </c>
      <c r="M45" s="891" t="s">
        <v>102</v>
      </c>
      <c r="N45" s="879">
        <v>891.47810000000004</v>
      </c>
      <c r="O45" s="879">
        <v>1216.7012999999999</v>
      </c>
      <c r="P45" s="880">
        <v>927.03039999999999</v>
      </c>
      <c r="R45" s="890" t="s">
        <v>97</v>
      </c>
      <c r="S45" s="878">
        <v>527.16390000000001</v>
      </c>
      <c r="T45" s="878">
        <v>410.03390000000002</v>
      </c>
      <c r="U45" s="878">
        <v>384.45670000000001</v>
      </c>
      <c r="V45" s="878">
        <v>446.63619999999997</v>
      </c>
      <c r="W45" s="878">
        <v>565.87919999999997</v>
      </c>
      <c r="X45" s="878">
        <v>648.52419999999995</v>
      </c>
      <c r="Y45" s="878">
        <v>731.06790000000001</v>
      </c>
      <c r="Z45" s="878">
        <v>831.84349999999995</v>
      </c>
      <c r="AA45" s="878">
        <v>805.57539999999995</v>
      </c>
      <c r="AB45" s="891" t="s">
        <v>102</v>
      </c>
      <c r="AC45" s="891" t="s">
        <v>102</v>
      </c>
      <c r="AD45" s="879">
        <v>532.07060000000001</v>
      </c>
      <c r="AE45" s="879">
        <v>827.96069999999997</v>
      </c>
      <c r="AF45" s="880">
        <v>564.4162</v>
      </c>
      <c r="AH45" s="890" t="s">
        <v>97</v>
      </c>
      <c r="AI45" s="912">
        <v>42.423499999999997</v>
      </c>
      <c r="AJ45" s="912">
        <v>44.544400000000003</v>
      </c>
      <c r="AK45" s="912">
        <v>50.262599999999999</v>
      </c>
      <c r="AL45" s="912">
        <v>57.132100000000001</v>
      </c>
      <c r="AM45" s="912">
        <v>62.677500000000002</v>
      </c>
      <c r="AN45" s="912">
        <v>64.243300000000005</v>
      </c>
      <c r="AO45" s="912">
        <v>65.968400000000003</v>
      </c>
      <c r="AP45" s="912">
        <v>68.006799999999998</v>
      </c>
      <c r="AQ45" s="912">
        <v>68.305599999999998</v>
      </c>
      <c r="AR45" s="915" t="s">
        <v>102</v>
      </c>
      <c r="AS45" s="915" t="s">
        <v>102</v>
      </c>
      <c r="AT45" s="913">
        <v>59.684100000000001</v>
      </c>
      <c r="AU45" s="913">
        <v>68.049599999999998</v>
      </c>
      <c r="AV45" s="914">
        <v>60.884300000000003</v>
      </c>
      <c r="AX45" s="890" t="s">
        <v>97</v>
      </c>
      <c r="AY45" s="912">
        <v>29.0867</v>
      </c>
      <c r="AZ45" s="912">
        <v>34.019199999999998</v>
      </c>
      <c r="BA45" s="912">
        <v>41.758499999999998</v>
      </c>
      <c r="BB45" s="912">
        <v>51.082999999999998</v>
      </c>
      <c r="BC45" s="912">
        <v>57.057899999999997</v>
      </c>
      <c r="BD45" s="912">
        <v>58.133299999999998</v>
      </c>
      <c r="BE45" s="912">
        <v>58.611600000000003</v>
      </c>
      <c r="BF45" s="912">
        <v>59.921599999999998</v>
      </c>
      <c r="BG45" s="912">
        <v>52.577500000000001</v>
      </c>
      <c r="BH45" s="915" t="s">
        <v>102</v>
      </c>
      <c r="BI45" s="915" t="s">
        <v>102</v>
      </c>
      <c r="BJ45" s="913">
        <v>52.947699999999998</v>
      </c>
      <c r="BK45" s="913">
        <v>58.869399999999999</v>
      </c>
      <c r="BL45" s="914">
        <v>53.7973</v>
      </c>
      <c r="BN45" s="890" t="s">
        <v>97</v>
      </c>
      <c r="BO45" s="912">
        <v>33.033700000000003</v>
      </c>
      <c r="BP45" s="912">
        <v>32.645499999999998</v>
      </c>
      <c r="BQ45" s="912">
        <v>28.989000000000001</v>
      </c>
      <c r="BR45" s="912">
        <v>25.4222</v>
      </c>
      <c r="BS45" s="912">
        <v>22.132200000000001</v>
      </c>
      <c r="BT45" s="912">
        <v>20.73</v>
      </c>
      <c r="BU45" s="912">
        <v>19.649100000000001</v>
      </c>
      <c r="BV45" s="912">
        <v>18.7727</v>
      </c>
      <c r="BW45" s="912">
        <v>21.4803</v>
      </c>
      <c r="BX45" s="915" t="s">
        <v>102</v>
      </c>
      <c r="BY45" s="915" t="s">
        <v>102</v>
      </c>
      <c r="BZ45" s="913">
        <v>23.6615</v>
      </c>
      <c r="CA45" s="913">
        <v>19.160599999999999</v>
      </c>
      <c r="CB45" s="914">
        <v>23.015699999999999</v>
      </c>
      <c r="CD45" s="890" t="s">
        <v>97</v>
      </c>
      <c r="CE45" s="912">
        <v>21.6799</v>
      </c>
      <c r="CF45" s="912">
        <v>22.738199999999999</v>
      </c>
      <c r="CG45" s="912">
        <v>21.8141</v>
      </c>
      <c r="CH45" s="912">
        <v>21.1511</v>
      </c>
      <c r="CI45" s="912">
        <v>18.724399999999999</v>
      </c>
      <c r="CJ45" s="912">
        <v>17.483000000000001</v>
      </c>
      <c r="CK45" s="912">
        <v>16.3263</v>
      </c>
      <c r="CL45" s="912">
        <v>15.690799999999999</v>
      </c>
      <c r="CM45" s="912">
        <v>18.1463</v>
      </c>
      <c r="CN45" s="915" t="s">
        <v>102</v>
      </c>
      <c r="CO45" s="915" t="s">
        <v>102</v>
      </c>
      <c r="CP45" s="913">
        <v>19.329000000000001</v>
      </c>
      <c r="CQ45" s="913">
        <v>16.0426</v>
      </c>
      <c r="CR45" s="914">
        <v>18.857500000000002</v>
      </c>
      <c r="CT45" s="890" t="s">
        <v>97</v>
      </c>
      <c r="CU45" s="912">
        <v>9.2085000000000008</v>
      </c>
      <c r="CV45" s="912">
        <v>8.1539999999999999</v>
      </c>
      <c r="CW45" s="912">
        <v>7.6957000000000004</v>
      </c>
      <c r="CX45" s="912">
        <v>6.8262999999999998</v>
      </c>
      <c r="CY45" s="912">
        <v>6.35</v>
      </c>
      <c r="CZ45" s="912">
        <v>6.3741000000000003</v>
      </c>
      <c r="DA45" s="912">
        <v>6.1696</v>
      </c>
      <c r="DB45" s="912">
        <v>5.5198</v>
      </c>
      <c r="DC45" s="912">
        <v>4.3037000000000001</v>
      </c>
      <c r="DD45" s="915" t="s">
        <v>102</v>
      </c>
      <c r="DE45" s="915" t="s">
        <v>102</v>
      </c>
      <c r="DF45" s="913">
        <v>6.6977000000000002</v>
      </c>
      <c r="DG45" s="913">
        <v>5.3456000000000001</v>
      </c>
      <c r="DH45" s="914">
        <v>6.5037000000000003</v>
      </c>
      <c r="DJ45" s="890" t="s">
        <v>97</v>
      </c>
      <c r="DK45" s="912">
        <v>27.134</v>
      </c>
      <c r="DL45" s="912">
        <v>26.1341</v>
      </c>
      <c r="DM45" s="912">
        <v>22.715599999999998</v>
      </c>
      <c r="DN45" s="912">
        <v>21.5852</v>
      </c>
      <c r="DO45" s="912">
        <v>21.591200000000001</v>
      </c>
      <c r="DP45" s="912">
        <v>20.464400000000001</v>
      </c>
      <c r="DQ45" s="912">
        <v>18.6477</v>
      </c>
      <c r="DR45" s="912">
        <v>15.7117</v>
      </c>
      <c r="DS45" s="912">
        <v>10.1731</v>
      </c>
      <c r="DT45" s="915" t="s">
        <v>102</v>
      </c>
      <c r="DU45" s="915" t="s">
        <v>102</v>
      </c>
      <c r="DV45" s="913">
        <v>21.124199999999998</v>
      </c>
      <c r="DW45" s="913">
        <v>14.918200000000001</v>
      </c>
      <c r="DX45" s="914">
        <v>20.233799999999999</v>
      </c>
    </row>
    <row r="46" spans="2:128" s="584" customFormat="1" ht="15.75" customHeight="1" x14ac:dyDescent="0.25">
      <c r="B46" s="885" t="s">
        <v>96</v>
      </c>
      <c r="C46" s="886">
        <v>1246.354</v>
      </c>
      <c r="D46" s="886">
        <v>899.22140000000002</v>
      </c>
      <c r="E46" s="886">
        <v>854.08100000000002</v>
      </c>
      <c r="F46" s="886">
        <v>1011.5719</v>
      </c>
      <c r="G46" s="886">
        <v>1249.8568</v>
      </c>
      <c r="H46" s="886">
        <v>1396.0512000000001</v>
      </c>
      <c r="I46" s="886">
        <v>1359.7192</v>
      </c>
      <c r="J46" s="886">
        <v>1396.9541999999999</v>
      </c>
      <c r="K46" s="886" t="s">
        <v>102</v>
      </c>
      <c r="L46" s="887" t="s">
        <v>102</v>
      </c>
      <c r="M46" s="887" t="s">
        <v>102</v>
      </c>
      <c r="N46" s="888">
        <v>1089.2699</v>
      </c>
      <c r="O46" s="888">
        <v>1396.9541999999999</v>
      </c>
      <c r="P46" s="889">
        <v>1104.6729</v>
      </c>
      <c r="R46" s="885" t="s">
        <v>96</v>
      </c>
      <c r="S46" s="886">
        <v>501.64980000000003</v>
      </c>
      <c r="T46" s="886">
        <v>398.16460000000001</v>
      </c>
      <c r="U46" s="886">
        <v>437.51679999999999</v>
      </c>
      <c r="V46" s="886">
        <v>573.71619999999996</v>
      </c>
      <c r="W46" s="886">
        <v>753.11980000000005</v>
      </c>
      <c r="X46" s="886">
        <v>839.46969999999999</v>
      </c>
      <c r="Y46" s="886">
        <v>914.62040000000002</v>
      </c>
      <c r="Z46" s="886">
        <v>908.31830000000002</v>
      </c>
      <c r="AA46" s="886" t="s">
        <v>102</v>
      </c>
      <c r="AB46" s="887" t="s">
        <v>102</v>
      </c>
      <c r="AC46" s="887" t="s">
        <v>102</v>
      </c>
      <c r="AD46" s="888">
        <v>626.60619999999994</v>
      </c>
      <c r="AE46" s="888">
        <v>908.31830000000002</v>
      </c>
      <c r="AF46" s="889">
        <v>640.70889999999997</v>
      </c>
      <c r="AH46" s="885" t="s">
        <v>96</v>
      </c>
      <c r="AI46" s="916">
        <v>40.249400000000001</v>
      </c>
      <c r="AJ46" s="916">
        <v>44.278799999999997</v>
      </c>
      <c r="AK46" s="916">
        <v>51.226599999999998</v>
      </c>
      <c r="AL46" s="916">
        <v>56.715299999999999</v>
      </c>
      <c r="AM46" s="916">
        <v>60.256500000000003</v>
      </c>
      <c r="AN46" s="916">
        <v>60.131700000000002</v>
      </c>
      <c r="AO46" s="916">
        <v>67.2654</v>
      </c>
      <c r="AP46" s="916">
        <v>65.021299999999997</v>
      </c>
      <c r="AQ46" s="916" t="s">
        <v>102</v>
      </c>
      <c r="AR46" s="917" t="s">
        <v>102</v>
      </c>
      <c r="AS46" s="917" t="s">
        <v>102</v>
      </c>
      <c r="AT46" s="918">
        <v>57.525300000000001</v>
      </c>
      <c r="AU46" s="918">
        <v>65.021299999999997</v>
      </c>
      <c r="AV46" s="919">
        <v>57.999899999999997</v>
      </c>
      <c r="AX46" s="885" t="s">
        <v>96</v>
      </c>
      <c r="AY46" s="916">
        <v>25.8203</v>
      </c>
      <c r="AZ46" s="916">
        <v>34.263100000000001</v>
      </c>
      <c r="BA46" s="916">
        <v>44.005699999999997</v>
      </c>
      <c r="BB46" s="916">
        <v>51.016500000000001</v>
      </c>
      <c r="BC46" s="916">
        <v>54.933399999999999</v>
      </c>
      <c r="BD46" s="916">
        <v>52.265099999999997</v>
      </c>
      <c r="BE46" s="916">
        <v>60.460500000000003</v>
      </c>
      <c r="BF46" s="916">
        <v>59.993200000000002</v>
      </c>
      <c r="BG46" s="916" t="s">
        <v>102</v>
      </c>
      <c r="BH46" s="917" t="s">
        <v>102</v>
      </c>
      <c r="BI46" s="917" t="s">
        <v>102</v>
      </c>
      <c r="BJ46" s="918">
        <v>50.785400000000003</v>
      </c>
      <c r="BK46" s="918">
        <v>59.993200000000002</v>
      </c>
      <c r="BL46" s="919">
        <v>51.368299999999998</v>
      </c>
      <c r="BN46" s="885" t="s">
        <v>96</v>
      </c>
      <c r="BO46" s="916">
        <v>34.354900000000001</v>
      </c>
      <c r="BP46" s="916">
        <v>33.680900000000001</v>
      </c>
      <c r="BQ46" s="916">
        <v>29.474</v>
      </c>
      <c r="BR46" s="916">
        <v>25.915900000000001</v>
      </c>
      <c r="BS46" s="916">
        <v>22.427900000000001</v>
      </c>
      <c r="BT46" s="916">
        <v>22.987500000000001</v>
      </c>
      <c r="BU46" s="916">
        <v>20.042300000000001</v>
      </c>
      <c r="BV46" s="916">
        <v>19.862200000000001</v>
      </c>
      <c r="BW46" s="916" t="s">
        <v>102</v>
      </c>
      <c r="BX46" s="917" t="s">
        <v>102</v>
      </c>
      <c r="BY46" s="917" t="s">
        <v>102</v>
      </c>
      <c r="BZ46" s="918">
        <v>25.242699999999999</v>
      </c>
      <c r="CA46" s="918">
        <v>19.862200000000001</v>
      </c>
      <c r="CB46" s="919">
        <v>24.902000000000001</v>
      </c>
      <c r="CD46" s="885" t="s">
        <v>96</v>
      </c>
      <c r="CE46" s="916">
        <v>20.655000000000001</v>
      </c>
      <c r="CF46" s="916">
        <v>22.6206</v>
      </c>
      <c r="CG46" s="916">
        <v>21.481400000000001</v>
      </c>
      <c r="CH46" s="916">
        <v>21.091999999999999</v>
      </c>
      <c r="CI46" s="916">
        <v>18.070599999999999</v>
      </c>
      <c r="CJ46" s="916">
        <v>17.989699999999999</v>
      </c>
      <c r="CK46" s="916">
        <v>15.962199999999999</v>
      </c>
      <c r="CL46" s="916">
        <v>15.637</v>
      </c>
      <c r="CM46" s="916" t="s">
        <v>102</v>
      </c>
      <c r="CN46" s="917" t="s">
        <v>102</v>
      </c>
      <c r="CO46" s="917" t="s">
        <v>102</v>
      </c>
      <c r="CP46" s="918">
        <v>19.5688</v>
      </c>
      <c r="CQ46" s="918">
        <v>15.637</v>
      </c>
      <c r="CR46" s="919">
        <v>19.319900000000001</v>
      </c>
      <c r="CT46" s="885" t="s">
        <v>96</v>
      </c>
      <c r="CU46" s="916">
        <v>9.9816000000000003</v>
      </c>
      <c r="CV46" s="916">
        <v>8.0576000000000008</v>
      </c>
      <c r="CW46" s="916">
        <v>6.2469999999999999</v>
      </c>
      <c r="CX46" s="916">
        <v>6.0350000000000001</v>
      </c>
      <c r="CY46" s="916">
        <v>6.0702999999999996</v>
      </c>
      <c r="CZ46" s="916">
        <v>6.0198</v>
      </c>
      <c r="DA46" s="916">
        <v>4.6440999999999999</v>
      </c>
      <c r="DB46" s="916">
        <v>6.9036999999999997</v>
      </c>
      <c r="DC46" s="916" t="s">
        <v>102</v>
      </c>
      <c r="DD46" s="917" t="s">
        <v>102</v>
      </c>
      <c r="DE46" s="917" t="s">
        <v>102</v>
      </c>
      <c r="DF46" s="918">
        <v>6.0347</v>
      </c>
      <c r="DG46" s="918">
        <v>6.9036999999999997</v>
      </c>
      <c r="DH46" s="919">
        <v>6.0896999999999997</v>
      </c>
      <c r="DJ46" s="885" t="s">
        <v>96</v>
      </c>
      <c r="DK46" s="916">
        <v>30.567699999999999</v>
      </c>
      <c r="DL46" s="916">
        <v>27.2666</v>
      </c>
      <c r="DM46" s="916">
        <v>27.041699999999999</v>
      </c>
      <c r="DN46" s="916">
        <v>23.069400000000002</v>
      </c>
      <c r="DO46" s="916">
        <v>19.699100000000001</v>
      </c>
      <c r="DP46" s="916">
        <v>19.3843</v>
      </c>
      <c r="DQ46" s="916">
        <v>19.770099999999999</v>
      </c>
      <c r="DR46" s="916">
        <v>17.393599999999999</v>
      </c>
      <c r="DS46" s="916" t="s">
        <v>102</v>
      </c>
      <c r="DT46" s="917" t="s">
        <v>102</v>
      </c>
      <c r="DU46" s="917" t="s">
        <v>102</v>
      </c>
      <c r="DV46" s="918">
        <v>22.6234</v>
      </c>
      <c r="DW46" s="918">
        <v>17.393599999999999</v>
      </c>
      <c r="DX46" s="919">
        <v>22.292300000000001</v>
      </c>
    </row>
    <row r="47" spans="2:128" s="642" customFormat="1" x14ac:dyDescent="0.2">
      <c r="B47" s="38" t="s">
        <v>288</v>
      </c>
      <c r="C47" s="640"/>
      <c r="D47" s="640"/>
      <c r="E47" s="640"/>
      <c r="F47" s="640"/>
      <c r="G47" s="640"/>
      <c r="H47" s="640"/>
      <c r="I47" s="640"/>
      <c r="J47" s="640"/>
      <c r="K47" s="640"/>
      <c r="L47" s="640"/>
      <c r="M47" s="640"/>
      <c r="N47" s="640"/>
      <c r="O47" s="640"/>
      <c r="P47" s="641"/>
      <c r="R47" s="38" t="s">
        <v>288</v>
      </c>
      <c r="S47" s="640"/>
      <c r="T47" s="640"/>
      <c r="U47" s="640"/>
      <c r="V47" s="640"/>
      <c r="W47" s="640"/>
      <c r="X47" s="640"/>
      <c r="Y47" s="640"/>
      <c r="Z47" s="640"/>
      <c r="AA47" s="640"/>
      <c r="AB47" s="640"/>
      <c r="AC47" s="640"/>
      <c r="AD47" s="640"/>
      <c r="AE47" s="640"/>
      <c r="AF47" s="641"/>
      <c r="AH47" s="38" t="s">
        <v>288</v>
      </c>
      <c r="AI47" s="640"/>
      <c r="AJ47" s="640"/>
      <c r="AK47" s="640"/>
      <c r="AL47" s="640"/>
      <c r="AM47" s="640"/>
      <c r="AN47" s="640"/>
      <c r="AO47" s="640"/>
      <c r="AP47" s="640"/>
      <c r="AQ47" s="640"/>
      <c r="AR47" s="640"/>
      <c r="AS47" s="640"/>
      <c r="AT47" s="640"/>
      <c r="AU47" s="640"/>
      <c r="AV47" s="641"/>
      <c r="AX47" s="38" t="s">
        <v>288</v>
      </c>
      <c r="AY47" s="640"/>
      <c r="AZ47" s="640"/>
      <c r="BA47" s="640"/>
      <c r="BB47" s="640"/>
      <c r="BC47" s="640"/>
      <c r="BD47" s="640"/>
      <c r="BE47" s="640"/>
      <c r="BF47" s="640"/>
      <c r="BG47" s="640"/>
      <c r="BH47" s="640"/>
      <c r="BI47" s="640"/>
      <c r="BJ47" s="640"/>
      <c r="BK47" s="640"/>
      <c r="BL47" s="641"/>
      <c r="BN47" s="38" t="s">
        <v>288</v>
      </c>
      <c r="BO47" s="640"/>
      <c r="BP47" s="640"/>
      <c r="BQ47" s="640"/>
      <c r="BR47" s="640"/>
      <c r="BS47" s="640"/>
      <c r="BT47" s="640"/>
      <c r="BU47" s="640"/>
      <c r="BV47" s="640"/>
      <c r="BW47" s="640"/>
      <c r="BX47" s="640"/>
      <c r="BY47" s="640"/>
      <c r="BZ47" s="640"/>
      <c r="CA47" s="640"/>
      <c r="CB47" s="641"/>
      <c r="CD47" s="38" t="s">
        <v>288</v>
      </c>
      <c r="CE47" s="640"/>
      <c r="CF47" s="640"/>
      <c r="CG47" s="640"/>
      <c r="CH47" s="640"/>
      <c r="CI47" s="640"/>
      <c r="CJ47" s="640"/>
      <c r="CK47" s="640"/>
      <c r="CL47" s="640"/>
      <c r="CM47" s="640"/>
      <c r="CN47" s="640"/>
      <c r="CO47" s="640"/>
      <c r="CP47" s="640"/>
      <c r="CQ47" s="640"/>
      <c r="CR47" s="641"/>
      <c r="CT47" s="38" t="s">
        <v>288</v>
      </c>
      <c r="CU47" s="640"/>
      <c r="CV47" s="640"/>
      <c r="CW47" s="640"/>
      <c r="CX47" s="640"/>
      <c r="CY47" s="640"/>
      <c r="CZ47" s="640"/>
      <c r="DA47" s="640"/>
      <c r="DB47" s="640"/>
      <c r="DC47" s="640"/>
      <c r="DD47" s="640"/>
      <c r="DE47" s="640"/>
      <c r="DF47" s="640"/>
      <c r="DG47" s="640"/>
      <c r="DH47" s="641"/>
      <c r="DJ47" s="38" t="s">
        <v>288</v>
      </c>
      <c r="DK47" s="640"/>
      <c r="DL47" s="640"/>
      <c r="DM47" s="640"/>
      <c r="DN47" s="640"/>
      <c r="DO47" s="640"/>
      <c r="DP47" s="640"/>
      <c r="DQ47" s="640"/>
      <c r="DR47" s="640"/>
      <c r="DS47" s="640"/>
      <c r="DT47" s="640"/>
      <c r="DU47" s="640"/>
      <c r="DV47" s="640"/>
      <c r="DW47" s="640"/>
      <c r="DX47" s="641"/>
    </row>
    <row r="48" spans="2:128" s="290" customFormat="1" x14ac:dyDescent="0.2">
      <c r="B48" s="38" t="s">
        <v>533</v>
      </c>
      <c r="C48" s="640"/>
      <c r="D48" s="640"/>
      <c r="E48" s="640"/>
      <c r="F48" s="640"/>
      <c r="G48" s="640"/>
      <c r="H48" s="640"/>
      <c r="I48" s="640"/>
      <c r="J48" s="640"/>
      <c r="K48" s="640"/>
      <c r="L48" s="640"/>
      <c r="M48" s="640"/>
      <c r="N48" s="640"/>
      <c r="O48" s="640"/>
      <c r="P48" s="641"/>
      <c r="R48" s="38" t="s">
        <v>533</v>
      </c>
      <c r="S48" s="640"/>
      <c r="T48" s="640"/>
      <c r="U48" s="640"/>
      <c r="V48" s="640"/>
      <c r="W48" s="640"/>
      <c r="X48" s="640"/>
      <c r="Y48" s="640"/>
      <c r="Z48" s="640"/>
      <c r="AA48" s="640"/>
      <c r="AB48" s="640"/>
      <c r="AC48" s="640"/>
      <c r="AD48" s="640"/>
      <c r="AE48" s="640"/>
      <c r="AF48" s="641"/>
      <c r="AH48" s="38" t="s">
        <v>533</v>
      </c>
      <c r="AI48" s="640"/>
      <c r="AJ48" s="640"/>
      <c r="AK48" s="640"/>
      <c r="AL48" s="640"/>
      <c r="AM48" s="640"/>
      <c r="AN48" s="640"/>
      <c r="AO48" s="640"/>
      <c r="AP48" s="640"/>
      <c r="AQ48" s="640"/>
      <c r="AR48" s="640"/>
      <c r="AS48" s="640"/>
      <c r="AT48" s="640"/>
      <c r="AU48" s="640"/>
      <c r="AV48" s="641"/>
      <c r="AX48" s="38" t="s">
        <v>533</v>
      </c>
      <c r="AY48" s="640"/>
      <c r="AZ48" s="640"/>
      <c r="BA48" s="640"/>
      <c r="BB48" s="640"/>
      <c r="BC48" s="640"/>
      <c r="BD48" s="640"/>
      <c r="BE48" s="640"/>
      <c r="BF48" s="640"/>
      <c r="BG48" s="640"/>
      <c r="BH48" s="640"/>
      <c r="BI48" s="640"/>
      <c r="BJ48" s="640"/>
      <c r="BK48" s="640"/>
      <c r="BL48" s="641"/>
      <c r="BN48" s="38" t="s">
        <v>533</v>
      </c>
      <c r="BO48" s="640"/>
      <c r="BP48" s="640"/>
      <c r="BQ48" s="640"/>
      <c r="BR48" s="640"/>
      <c r="BS48" s="640"/>
      <c r="BT48" s="640"/>
      <c r="BU48" s="640"/>
      <c r="BV48" s="640"/>
      <c r="BW48" s="640"/>
      <c r="BX48" s="640"/>
      <c r="BY48" s="640"/>
      <c r="BZ48" s="640"/>
      <c r="CA48" s="640"/>
      <c r="CB48" s="641"/>
      <c r="CD48" s="38" t="s">
        <v>533</v>
      </c>
      <c r="CE48" s="640"/>
      <c r="CF48" s="640"/>
      <c r="CG48" s="640"/>
      <c r="CH48" s="640"/>
      <c r="CI48" s="640"/>
      <c r="CJ48" s="640"/>
      <c r="CK48" s="640"/>
      <c r="CL48" s="640"/>
      <c r="CM48" s="640"/>
      <c r="CN48" s="640"/>
      <c r="CO48" s="640"/>
      <c r="CP48" s="640"/>
      <c r="CQ48" s="640"/>
      <c r="CR48" s="641"/>
      <c r="CT48" s="38" t="s">
        <v>533</v>
      </c>
      <c r="CU48" s="640"/>
      <c r="CV48" s="640"/>
      <c r="CW48" s="640"/>
      <c r="CX48" s="640"/>
      <c r="CY48" s="640"/>
      <c r="CZ48" s="640"/>
      <c r="DA48" s="640"/>
      <c r="DB48" s="640"/>
      <c r="DC48" s="640"/>
      <c r="DD48" s="640"/>
      <c r="DE48" s="640"/>
      <c r="DF48" s="640"/>
      <c r="DG48" s="640"/>
      <c r="DH48" s="641"/>
      <c r="DJ48" s="38" t="s">
        <v>533</v>
      </c>
      <c r="DK48" s="640"/>
      <c r="DL48" s="640"/>
      <c r="DM48" s="640"/>
      <c r="DN48" s="640"/>
      <c r="DO48" s="640"/>
      <c r="DP48" s="640"/>
      <c r="DQ48" s="640"/>
      <c r="DR48" s="640"/>
      <c r="DS48" s="640"/>
      <c r="DT48" s="640"/>
      <c r="DU48" s="640"/>
      <c r="DV48" s="640"/>
      <c r="DW48" s="640"/>
      <c r="DX48" s="641"/>
    </row>
    <row r="49" spans="2:128" s="290" customFormat="1" ht="12" x14ac:dyDescent="0.2">
      <c r="B49" s="290" t="s">
        <v>503</v>
      </c>
      <c r="C49" s="644"/>
      <c r="D49" s="644"/>
      <c r="E49" s="644"/>
      <c r="F49" s="644"/>
      <c r="G49" s="644"/>
      <c r="H49" s="644"/>
      <c r="I49" s="644"/>
      <c r="J49" s="644"/>
      <c r="K49" s="644"/>
      <c r="L49" s="644"/>
      <c r="M49" s="644"/>
      <c r="N49" s="644"/>
      <c r="O49" s="644"/>
      <c r="P49" s="645"/>
      <c r="R49" s="290" t="s">
        <v>503</v>
      </c>
      <c r="S49" s="644"/>
      <c r="T49" s="644"/>
      <c r="U49" s="644"/>
      <c r="V49" s="644"/>
      <c r="W49" s="644"/>
      <c r="X49" s="644"/>
      <c r="Y49" s="644"/>
      <c r="Z49" s="644"/>
      <c r="AA49" s="644"/>
      <c r="AB49" s="644"/>
      <c r="AC49" s="644"/>
      <c r="AD49" s="644"/>
      <c r="AE49" s="644"/>
      <c r="AF49" s="645"/>
      <c r="AH49" s="290" t="s">
        <v>503</v>
      </c>
      <c r="AI49" s="644"/>
      <c r="AJ49" s="644"/>
      <c r="AK49" s="644"/>
      <c r="AL49" s="644"/>
      <c r="AM49" s="644"/>
      <c r="AN49" s="644"/>
      <c r="AO49" s="644"/>
      <c r="AP49" s="644"/>
      <c r="AQ49" s="644"/>
      <c r="AR49" s="644"/>
      <c r="AS49" s="644"/>
      <c r="AT49" s="644"/>
      <c r="AU49" s="644"/>
      <c r="AV49" s="645"/>
      <c r="AX49" s="290" t="s">
        <v>503</v>
      </c>
      <c r="AY49" s="644"/>
      <c r="AZ49" s="644"/>
      <c r="BA49" s="644"/>
      <c r="BB49" s="644"/>
      <c r="BC49" s="644"/>
      <c r="BD49" s="644"/>
      <c r="BE49" s="644"/>
      <c r="BF49" s="644"/>
      <c r="BG49" s="644"/>
      <c r="BH49" s="644"/>
      <c r="BI49" s="644"/>
      <c r="BJ49" s="644"/>
      <c r="BK49" s="644"/>
      <c r="BL49" s="645"/>
      <c r="BN49" s="290" t="s">
        <v>503</v>
      </c>
      <c r="BO49" s="644"/>
      <c r="BP49" s="644"/>
      <c r="BQ49" s="644"/>
      <c r="BR49" s="644"/>
      <c r="BS49" s="644"/>
      <c r="BT49" s="644"/>
      <c r="BU49" s="644"/>
      <c r="BV49" s="644"/>
      <c r="BW49" s="644"/>
      <c r="BX49" s="644"/>
      <c r="BY49" s="644"/>
      <c r="BZ49" s="644"/>
      <c r="CA49" s="644"/>
      <c r="CB49" s="645"/>
      <c r="CD49" s="290" t="s">
        <v>503</v>
      </c>
      <c r="CE49" s="644"/>
      <c r="CF49" s="644"/>
      <c r="CG49" s="644"/>
      <c r="CH49" s="644"/>
      <c r="CI49" s="644"/>
      <c r="CJ49" s="644"/>
      <c r="CK49" s="644"/>
      <c r="CL49" s="644"/>
      <c r="CM49" s="644"/>
      <c r="CN49" s="644"/>
      <c r="CO49" s="644"/>
      <c r="CP49" s="644"/>
      <c r="CQ49" s="644"/>
      <c r="CR49" s="645"/>
      <c r="CT49" s="290" t="s">
        <v>503</v>
      </c>
      <c r="CU49" s="644"/>
      <c r="CV49" s="644"/>
      <c r="CW49" s="644"/>
      <c r="CX49" s="644"/>
      <c r="CY49" s="644"/>
      <c r="CZ49" s="644"/>
      <c r="DA49" s="644"/>
      <c r="DB49" s="644"/>
      <c r="DC49" s="644"/>
      <c r="DD49" s="644"/>
      <c r="DE49" s="644"/>
      <c r="DF49" s="644"/>
      <c r="DG49" s="644"/>
      <c r="DH49" s="645"/>
      <c r="DJ49" s="290" t="s">
        <v>503</v>
      </c>
      <c r="DK49" s="644"/>
      <c r="DL49" s="644"/>
      <c r="DM49" s="644"/>
      <c r="DN49" s="644"/>
      <c r="DO49" s="644"/>
      <c r="DP49" s="644"/>
      <c r="DQ49" s="644"/>
      <c r="DR49" s="644"/>
      <c r="DS49" s="644"/>
      <c r="DT49" s="644"/>
      <c r="DU49" s="644"/>
      <c r="DV49" s="644"/>
      <c r="DW49" s="644"/>
      <c r="DX49" s="645"/>
    </row>
    <row r="50" spans="2:128" s="290" customFormat="1" ht="12" x14ac:dyDescent="0.2">
      <c r="B50" s="292" t="s">
        <v>841</v>
      </c>
      <c r="C50" s="644"/>
      <c r="D50" s="644"/>
      <c r="E50" s="644"/>
      <c r="F50" s="644"/>
      <c r="G50" s="644"/>
      <c r="H50" s="644"/>
      <c r="I50" s="644"/>
      <c r="J50" s="644"/>
      <c r="K50" s="644"/>
      <c r="L50" s="644"/>
      <c r="M50" s="644"/>
      <c r="N50" s="644"/>
      <c r="O50" s="644"/>
      <c r="P50" s="645"/>
      <c r="R50" s="292" t="s">
        <v>841</v>
      </c>
      <c r="S50" s="644"/>
      <c r="T50" s="644"/>
      <c r="U50" s="644"/>
      <c r="V50" s="644"/>
      <c r="W50" s="644"/>
      <c r="X50" s="644"/>
      <c r="Y50" s="644"/>
      <c r="Z50" s="644"/>
      <c r="AA50" s="644"/>
      <c r="AB50" s="644"/>
      <c r="AC50" s="644"/>
      <c r="AD50" s="644"/>
      <c r="AE50" s="644"/>
      <c r="AF50" s="645"/>
      <c r="AH50" s="292" t="s">
        <v>841</v>
      </c>
      <c r="AI50" s="644"/>
      <c r="AJ50" s="644"/>
      <c r="AK50" s="644"/>
      <c r="AL50" s="644"/>
      <c r="AM50" s="644"/>
      <c r="AN50" s="644"/>
      <c r="AO50" s="644"/>
      <c r="AP50" s="644"/>
      <c r="AQ50" s="644"/>
      <c r="AR50" s="644"/>
      <c r="AS50" s="644"/>
      <c r="AT50" s="644"/>
      <c r="AU50" s="644"/>
      <c r="AV50" s="645"/>
      <c r="AX50" s="292" t="s">
        <v>841</v>
      </c>
      <c r="AY50" s="644"/>
      <c r="AZ50" s="644"/>
      <c r="BA50" s="644"/>
      <c r="BB50" s="644"/>
      <c r="BC50" s="644"/>
      <c r="BD50" s="644"/>
      <c r="BE50" s="644"/>
      <c r="BF50" s="644"/>
      <c r="BG50" s="644"/>
      <c r="BH50" s="644"/>
      <c r="BI50" s="644"/>
      <c r="BJ50" s="644"/>
      <c r="BK50" s="644"/>
      <c r="BL50" s="645"/>
      <c r="BN50" s="292" t="s">
        <v>841</v>
      </c>
      <c r="BO50" s="644"/>
      <c r="BP50" s="644"/>
      <c r="BQ50" s="644"/>
      <c r="BR50" s="644"/>
      <c r="BS50" s="644"/>
      <c r="BT50" s="644"/>
      <c r="BU50" s="644"/>
      <c r="BV50" s="644"/>
      <c r="BW50" s="644"/>
      <c r="BX50" s="644"/>
      <c r="BY50" s="644"/>
      <c r="BZ50" s="644"/>
      <c r="CA50" s="644"/>
      <c r="CB50" s="645"/>
      <c r="CD50" s="292" t="s">
        <v>841</v>
      </c>
      <c r="CE50" s="644"/>
      <c r="CF50" s="644"/>
      <c r="CG50" s="644"/>
      <c r="CH50" s="644"/>
      <c r="CI50" s="644"/>
      <c r="CJ50" s="644"/>
      <c r="CK50" s="644"/>
      <c r="CL50" s="644"/>
      <c r="CM50" s="644"/>
      <c r="CN50" s="644"/>
      <c r="CO50" s="644"/>
      <c r="CP50" s="644"/>
      <c r="CQ50" s="644"/>
      <c r="CR50" s="645"/>
      <c r="CT50" s="292" t="s">
        <v>841</v>
      </c>
      <c r="CU50" s="644"/>
      <c r="CV50" s="644"/>
      <c r="CW50" s="644"/>
      <c r="CX50" s="644"/>
      <c r="CY50" s="644"/>
      <c r="CZ50" s="644"/>
      <c r="DA50" s="644"/>
      <c r="DB50" s="644"/>
      <c r="DC50" s="644"/>
      <c r="DD50" s="644"/>
      <c r="DE50" s="644"/>
      <c r="DF50" s="644"/>
      <c r="DG50" s="644"/>
      <c r="DH50" s="645"/>
      <c r="DJ50" s="292" t="s">
        <v>841</v>
      </c>
      <c r="DW50" s="662"/>
    </row>
    <row r="51" spans="2:128" x14ac:dyDescent="0.2">
      <c r="C51" s="54"/>
      <c r="D51" s="54"/>
      <c r="E51" s="54"/>
      <c r="F51" s="54"/>
      <c r="G51" s="54"/>
      <c r="H51" s="54"/>
      <c r="I51" s="54"/>
      <c r="J51" s="54"/>
      <c r="K51" s="54"/>
      <c r="L51" s="54"/>
      <c r="M51" s="54"/>
      <c r="N51" s="54"/>
      <c r="O51" s="54"/>
      <c r="P51" s="91"/>
      <c r="S51" s="54"/>
      <c r="T51" s="54"/>
      <c r="U51" s="54"/>
      <c r="V51" s="54"/>
      <c r="W51" s="54"/>
      <c r="X51" s="54"/>
      <c r="Y51" s="54"/>
      <c r="Z51" s="54"/>
      <c r="AA51" s="54"/>
      <c r="AB51" s="54"/>
      <c r="AC51" s="54"/>
      <c r="AD51" s="54"/>
      <c r="AE51" s="54"/>
      <c r="AF51" s="91"/>
      <c r="AI51" s="54"/>
      <c r="AJ51" s="54"/>
      <c r="AK51" s="54"/>
      <c r="AL51" s="54"/>
      <c r="AM51" s="54"/>
      <c r="AN51" s="54"/>
      <c r="AO51" s="54"/>
      <c r="AP51" s="54"/>
      <c r="AQ51" s="54"/>
      <c r="AR51" s="54"/>
      <c r="AS51" s="54"/>
      <c r="AT51" s="54"/>
      <c r="AU51" s="54"/>
      <c r="AV51" s="91"/>
      <c r="AY51" s="54"/>
      <c r="AZ51" s="54"/>
      <c r="BA51" s="54"/>
      <c r="BB51" s="54"/>
      <c r="BC51" s="54"/>
      <c r="BD51" s="54"/>
      <c r="BE51" s="54"/>
      <c r="BF51" s="54"/>
      <c r="BG51" s="54"/>
      <c r="BH51" s="54"/>
      <c r="BI51" s="54"/>
      <c r="BJ51" s="54"/>
      <c r="BK51" s="54"/>
      <c r="BL51" s="91"/>
      <c r="BO51" s="54"/>
      <c r="BP51" s="54"/>
      <c r="BQ51" s="54"/>
      <c r="BR51" s="54"/>
      <c r="BS51" s="54"/>
      <c r="BT51" s="54"/>
      <c r="BU51" s="54"/>
      <c r="BV51" s="54"/>
      <c r="BW51" s="54"/>
      <c r="BX51" s="54"/>
      <c r="BY51" s="54"/>
      <c r="BZ51" s="54"/>
      <c r="CA51" s="54"/>
      <c r="CB51" s="91"/>
      <c r="CE51" s="54"/>
      <c r="CF51" s="54"/>
      <c r="CG51" s="54"/>
      <c r="CH51" s="54"/>
      <c r="CI51" s="54"/>
      <c r="CJ51" s="54"/>
      <c r="CK51" s="54"/>
      <c r="CL51" s="54"/>
      <c r="CM51" s="54"/>
      <c r="CN51" s="54"/>
      <c r="CO51" s="54"/>
      <c r="CP51" s="54"/>
      <c r="CQ51" s="54"/>
      <c r="CR51" s="91"/>
      <c r="CU51" s="54"/>
      <c r="CV51" s="54"/>
      <c r="CW51" s="54"/>
      <c r="CX51" s="54"/>
      <c r="CY51" s="54"/>
      <c r="CZ51" s="54"/>
      <c r="DA51" s="54"/>
      <c r="DB51" s="54"/>
      <c r="DC51" s="54"/>
      <c r="DD51" s="54"/>
      <c r="DE51" s="54"/>
      <c r="DF51" s="54"/>
      <c r="DG51" s="54"/>
      <c r="DH51" s="91"/>
    </row>
    <row r="52" spans="2:128" x14ac:dyDescent="0.2">
      <c r="C52" s="54"/>
      <c r="D52" s="54"/>
      <c r="E52" s="54"/>
      <c r="F52" s="54"/>
      <c r="G52" s="54"/>
      <c r="H52" s="54"/>
      <c r="I52" s="54"/>
      <c r="J52" s="54"/>
      <c r="K52" s="54"/>
      <c r="L52" s="54"/>
      <c r="M52" s="54"/>
      <c r="N52" s="54"/>
      <c r="O52" s="54"/>
      <c r="P52" s="91"/>
      <c r="S52" s="54"/>
      <c r="T52" s="54"/>
      <c r="U52" s="54"/>
      <c r="V52" s="54"/>
      <c r="W52" s="54"/>
      <c r="X52" s="54"/>
      <c r="Y52" s="54"/>
      <c r="Z52" s="54"/>
      <c r="AA52" s="54"/>
      <c r="AB52" s="54"/>
      <c r="AC52" s="54"/>
      <c r="AD52" s="54"/>
      <c r="AE52" s="54"/>
      <c r="AF52" s="91"/>
      <c r="AI52" s="54"/>
      <c r="AJ52" s="54"/>
      <c r="AK52" s="54"/>
      <c r="AL52" s="54"/>
      <c r="AM52" s="54"/>
      <c r="AN52" s="54"/>
      <c r="AO52" s="54"/>
      <c r="AP52" s="54"/>
      <c r="AQ52" s="54"/>
      <c r="AR52" s="54"/>
      <c r="AS52" s="54"/>
      <c r="AT52" s="54"/>
      <c r="AU52" s="54"/>
      <c r="AV52" s="91"/>
      <c r="AY52" s="54"/>
      <c r="AZ52" s="54"/>
      <c r="BA52" s="54"/>
      <c r="BB52" s="54"/>
      <c r="BC52" s="54"/>
      <c r="BD52" s="54"/>
      <c r="BE52" s="54"/>
      <c r="BF52" s="54"/>
      <c r="BG52" s="54"/>
      <c r="BH52" s="54"/>
      <c r="BI52" s="54"/>
      <c r="BJ52" s="54"/>
      <c r="BK52" s="54"/>
      <c r="BL52" s="91"/>
      <c r="BO52" s="54"/>
      <c r="BP52" s="54"/>
      <c r="BQ52" s="54"/>
      <c r="BR52" s="54"/>
      <c r="BS52" s="54"/>
      <c r="BT52" s="54"/>
      <c r="BU52" s="54"/>
      <c r="BV52" s="54"/>
      <c r="BW52" s="54"/>
      <c r="BX52" s="54"/>
      <c r="BY52" s="54"/>
      <c r="BZ52" s="54"/>
      <c r="CA52" s="54"/>
      <c r="CB52" s="91"/>
      <c r="CE52" s="54"/>
      <c r="CF52" s="54"/>
      <c r="CG52" s="54"/>
      <c r="CH52" s="54"/>
      <c r="CI52" s="54"/>
      <c r="CJ52" s="54"/>
      <c r="CK52" s="54"/>
      <c r="CL52" s="54"/>
      <c r="CM52" s="54"/>
      <c r="CN52" s="54"/>
      <c r="CO52" s="54"/>
      <c r="CP52" s="54"/>
      <c r="CQ52" s="54"/>
      <c r="CR52" s="91"/>
      <c r="CU52" s="54"/>
      <c r="CV52" s="54"/>
      <c r="CW52" s="54"/>
      <c r="CX52" s="54"/>
      <c r="CY52" s="54"/>
      <c r="CZ52" s="54"/>
      <c r="DA52" s="54"/>
      <c r="DB52" s="54"/>
      <c r="DC52" s="54"/>
      <c r="DD52" s="54"/>
      <c r="DE52" s="54"/>
      <c r="DF52" s="54"/>
      <c r="DG52" s="54"/>
      <c r="DH52" s="91"/>
    </row>
    <row r="53" spans="2:128" x14ac:dyDescent="0.2">
      <c r="C53" s="54"/>
      <c r="D53" s="54"/>
      <c r="E53" s="54"/>
      <c r="F53" s="54"/>
      <c r="G53" s="54"/>
      <c r="H53" s="54"/>
      <c r="I53" s="54"/>
      <c r="J53" s="54"/>
      <c r="K53" s="54"/>
      <c r="L53" s="54"/>
      <c r="M53" s="54"/>
      <c r="N53" s="54"/>
      <c r="O53" s="54"/>
      <c r="P53" s="91"/>
      <c r="S53" s="54"/>
      <c r="T53" s="54"/>
      <c r="U53" s="54"/>
      <c r="V53" s="54"/>
      <c r="W53" s="54"/>
      <c r="X53" s="54"/>
      <c r="Y53" s="54"/>
      <c r="Z53" s="54"/>
      <c r="AA53" s="54"/>
      <c r="AB53" s="54"/>
      <c r="AC53" s="54"/>
      <c r="AD53" s="54"/>
      <c r="AE53" s="54"/>
      <c r="AF53" s="91"/>
      <c r="AI53" s="54"/>
      <c r="AJ53" s="54"/>
      <c r="AK53" s="54"/>
      <c r="AL53" s="54"/>
      <c r="AM53" s="54"/>
      <c r="AN53" s="54"/>
      <c r="AO53" s="54"/>
      <c r="AP53" s="54"/>
      <c r="AQ53" s="54"/>
      <c r="AR53" s="54"/>
      <c r="AS53" s="54"/>
      <c r="AT53" s="54"/>
      <c r="AU53" s="54"/>
      <c r="AV53" s="91"/>
      <c r="AY53" s="54"/>
      <c r="AZ53" s="54"/>
      <c r="BA53" s="54"/>
      <c r="BB53" s="54"/>
      <c r="BC53" s="54"/>
      <c r="BD53" s="54"/>
      <c r="BE53" s="54"/>
      <c r="BF53" s="54"/>
      <c r="BG53" s="54"/>
      <c r="BH53" s="54"/>
      <c r="BI53" s="54"/>
      <c r="BJ53" s="54"/>
      <c r="BK53" s="54"/>
      <c r="BL53" s="91"/>
      <c r="BO53" s="54"/>
      <c r="BP53" s="54"/>
      <c r="BQ53" s="54"/>
      <c r="BR53" s="54"/>
      <c r="BS53" s="54"/>
      <c r="BT53" s="54"/>
      <c r="BU53" s="54"/>
      <c r="BV53" s="54"/>
      <c r="BW53" s="54"/>
      <c r="BX53" s="54"/>
      <c r="BY53" s="54"/>
      <c r="BZ53" s="54"/>
      <c r="CA53" s="54"/>
      <c r="CB53" s="91"/>
      <c r="CE53" s="54"/>
      <c r="CF53" s="54"/>
      <c r="CG53" s="54"/>
      <c r="CH53" s="54"/>
      <c r="CI53" s="54"/>
      <c r="CJ53" s="54"/>
      <c r="CK53" s="54"/>
      <c r="CL53" s="54"/>
      <c r="CM53" s="54"/>
      <c r="CN53" s="54"/>
      <c r="CO53" s="54"/>
      <c r="CP53" s="54"/>
      <c r="CQ53" s="54"/>
      <c r="CR53" s="91"/>
      <c r="CU53" s="54"/>
      <c r="CV53" s="54"/>
      <c r="CW53" s="54"/>
      <c r="CX53" s="54"/>
      <c r="CY53" s="54"/>
      <c r="CZ53" s="54"/>
      <c r="DA53" s="54"/>
      <c r="DB53" s="54"/>
      <c r="DC53" s="54"/>
      <c r="DD53" s="54"/>
      <c r="DE53" s="54"/>
      <c r="DF53" s="54"/>
      <c r="DG53" s="54"/>
      <c r="DH53" s="91"/>
    </row>
    <row r="54" spans="2:128" x14ac:dyDescent="0.2">
      <c r="C54" s="54"/>
      <c r="D54" s="54"/>
      <c r="E54" s="54"/>
      <c r="F54" s="54"/>
      <c r="G54" s="54"/>
      <c r="H54" s="54"/>
      <c r="I54" s="54"/>
      <c r="J54" s="54"/>
      <c r="K54" s="54"/>
      <c r="L54" s="54"/>
      <c r="M54" s="54"/>
      <c r="N54" s="54"/>
      <c r="O54" s="54"/>
      <c r="P54" s="91"/>
      <c r="S54" s="54"/>
      <c r="T54" s="54"/>
      <c r="U54" s="54"/>
      <c r="V54" s="54"/>
      <c r="W54" s="54"/>
      <c r="X54" s="54"/>
      <c r="Y54" s="54"/>
      <c r="Z54" s="54"/>
      <c r="AA54" s="54"/>
      <c r="AB54" s="54"/>
      <c r="AC54" s="54"/>
      <c r="AD54" s="54"/>
      <c r="AE54" s="54"/>
      <c r="AF54" s="91"/>
      <c r="AI54" s="54"/>
      <c r="AJ54" s="54"/>
      <c r="AK54" s="54"/>
      <c r="AL54" s="54"/>
      <c r="AM54" s="54"/>
      <c r="AN54" s="54"/>
      <c r="AO54" s="54"/>
      <c r="AP54" s="54"/>
      <c r="AQ54" s="54"/>
      <c r="AR54" s="54"/>
      <c r="AS54" s="54"/>
      <c r="AT54" s="54"/>
      <c r="AU54" s="54"/>
      <c r="AV54" s="91"/>
      <c r="AY54" s="54"/>
      <c r="AZ54" s="54"/>
      <c r="BA54" s="54"/>
      <c r="BB54" s="54"/>
      <c r="BC54" s="54"/>
      <c r="BD54" s="54"/>
      <c r="BE54" s="54"/>
      <c r="BF54" s="54"/>
      <c r="BG54" s="54"/>
      <c r="BH54" s="54"/>
      <c r="BI54" s="54"/>
      <c r="BJ54" s="54"/>
      <c r="BK54" s="54"/>
      <c r="BL54" s="91"/>
      <c r="BO54" s="54"/>
      <c r="BP54" s="54"/>
      <c r="BQ54" s="54"/>
      <c r="BR54" s="54"/>
      <c r="BS54" s="54"/>
      <c r="BT54" s="54"/>
      <c r="BU54" s="54"/>
      <c r="BV54" s="54"/>
      <c r="BW54" s="54"/>
      <c r="BX54" s="54"/>
      <c r="BY54" s="54"/>
      <c r="BZ54" s="54"/>
      <c r="CA54" s="54"/>
      <c r="CB54" s="91"/>
      <c r="CE54" s="54"/>
      <c r="CF54" s="54"/>
      <c r="CG54" s="54"/>
      <c r="CH54" s="54"/>
      <c r="CI54" s="54"/>
      <c r="CJ54" s="54"/>
      <c r="CK54" s="54"/>
      <c r="CL54" s="54"/>
      <c r="CM54" s="54"/>
      <c r="CN54" s="54"/>
      <c r="CO54" s="54"/>
      <c r="CP54" s="54"/>
      <c r="CQ54" s="54"/>
      <c r="CR54" s="91"/>
      <c r="CU54" s="54"/>
      <c r="CV54" s="54"/>
      <c r="CW54" s="54"/>
      <c r="CX54" s="54"/>
      <c r="CY54" s="54"/>
      <c r="CZ54" s="54"/>
      <c r="DA54" s="54"/>
      <c r="DB54" s="54"/>
      <c r="DC54" s="54"/>
      <c r="DD54" s="54"/>
      <c r="DE54" s="54"/>
      <c r="DF54" s="54"/>
      <c r="DG54" s="54"/>
      <c r="DH54" s="91"/>
    </row>
    <row r="58" spans="2:128" ht="13.5" customHeight="1" x14ac:dyDescent="0.2"/>
  </sheetData>
  <phoneticPr fontId="2" type="noConversion"/>
  <pageMargins left="0.59055118110236227" right="0.59055118110236227" top="0.78740157480314965" bottom="0.78740157480314965" header="0.39370078740157483" footer="0.39370078740157483"/>
  <pageSetup paperSize="9" scale="66" firstPageNumber="73" fitToWidth="8"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colBreaks count="7" manualBreakCount="7">
    <brk id="16" max="47" man="1"/>
    <brk id="32" max="47" man="1"/>
    <brk id="48" max="47" man="1"/>
    <brk id="64" max="47" man="1"/>
    <brk id="80" max="47" man="1"/>
    <brk id="96" max="47" man="1"/>
    <brk id="112" max="47"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J50"/>
  <sheetViews>
    <sheetView zoomScaleNormal="100" workbookViewId="0"/>
  </sheetViews>
  <sheetFormatPr baseColWidth="10" defaultRowHeight="12.75" x14ac:dyDescent="0.2"/>
  <cols>
    <col min="1" max="1" width="4.7109375" customWidth="1"/>
    <col min="2" max="2" width="28" customWidth="1"/>
    <col min="3" max="13" width="12.42578125" customWidth="1"/>
    <col min="14" max="15" width="13.42578125" customWidth="1"/>
    <col min="16" max="16" width="11.42578125" style="95"/>
    <col min="17" max="17" width="4.7109375" customWidth="1"/>
    <col min="18" max="18" width="28" customWidth="1"/>
    <col min="19" max="29" width="12.42578125" customWidth="1"/>
    <col min="30" max="31" width="13.42578125" customWidth="1"/>
    <col min="32" max="32" width="11.42578125" style="95"/>
    <col min="33" max="33" width="4.7109375" customWidth="1"/>
    <col min="34" max="34" width="28" customWidth="1"/>
    <col min="35" max="45" width="12.42578125" customWidth="1"/>
    <col min="46" max="47" width="13.42578125" customWidth="1"/>
    <col min="48" max="48" width="11.42578125" style="95"/>
    <col min="49" max="49" width="4.7109375" customWidth="1"/>
    <col min="50" max="50" width="28" customWidth="1"/>
    <col min="51" max="61" width="12.42578125" customWidth="1"/>
    <col min="62" max="63" width="13.42578125" customWidth="1"/>
    <col min="64" max="64" width="11.42578125" style="95"/>
    <col min="65" max="65" width="4.7109375" customWidth="1"/>
    <col min="66" max="66" width="28" customWidth="1"/>
    <col min="67" max="77" width="12.42578125" customWidth="1"/>
    <col min="78" max="79" width="13.42578125" customWidth="1"/>
    <col min="80" max="80" width="11.42578125" style="95"/>
    <col min="81" max="81" width="4.7109375" customWidth="1"/>
    <col min="82" max="82" width="28" customWidth="1"/>
    <col min="83" max="93" width="12.42578125" customWidth="1"/>
    <col min="94" max="95" width="13.42578125" customWidth="1"/>
    <col min="96" max="96" width="12" style="95" customWidth="1"/>
    <col min="97" max="97" width="1.5703125" hidden="1" customWidth="1"/>
    <col min="98" max="98" width="4.7109375" customWidth="1"/>
    <col min="99" max="99" width="11.42578125" hidden="1" customWidth="1"/>
    <col min="100" max="100" width="28" customWidth="1"/>
    <col min="101" max="111" width="12.42578125" customWidth="1"/>
    <col min="112" max="113" width="13.42578125" customWidth="1"/>
  </cols>
  <sheetData>
    <row r="1" spans="1:114" ht="20.25" x14ac:dyDescent="0.3">
      <c r="A1" s="10" t="s">
        <v>937</v>
      </c>
      <c r="B1" s="70"/>
      <c r="C1" s="70"/>
      <c r="D1" s="70"/>
      <c r="E1" s="70"/>
      <c r="F1" s="70"/>
      <c r="G1" s="70"/>
      <c r="H1" s="70"/>
      <c r="I1" s="70"/>
      <c r="J1" s="70"/>
      <c r="K1" s="70"/>
      <c r="L1" s="70"/>
      <c r="M1" s="70"/>
      <c r="N1" s="70"/>
      <c r="O1" s="70"/>
      <c r="P1" s="148"/>
      <c r="Q1" s="50"/>
      <c r="R1" s="70"/>
      <c r="S1" s="70"/>
      <c r="T1" s="70"/>
      <c r="U1" s="70"/>
      <c r="V1" s="70"/>
      <c r="W1" s="70"/>
      <c r="X1" s="70"/>
      <c r="Y1" s="70"/>
      <c r="Z1" s="70"/>
      <c r="AA1" s="70"/>
      <c r="AB1" s="70"/>
      <c r="AC1" s="70"/>
      <c r="AD1" s="70"/>
      <c r="AE1" s="70"/>
      <c r="AF1" s="148"/>
      <c r="AG1" s="50" t="s">
        <v>762</v>
      </c>
      <c r="AH1" s="70"/>
      <c r="AI1" s="70"/>
      <c r="AJ1" s="70"/>
      <c r="AK1" s="70"/>
      <c r="AL1" s="79"/>
      <c r="AM1" s="70"/>
      <c r="AN1" s="70"/>
      <c r="AO1" s="70"/>
      <c r="AP1" s="70"/>
      <c r="AQ1" s="70"/>
      <c r="AR1" s="70"/>
      <c r="AS1" s="70"/>
      <c r="AT1" s="70"/>
      <c r="AU1" s="70"/>
      <c r="AV1" s="148"/>
      <c r="AW1" s="50"/>
      <c r="AX1" s="70"/>
      <c r="AY1" s="70"/>
      <c r="AZ1" s="70"/>
      <c r="BA1" s="70"/>
      <c r="BB1" s="70"/>
      <c r="BC1" s="70"/>
      <c r="BD1" s="70"/>
      <c r="BE1" s="70"/>
      <c r="BF1" s="70"/>
      <c r="BG1" s="70"/>
      <c r="BH1" s="70"/>
      <c r="BI1" s="70"/>
      <c r="BJ1" s="70"/>
      <c r="BK1" s="70"/>
      <c r="BL1" s="70"/>
      <c r="BM1" s="50"/>
      <c r="BN1" s="70"/>
      <c r="BO1" s="70"/>
      <c r="BP1" s="70"/>
      <c r="BQ1" s="70"/>
      <c r="BR1" s="70"/>
      <c r="BS1" s="70"/>
      <c r="BT1" s="70"/>
      <c r="BU1" s="70"/>
      <c r="BV1" s="70"/>
      <c r="BW1" s="70"/>
      <c r="BX1" s="70"/>
      <c r="BY1" s="70"/>
      <c r="BZ1" s="70"/>
      <c r="CA1" s="70"/>
      <c r="CB1" s="105"/>
      <c r="CC1" s="127"/>
      <c r="CD1" s="128"/>
      <c r="CE1" s="128"/>
      <c r="CF1" s="128"/>
      <c r="CG1" s="128"/>
      <c r="CH1" s="128"/>
      <c r="CI1" s="128"/>
      <c r="CJ1" s="128"/>
      <c r="CK1" s="128"/>
      <c r="CL1" s="128"/>
      <c r="CM1" s="128"/>
      <c r="CN1" s="128"/>
      <c r="CO1" s="70"/>
      <c r="CP1" s="70"/>
      <c r="CQ1" s="70"/>
      <c r="CR1" s="148"/>
      <c r="CS1" s="127"/>
      <c r="CT1" s="127"/>
      <c r="CU1" s="129"/>
      <c r="CV1" s="129"/>
      <c r="CW1" s="130"/>
      <c r="CX1" s="130"/>
      <c r="CY1" s="130"/>
      <c r="CZ1" s="130"/>
      <c r="DA1" s="130"/>
      <c r="DB1" s="130"/>
      <c r="DC1" s="130"/>
      <c r="DD1" s="130"/>
      <c r="DE1" s="130"/>
      <c r="DF1" s="130"/>
      <c r="DG1" s="130"/>
      <c r="DH1" s="130"/>
      <c r="DI1" s="130"/>
      <c r="DJ1" s="158"/>
    </row>
    <row r="2" spans="1:114" ht="12.75" customHeight="1" x14ac:dyDescent="0.3">
      <c r="A2" s="9"/>
      <c r="B2" s="70"/>
      <c r="C2" s="70"/>
      <c r="D2" s="70"/>
      <c r="E2" s="70"/>
      <c r="F2" s="70"/>
      <c r="G2" s="79"/>
      <c r="H2" s="70"/>
      <c r="I2" s="70"/>
      <c r="J2" s="70"/>
      <c r="K2" s="70"/>
      <c r="L2" s="70"/>
      <c r="M2" s="70"/>
      <c r="N2" s="70"/>
      <c r="O2" s="70"/>
      <c r="P2" s="148"/>
      <c r="Q2" s="50"/>
      <c r="R2" s="70"/>
      <c r="S2" s="70"/>
      <c r="T2" s="70"/>
      <c r="U2" s="70"/>
      <c r="V2" s="70"/>
      <c r="W2" s="70"/>
      <c r="X2" s="70"/>
      <c r="Y2" s="70"/>
      <c r="Z2" s="70"/>
      <c r="AA2" s="70"/>
      <c r="AB2" s="70"/>
      <c r="AC2" s="70"/>
      <c r="AD2" s="70"/>
      <c r="AE2" s="70"/>
      <c r="AF2" s="148"/>
      <c r="AG2" s="50"/>
      <c r="AH2" s="70"/>
      <c r="AI2" s="70"/>
      <c r="AJ2" s="70"/>
      <c r="AK2" s="70"/>
      <c r="AL2" s="79"/>
      <c r="AM2" s="70"/>
      <c r="AN2" s="70"/>
      <c r="AO2" s="70"/>
      <c r="AP2" s="70"/>
      <c r="AQ2" s="70"/>
      <c r="AR2" s="70"/>
      <c r="AS2" s="70"/>
      <c r="AT2" s="70"/>
      <c r="AU2" s="70"/>
      <c r="AV2" s="148"/>
      <c r="AW2" s="131"/>
      <c r="AX2" s="13"/>
      <c r="AY2" s="13"/>
      <c r="AZ2" s="13"/>
      <c r="BA2" s="13"/>
      <c r="BB2" s="13"/>
      <c r="BC2" s="13"/>
      <c r="BD2" s="13"/>
      <c r="BE2" s="13"/>
      <c r="BF2" s="13"/>
      <c r="BG2" s="13"/>
      <c r="BH2" s="13"/>
      <c r="BI2" s="13"/>
      <c r="BJ2" s="13"/>
      <c r="BK2" s="13"/>
      <c r="BL2" s="13"/>
      <c r="CC2" s="127"/>
      <c r="CD2" s="128"/>
      <c r="CE2" s="128"/>
      <c r="CF2" s="128"/>
      <c r="CG2" s="128"/>
      <c r="CH2" s="277"/>
      <c r="CI2" s="128"/>
      <c r="CJ2" s="128"/>
      <c r="CK2" s="128"/>
      <c r="CL2" s="128"/>
      <c r="CM2" s="128"/>
      <c r="CN2" s="128"/>
      <c r="CO2" s="70"/>
      <c r="CP2" s="70"/>
      <c r="CQ2" s="70"/>
      <c r="CR2" s="148"/>
      <c r="CS2" s="127"/>
      <c r="CT2" s="127"/>
      <c r="CU2" s="129"/>
      <c r="CV2" s="129"/>
      <c r="CW2" s="130"/>
      <c r="CX2" s="130"/>
      <c r="CY2" s="130"/>
      <c r="CZ2" s="130"/>
      <c r="DA2" s="130"/>
      <c r="DB2" s="130"/>
      <c r="DC2" s="130"/>
      <c r="DD2" s="130"/>
      <c r="DE2" s="130"/>
      <c r="DF2" s="130"/>
      <c r="DG2" s="130"/>
      <c r="DH2" s="130"/>
      <c r="DI2" s="130"/>
      <c r="DJ2" s="158"/>
    </row>
    <row r="3" spans="1:114" ht="16.5" x14ac:dyDescent="0.25">
      <c r="A3" s="13"/>
      <c r="B3" s="13"/>
      <c r="C3" s="13"/>
      <c r="D3" s="13"/>
      <c r="E3" s="13"/>
      <c r="F3" s="13"/>
      <c r="G3" s="69"/>
      <c r="H3" s="13"/>
      <c r="I3" s="13"/>
      <c r="J3" s="13"/>
      <c r="K3" s="13"/>
      <c r="L3" s="13"/>
      <c r="M3" s="13"/>
      <c r="N3" s="13"/>
      <c r="O3" s="13"/>
      <c r="P3" s="39"/>
      <c r="Q3" s="131"/>
      <c r="R3" s="13"/>
      <c r="S3" s="13"/>
      <c r="T3" s="13"/>
      <c r="U3" s="13"/>
      <c r="V3" s="13"/>
      <c r="W3" s="13"/>
      <c r="X3" s="13"/>
      <c r="Y3" s="13"/>
      <c r="Z3" s="13"/>
      <c r="AA3" s="13"/>
      <c r="AB3" s="13"/>
      <c r="AC3" s="13"/>
      <c r="AD3" s="13"/>
      <c r="AE3" s="13"/>
      <c r="AF3" s="39"/>
      <c r="AG3" s="131"/>
      <c r="AH3" s="13"/>
      <c r="AI3" s="13"/>
      <c r="AJ3" s="13"/>
      <c r="AK3" s="13"/>
      <c r="AL3" s="69"/>
      <c r="AM3" s="13"/>
      <c r="AN3" s="13"/>
      <c r="AO3" s="13"/>
      <c r="AP3" s="13"/>
      <c r="AQ3" s="13"/>
      <c r="AR3" s="13"/>
      <c r="AS3" s="13"/>
      <c r="AT3" s="13"/>
      <c r="AU3" s="13"/>
      <c r="AV3" s="39"/>
      <c r="AW3" s="110" t="s">
        <v>328</v>
      </c>
      <c r="BM3" s="109" t="s">
        <v>356</v>
      </c>
      <c r="BN3" s="13"/>
      <c r="BO3" s="13"/>
      <c r="BP3" s="13"/>
      <c r="BQ3" s="13"/>
      <c r="BR3" s="13"/>
      <c r="BS3" s="13"/>
      <c r="BT3" s="13"/>
      <c r="BU3" s="13"/>
      <c r="BV3" s="13"/>
      <c r="BW3" s="13"/>
      <c r="BX3" s="13"/>
      <c r="BY3" s="13"/>
      <c r="BZ3" s="13"/>
      <c r="CA3" s="13"/>
      <c r="CB3" s="132"/>
      <c r="CC3" s="40"/>
      <c r="CD3" s="40"/>
      <c r="CE3" s="40"/>
      <c r="CF3" s="40"/>
      <c r="CG3" s="40"/>
      <c r="CH3" s="40"/>
      <c r="CI3" s="40"/>
      <c r="CJ3" s="40"/>
      <c r="CK3" s="40"/>
      <c r="CL3" s="40"/>
      <c r="CM3" s="40"/>
      <c r="CN3" s="40"/>
      <c r="CO3" s="46"/>
      <c r="CP3" s="46"/>
      <c r="CQ3" s="46"/>
      <c r="CR3" s="154"/>
      <c r="CS3" s="40"/>
      <c r="CT3" s="40"/>
      <c r="CU3" s="58"/>
      <c r="CV3" s="58"/>
      <c r="CW3" s="133"/>
      <c r="CX3" s="133"/>
      <c r="CY3" s="133"/>
      <c r="CZ3" s="133"/>
      <c r="DA3" s="133"/>
      <c r="DB3" s="133"/>
      <c r="DC3" s="133"/>
      <c r="DD3" s="133"/>
      <c r="DE3" s="133"/>
      <c r="DF3" s="133"/>
      <c r="DG3" s="133"/>
      <c r="DH3" s="133"/>
      <c r="DI3" s="133"/>
      <c r="DJ3" s="159"/>
    </row>
    <row r="4" spans="1:114" ht="16.5" x14ac:dyDescent="0.25">
      <c r="A4" s="109" t="s">
        <v>763</v>
      </c>
      <c r="B4" s="109"/>
      <c r="C4" s="109"/>
      <c r="D4" s="109"/>
      <c r="E4" s="109"/>
      <c r="F4" s="109"/>
      <c r="G4" s="276"/>
      <c r="H4" s="109"/>
      <c r="I4" s="109"/>
      <c r="J4" s="109"/>
      <c r="K4" s="109"/>
      <c r="L4" s="109"/>
      <c r="M4" s="109"/>
      <c r="N4" s="109"/>
      <c r="O4" s="109"/>
      <c r="P4" s="149"/>
      <c r="Q4" s="55" t="s">
        <v>326</v>
      </c>
      <c r="R4" s="55"/>
      <c r="S4" s="55"/>
      <c r="T4" s="55"/>
      <c r="U4" s="55"/>
      <c r="V4" s="55"/>
      <c r="W4" s="55"/>
      <c r="X4" s="55"/>
      <c r="Y4" s="55"/>
      <c r="Z4" s="55"/>
      <c r="AA4" s="55"/>
      <c r="AB4" s="55"/>
      <c r="AC4" s="55"/>
      <c r="AD4" s="55"/>
      <c r="AE4" s="55"/>
      <c r="AF4" s="152"/>
      <c r="AG4" s="55" t="s">
        <v>327</v>
      </c>
      <c r="AH4" s="55"/>
      <c r="AI4" s="55"/>
      <c r="AJ4" s="55"/>
      <c r="AK4" s="55"/>
      <c r="AL4" s="55"/>
      <c r="AM4" s="55"/>
      <c r="AN4" s="55"/>
      <c r="AO4" s="55"/>
      <c r="AP4" s="55"/>
      <c r="AQ4" s="55"/>
      <c r="AR4" s="55"/>
      <c r="AS4" s="55"/>
      <c r="AT4" s="55"/>
      <c r="AU4" s="55"/>
      <c r="AV4" s="152"/>
      <c r="AW4" s="55" t="s">
        <v>258</v>
      </c>
      <c r="AX4" s="55"/>
      <c r="AY4" s="55"/>
      <c r="AZ4" s="55"/>
      <c r="BA4" s="55"/>
      <c r="BB4" s="55"/>
      <c r="BC4" s="55"/>
      <c r="BD4" s="55"/>
      <c r="BE4" s="55"/>
      <c r="BF4" s="55"/>
      <c r="BG4" s="55"/>
      <c r="BH4" s="55"/>
      <c r="BI4" s="55"/>
      <c r="BJ4" s="55"/>
      <c r="BK4" s="55"/>
      <c r="BL4" s="55"/>
      <c r="BM4" s="55" t="s">
        <v>253</v>
      </c>
      <c r="BN4" s="55"/>
      <c r="BO4" s="55"/>
      <c r="BP4" s="55"/>
      <c r="BQ4" s="55"/>
      <c r="BR4" s="55"/>
      <c r="BS4" s="55"/>
      <c r="BT4" s="55"/>
      <c r="BU4" s="55"/>
      <c r="BV4" s="55"/>
      <c r="BW4" s="55"/>
      <c r="BX4" s="55"/>
      <c r="BY4" s="55"/>
      <c r="BZ4" s="55"/>
      <c r="CA4" s="55"/>
      <c r="CB4" s="83"/>
      <c r="CC4" s="55" t="s">
        <v>508</v>
      </c>
      <c r="CD4" s="55"/>
      <c r="CE4" s="55"/>
      <c r="CF4" s="55"/>
      <c r="CG4" s="55"/>
      <c r="CH4" s="55"/>
      <c r="CI4" s="55"/>
      <c r="CJ4" s="55"/>
      <c r="CK4" s="55"/>
      <c r="CL4" s="55"/>
      <c r="CM4" s="55"/>
      <c r="CN4" s="55"/>
      <c r="CO4" s="55"/>
      <c r="CP4" s="55"/>
      <c r="CQ4" s="55"/>
      <c r="CR4" s="152"/>
      <c r="CS4" s="55" t="s">
        <v>11</v>
      </c>
      <c r="CT4" s="55" t="s">
        <v>509</v>
      </c>
      <c r="CU4" s="134"/>
      <c r="CV4" s="134"/>
      <c r="CW4" s="135"/>
      <c r="CX4" s="135"/>
      <c r="CY4" s="135"/>
      <c r="CZ4" s="135"/>
      <c r="DA4" s="135"/>
      <c r="DB4" s="135"/>
      <c r="DC4" s="135"/>
      <c r="DD4" s="135"/>
      <c r="DE4" s="135"/>
      <c r="DF4" s="135"/>
      <c r="DG4" s="135"/>
      <c r="DH4" s="135"/>
      <c r="DI4" s="135"/>
      <c r="DJ4" s="160"/>
    </row>
    <row r="5" spans="1:114" ht="16.5" x14ac:dyDescent="0.25">
      <c r="A5" s="275" t="s">
        <v>259</v>
      </c>
      <c r="B5" s="147"/>
      <c r="C5" s="147"/>
      <c r="D5" s="147"/>
      <c r="E5" s="147"/>
      <c r="F5" s="147"/>
      <c r="G5" s="147"/>
      <c r="H5" s="147"/>
      <c r="I5" s="147"/>
      <c r="J5" s="147"/>
      <c r="K5" s="147"/>
      <c r="L5" s="147"/>
      <c r="M5" s="147"/>
      <c r="N5" s="147"/>
      <c r="O5" s="147"/>
      <c r="P5" s="150"/>
      <c r="Q5" s="275"/>
      <c r="R5" s="107"/>
      <c r="S5" s="107"/>
      <c r="T5" s="107"/>
      <c r="U5" s="107"/>
      <c r="V5" s="107"/>
      <c r="W5" s="107"/>
      <c r="X5" s="107"/>
      <c r="Y5" s="107"/>
      <c r="Z5" s="107"/>
      <c r="AA5" s="107"/>
      <c r="AB5" s="107"/>
      <c r="AC5" s="107"/>
      <c r="AD5" s="107"/>
      <c r="AE5" s="107"/>
      <c r="AF5" s="153"/>
      <c r="AG5" s="107"/>
      <c r="AH5" s="107"/>
      <c r="AI5" s="107"/>
      <c r="AJ5" s="107"/>
      <c r="AK5" s="107"/>
      <c r="AL5" s="107"/>
      <c r="AM5" s="107"/>
      <c r="AN5" s="107"/>
      <c r="AO5" s="107"/>
      <c r="AP5" s="107"/>
      <c r="AQ5" s="107"/>
      <c r="AR5" s="107"/>
      <c r="AS5" s="107"/>
      <c r="AT5" s="107"/>
      <c r="AU5" s="107"/>
      <c r="AV5" s="153"/>
      <c r="AW5" s="69" t="s">
        <v>672</v>
      </c>
      <c r="AX5" s="107"/>
      <c r="AY5" s="107"/>
      <c r="AZ5" s="107"/>
      <c r="BA5" s="107"/>
      <c r="BB5" s="107"/>
      <c r="BC5" s="107"/>
      <c r="BD5" s="107"/>
      <c r="BE5" s="107"/>
      <c r="BF5" s="107"/>
      <c r="BG5" s="107"/>
      <c r="BH5" s="107"/>
      <c r="BI5" s="107"/>
      <c r="BJ5" s="107"/>
      <c r="BK5" s="107"/>
      <c r="BL5" s="107"/>
      <c r="BM5" s="69" t="s">
        <v>672</v>
      </c>
      <c r="BN5" s="109"/>
      <c r="BO5" s="109"/>
      <c r="BP5" s="109"/>
      <c r="BQ5" s="109"/>
      <c r="BR5" s="109"/>
      <c r="BS5" s="109"/>
      <c r="BT5" s="109"/>
      <c r="BU5" s="109"/>
      <c r="BV5" s="109"/>
      <c r="BW5" s="109"/>
      <c r="BX5" s="109"/>
      <c r="BY5" s="109"/>
      <c r="BZ5" s="109"/>
      <c r="CA5" s="109"/>
      <c r="CB5" s="191"/>
      <c r="CC5" s="275" t="s">
        <v>259</v>
      </c>
      <c r="CD5" s="109"/>
      <c r="CE5" s="109"/>
      <c r="CF5" s="109"/>
      <c r="CG5" s="109"/>
      <c r="CH5" s="109"/>
      <c r="CI5" s="109"/>
      <c r="CJ5" s="109"/>
      <c r="CK5" s="109"/>
      <c r="CL5" s="109"/>
      <c r="CM5" s="109"/>
      <c r="CN5" s="109"/>
      <c r="CO5" s="109"/>
      <c r="CP5" s="109"/>
      <c r="CQ5" s="109"/>
      <c r="CR5" s="149"/>
      <c r="CS5" s="107"/>
      <c r="CT5" s="89" t="s">
        <v>510</v>
      </c>
      <c r="CU5" s="136"/>
      <c r="CV5" s="136"/>
      <c r="CW5" s="137"/>
      <c r="CX5" s="137"/>
      <c r="CY5" s="137"/>
      <c r="CZ5" s="137"/>
      <c r="DA5" s="137"/>
      <c r="DB5" s="137"/>
      <c r="DC5" s="137"/>
      <c r="DD5" s="137"/>
      <c r="DE5" s="137"/>
      <c r="DF5" s="137"/>
      <c r="DG5" s="137"/>
      <c r="DH5" s="137"/>
      <c r="DI5" s="137"/>
      <c r="DJ5" s="161"/>
    </row>
    <row r="6" spans="1:114" x14ac:dyDescent="0.2">
      <c r="B6" s="69" t="s">
        <v>672</v>
      </c>
      <c r="C6" s="13"/>
      <c r="D6" s="13"/>
      <c r="E6" s="13"/>
      <c r="F6" s="13"/>
      <c r="G6" s="13"/>
      <c r="H6" s="13"/>
      <c r="I6" s="13"/>
      <c r="J6" s="13"/>
      <c r="K6" s="13"/>
      <c r="L6" s="13"/>
      <c r="M6" s="13"/>
      <c r="N6" s="13"/>
      <c r="O6" s="13"/>
      <c r="P6" s="39"/>
      <c r="Q6" s="69" t="s">
        <v>672</v>
      </c>
      <c r="R6" s="13"/>
      <c r="S6" s="13"/>
      <c r="T6" s="13"/>
      <c r="U6" s="13"/>
      <c r="V6" s="13"/>
      <c r="W6" s="13"/>
      <c r="X6" s="13"/>
      <c r="Y6" s="13"/>
      <c r="Z6" s="13"/>
      <c r="AA6" s="13"/>
      <c r="AB6" s="13"/>
      <c r="AC6" s="13"/>
      <c r="AD6" s="13"/>
      <c r="AE6" s="13"/>
      <c r="AF6" s="39"/>
      <c r="AG6" s="69" t="s">
        <v>672</v>
      </c>
      <c r="AH6" s="13"/>
      <c r="AI6" s="13"/>
      <c r="AJ6" s="13"/>
      <c r="AK6" s="13"/>
      <c r="AL6" s="13"/>
      <c r="AM6" s="13"/>
      <c r="AN6" s="13"/>
      <c r="AO6" s="13"/>
      <c r="AP6" s="13"/>
      <c r="AQ6" s="13"/>
      <c r="AR6" s="13"/>
      <c r="AS6" s="13"/>
      <c r="AT6" s="13"/>
      <c r="AU6" s="13"/>
      <c r="AV6" s="39"/>
      <c r="AW6" s="69" t="s">
        <v>674</v>
      </c>
      <c r="AX6" s="13"/>
      <c r="AY6" s="13"/>
      <c r="AZ6" s="13"/>
      <c r="BA6" s="13"/>
      <c r="BB6" s="13"/>
      <c r="BC6" s="13"/>
      <c r="BD6" s="13"/>
      <c r="BE6" s="13"/>
      <c r="BF6" s="13"/>
      <c r="BG6" s="13"/>
      <c r="BH6" s="13"/>
      <c r="BI6" s="13"/>
      <c r="BJ6" s="13"/>
      <c r="BK6" s="13"/>
      <c r="BL6" s="13"/>
      <c r="BM6" s="69" t="s">
        <v>674</v>
      </c>
      <c r="BN6" s="13"/>
      <c r="BO6" s="13"/>
      <c r="BP6" s="13"/>
      <c r="BQ6" s="13"/>
      <c r="BR6" s="13"/>
      <c r="BS6" s="13"/>
      <c r="BT6" s="13"/>
      <c r="BU6" s="13"/>
      <c r="BV6" s="13"/>
      <c r="BW6" s="13"/>
      <c r="BX6" s="13"/>
      <c r="BY6" s="13"/>
      <c r="BZ6" s="13"/>
      <c r="CA6" s="13"/>
      <c r="CB6" s="132"/>
      <c r="CC6" s="69" t="s">
        <v>672</v>
      </c>
      <c r="CD6" s="40"/>
      <c r="CE6" s="40"/>
      <c r="CF6" s="40"/>
      <c r="CG6" s="40"/>
      <c r="CH6" s="40"/>
      <c r="CI6" s="40"/>
      <c r="CJ6" s="40"/>
      <c r="CK6" s="40"/>
      <c r="CL6" s="40"/>
      <c r="CM6" s="40"/>
      <c r="CN6" s="40"/>
      <c r="CO6" s="46"/>
      <c r="CP6" s="46"/>
      <c r="CQ6" s="46"/>
      <c r="CR6" s="154"/>
      <c r="CS6" s="138"/>
      <c r="CT6" s="69" t="s">
        <v>672</v>
      </c>
      <c r="CU6" s="58"/>
      <c r="CV6" s="58"/>
      <c r="CW6" s="133"/>
      <c r="CX6" s="133"/>
      <c r="CY6" s="133"/>
      <c r="CZ6" s="133"/>
      <c r="DA6" s="133"/>
      <c r="DB6" s="133"/>
      <c r="DC6" s="133"/>
      <c r="DD6" s="133"/>
      <c r="DE6" s="133"/>
      <c r="DF6" s="133"/>
      <c r="DG6" s="133"/>
      <c r="DH6" s="133"/>
      <c r="DI6" s="133"/>
      <c r="DJ6" s="159"/>
    </row>
    <row r="7" spans="1:114" x14ac:dyDescent="0.2">
      <c r="A7" s="69"/>
      <c r="B7" s="935" t="s">
        <v>671</v>
      </c>
      <c r="C7" s="273"/>
      <c r="D7" s="73"/>
      <c r="E7" s="73"/>
      <c r="F7" s="73"/>
      <c r="G7" s="73"/>
      <c r="H7" s="73"/>
      <c r="I7" s="73"/>
      <c r="J7" s="73"/>
      <c r="K7" s="73"/>
      <c r="L7" s="73"/>
      <c r="M7" s="73"/>
      <c r="N7" s="13"/>
      <c r="O7" s="13"/>
      <c r="P7" s="39"/>
      <c r="Q7" s="872" t="s">
        <v>671</v>
      </c>
      <c r="R7" s="73"/>
      <c r="S7" s="73"/>
      <c r="T7" s="73"/>
      <c r="U7" s="73"/>
      <c r="V7" s="73"/>
      <c r="W7" s="73"/>
      <c r="X7" s="73"/>
      <c r="Y7" s="73"/>
      <c r="Z7" s="73"/>
      <c r="AA7" s="73"/>
      <c r="AB7" s="13"/>
      <c r="AC7" s="13"/>
      <c r="AD7" s="13"/>
      <c r="AE7" s="13"/>
      <c r="AF7" s="39"/>
      <c r="AG7" s="69" t="s">
        <v>674</v>
      </c>
      <c r="AH7" s="13"/>
      <c r="AI7" s="13"/>
      <c r="AJ7" s="13"/>
      <c r="AK7" s="13"/>
      <c r="AL7" s="13"/>
      <c r="AM7" s="13"/>
      <c r="AN7" s="13"/>
      <c r="AO7" s="13"/>
      <c r="AP7" s="13"/>
      <c r="AQ7" s="13"/>
      <c r="AR7" s="13"/>
      <c r="AS7" s="13"/>
      <c r="AT7" s="13"/>
      <c r="AU7" s="13"/>
      <c r="AV7" s="39"/>
      <c r="AW7" s="69" t="s">
        <v>938</v>
      </c>
      <c r="AX7" s="13"/>
      <c r="AY7" s="13"/>
      <c r="AZ7" s="13"/>
      <c r="BA7" s="13"/>
      <c r="BB7" s="13"/>
      <c r="BC7" s="13"/>
      <c r="BD7" s="13"/>
      <c r="BE7" s="13"/>
      <c r="BF7" s="13"/>
      <c r="BG7" s="13"/>
      <c r="BH7" s="13"/>
      <c r="BI7" s="13"/>
      <c r="BJ7" s="13"/>
      <c r="BK7" s="13"/>
      <c r="BL7" s="13"/>
      <c r="BM7" s="69" t="s">
        <v>938</v>
      </c>
      <c r="BN7" s="13"/>
      <c r="BO7" s="13"/>
      <c r="BP7" s="13"/>
      <c r="BQ7" s="13"/>
      <c r="BR7" s="13"/>
      <c r="BS7" s="13"/>
      <c r="BT7" s="13"/>
      <c r="BU7" s="13"/>
      <c r="BV7" s="13"/>
      <c r="BW7" s="13"/>
      <c r="BX7" s="13"/>
      <c r="BY7" s="13"/>
      <c r="BZ7" s="13"/>
      <c r="CA7" s="13"/>
      <c r="CB7" s="132"/>
      <c r="CC7" s="69" t="s">
        <v>395</v>
      </c>
      <c r="CD7" s="40"/>
      <c r="CE7" s="40"/>
      <c r="CF7" s="40"/>
      <c r="CG7" s="40"/>
      <c r="CH7" s="40"/>
      <c r="CI7" s="40"/>
      <c r="CJ7" s="40"/>
      <c r="CK7" s="40"/>
      <c r="CL7" s="40"/>
      <c r="CM7" s="40"/>
      <c r="CN7" s="40"/>
      <c r="CO7" s="46"/>
      <c r="CP7" s="46"/>
      <c r="CQ7" s="46"/>
      <c r="CR7" s="154"/>
      <c r="CS7" s="40" t="s">
        <v>271</v>
      </c>
      <c r="CT7" s="89" t="s">
        <v>269</v>
      </c>
      <c r="CU7" s="58"/>
      <c r="CV7" s="58"/>
      <c r="CW7" s="133"/>
      <c r="CX7" s="133"/>
      <c r="CY7" s="133"/>
      <c r="CZ7" s="133"/>
      <c r="DA7" s="133"/>
      <c r="DB7" s="133"/>
      <c r="DC7" s="133"/>
      <c r="DD7" s="133"/>
      <c r="DE7" s="133"/>
      <c r="DF7" s="133"/>
      <c r="DG7" s="133"/>
      <c r="DH7" s="133"/>
      <c r="DI7" s="133"/>
      <c r="DJ7" s="159"/>
    </row>
    <row r="8" spans="1:114" x14ac:dyDescent="0.2">
      <c r="A8" s="69"/>
      <c r="B8" s="935" t="s">
        <v>705</v>
      </c>
      <c r="D8" s="73"/>
      <c r="E8" s="73"/>
      <c r="F8" s="73"/>
      <c r="G8" s="73"/>
      <c r="H8" s="73"/>
      <c r="I8" s="73"/>
      <c r="J8" s="73"/>
      <c r="K8" s="73"/>
      <c r="L8" s="73"/>
      <c r="M8" s="73"/>
      <c r="N8" s="13"/>
      <c r="O8" s="13"/>
      <c r="P8" s="39"/>
      <c r="Q8" s="872" t="s">
        <v>673</v>
      </c>
      <c r="R8" s="73"/>
      <c r="S8" s="73"/>
      <c r="T8" s="73"/>
      <c r="U8" s="73"/>
      <c r="V8" s="73"/>
      <c r="W8" s="73"/>
      <c r="X8" s="73"/>
      <c r="Y8" s="73"/>
      <c r="Z8" s="73"/>
      <c r="AA8" s="73"/>
      <c r="AB8" s="13"/>
      <c r="AC8" s="13"/>
      <c r="AD8" s="13"/>
      <c r="AE8" s="13"/>
      <c r="AF8" s="39"/>
      <c r="AG8" s="263"/>
      <c r="AH8" s="13"/>
      <c r="AI8" s="13"/>
      <c r="AJ8" s="13"/>
      <c r="AK8" s="13"/>
      <c r="AL8" s="13"/>
      <c r="AM8" s="13"/>
      <c r="AN8" s="13"/>
      <c r="AO8" s="13"/>
      <c r="AP8" s="13"/>
      <c r="AQ8" s="13"/>
      <c r="AR8" s="13"/>
      <c r="AS8" s="13"/>
      <c r="AT8" s="13"/>
      <c r="AU8" s="13"/>
      <c r="AV8" s="39"/>
      <c r="AW8" s="69" t="s">
        <v>675</v>
      </c>
      <c r="AX8" s="13"/>
      <c r="AY8" s="13"/>
      <c r="AZ8" s="13"/>
      <c r="BA8" s="13"/>
      <c r="BB8" s="13"/>
      <c r="BC8" s="13"/>
      <c r="BD8" s="13"/>
      <c r="BE8" s="13"/>
      <c r="BF8" s="13"/>
      <c r="BG8" s="13"/>
      <c r="BH8" s="13"/>
      <c r="BI8" s="13"/>
      <c r="BJ8" s="13"/>
      <c r="BK8" s="13"/>
      <c r="BL8" s="13"/>
      <c r="BM8" s="69" t="s">
        <v>675</v>
      </c>
      <c r="BN8" s="13"/>
      <c r="BO8" s="13"/>
      <c r="BP8" s="13"/>
      <c r="BQ8" s="13"/>
      <c r="BR8" s="13"/>
      <c r="BS8" s="13"/>
      <c r="BT8" s="13"/>
      <c r="BU8" s="13"/>
      <c r="BV8" s="13"/>
      <c r="BW8" s="13"/>
      <c r="BX8" s="13"/>
      <c r="BY8" s="13"/>
      <c r="BZ8" s="13"/>
      <c r="CA8" s="13"/>
      <c r="CB8" s="132"/>
      <c r="CC8" s="872" t="s">
        <v>671</v>
      </c>
      <c r="CD8" s="40"/>
      <c r="CE8" s="40"/>
      <c r="CF8" s="40"/>
      <c r="CG8" s="40"/>
      <c r="CH8" s="40"/>
      <c r="CI8" s="40"/>
      <c r="CJ8" s="40"/>
      <c r="CK8" s="40"/>
      <c r="CL8" s="40"/>
      <c r="CM8" s="40"/>
      <c r="CN8" s="40"/>
      <c r="CO8" s="46"/>
      <c r="CP8" s="46"/>
      <c r="CQ8" s="46"/>
      <c r="CR8" s="154"/>
      <c r="CS8" s="40"/>
      <c r="CT8" s="872" t="s">
        <v>671</v>
      </c>
      <c r="CU8" s="58"/>
      <c r="CV8" s="58"/>
      <c r="CW8" s="133"/>
      <c r="CX8" s="133"/>
      <c r="CY8" s="133"/>
      <c r="CZ8" s="133"/>
      <c r="DA8" s="133"/>
      <c r="DB8" s="133"/>
      <c r="DC8" s="133"/>
      <c r="DD8" s="133"/>
      <c r="DE8" s="133"/>
      <c r="DF8" s="133"/>
      <c r="DG8" s="133"/>
      <c r="DH8" s="133"/>
      <c r="DI8" s="133"/>
      <c r="DJ8" s="159"/>
    </row>
    <row r="9" spans="1:114" x14ac:dyDescent="0.2">
      <c r="A9" s="13"/>
      <c r="B9" s="263"/>
      <c r="C9" s="8"/>
      <c r="D9" s="8"/>
      <c r="E9" s="8"/>
      <c r="F9" s="8"/>
      <c r="G9" s="8"/>
      <c r="H9" s="8"/>
      <c r="I9" s="8"/>
      <c r="J9" s="8"/>
      <c r="K9" s="8"/>
      <c r="L9" s="8"/>
      <c r="M9" s="8"/>
      <c r="N9" s="8"/>
      <c r="O9" s="8"/>
      <c r="P9" s="16"/>
      <c r="Q9" s="263"/>
      <c r="R9" s="139"/>
      <c r="S9" s="8"/>
      <c r="T9" s="8"/>
      <c r="U9" s="8"/>
      <c r="V9" s="8"/>
      <c r="W9" s="8"/>
      <c r="X9" s="8"/>
      <c r="Y9" s="8"/>
      <c r="Z9" s="8"/>
      <c r="AA9" s="8"/>
      <c r="AB9" s="8"/>
      <c r="AC9" s="8"/>
      <c r="AD9" s="8"/>
      <c r="AE9" s="8"/>
      <c r="AF9" s="16"/>
      <c r="AG9" s="46"/>
      <c r="AH9" s="8"/>
      <c r="AI9" s="8"/>
      <c r="AJ9" s="8"/>
      <c r="AK9" s="8"/>
      <c r="AL9" s="8"/>
      <c r="AM9" s="8"/>
      <c r="AN9" s="8"/>
      <c r="AO9" s="8"/>
      <c r="AP9" s="8"/>
      <c r="AQ9" s="8"/>
      <c r="AR9" s="8"/>
      <c r="AS9" s="8"/>
      <c r="AT9" s="8"/>
      <c r="AU9" s="8"/>
      <c r="AV9" s="16"/>
      <c r="AW9" s="263"/>
      <c r="AX9" s="8"/>
      <c r="AY9" s="8"/>
      <c r="AZ9" s="8"/>
      <c r="BA9" s="8"/>
      <c r="BB9" s="8"/>
      <c r="BC9" s="8"/>
      <c r="BD9" s="8"/>
      <c r="BE9" s="8"/>
      <c r="BF9" s="8"/>
      <c r="BG9" s="8"/>
      <c r="BH9" s="8"/>
      <c r="BI9" s="8"/>
      <c r="BJ9" s="8"/>
      <c r="BK9" s="8"/>
      <c r="BL9" s="8"/>
      <c r="BM9" s="948" t="s">
        <v>756</v>
      </c>
      <c r="BN9" s="8"/>
      <c r="BO9" s="8"/>
      <c r="BP9" s="8"/>
      <c r="BQ9" s="8"/>
      <c r="BR9" s="8"/>
      <c r="BS9" s="8"/>
      <c r="BT9" s="8"/>
      <c r="BU9" s="8"/>
      <c r="BV9" s="8"/>
      <c r="BW9" s="8"/>
      <c r="BX9" s="8"/>
      <c r="BY9" s="8"/>
      <c r="BZ9" s="8"/>
      <c r="CA9" s="8"/>
      <c r="CB9" s="46"/>
      <c r="CC9" s="935" t="s">
        <v>705</v>
      </c>
      <c r="CD9" s="111"/>
      <c r="CE9" s="111"/>
      <c r="CF9" s="111"/>
      <c r="CG9" s="111"/>
      <c r="CH9" s="111"/>
      <c r="CI9" s="111"/>
      <c r="CJ9" s="111"/>
      <c r="CK9" s="111"/>
      <c r="CL9" s="111"/>
      <c r="CM9" s="111"/>
      <c r="CN9" s="111"/>
      <c r="CO9" s="46"/>
      <c r="CP9" s="46"/>
      <c r="CQ9" s="46"/>
      <c r="CR9" s="154"/>
      <c r="CS9" s="111"/>
      <c r="CT9" s="935" t="s">
        <v>705</v>
      </c>
      <c r="CU9" s="58"/>
      <c r="CV9" s="58"/>
      <c r="CW9" s="133"/>
      <c r="CX9" s="133"/>
      <c r="CY9" s="133"/>
      <c r="CZ9" s="133"/>
      <c r="DA9" s="133"/>
      <c r="DB9" s="133"/>
      <c r="DC9" s="133"/>
      <c r="DD9" s="133"/>
      <c r="DE9" s="133"/>
      <c r="DF9" s="133"/>
      <c r="DG9" s="133"/>
      <c r="DH9" s="133"/>
      <c r="DI9" s="133"/>
      <c r="DJ9" s="159"/>
    </row>
    <row r="10" spans="1:114" x14ac:dyDescent="0.2">
      <c r="B10" s="13"/>
      <c r="C10" s="13"/>
      <c r="D10" s="13"/>
      <c r="E10" s="13"/>
      <c r="F10" s="13"/>
      <c r="G10" s="13"/>
      <c r="H10" s="13"/>
      <c r="I10" s="13"/>
      <c r="J10" s="13"/>
      <c r="K10" s="13"/>
      <c r="L10" s="13"/>
      <c r="M10" s="13"/>
      <c r="N10" s="13"/>
      <c r="O10" s="13"/>
      <c r="P10" s="39"/>
      <c r="R10" s="13"/>
      <c r="S10" s="13"/>
      <c r="T10" s="13"/>
      <c r="U10" s="13"/>
      <c r="V10" s="13"/>
      <c r="W10" s="13"/>
      <c r="X10" s="13"/>
      <c r="Y10" s="13"/>
      <c r="Z10" s="13"/>
      <c r="AA10" s="13"/>
      <c r="AB10" s="13"/>
      <c r="AC10" s="13"/>
      <c r="AD10" s="13"/>
      <c r="AE10" s="13"/>
      <c r="AF10" s="39"/>
      <c r="AG10" s="60" t="s">
        <v>16</v>
      </c>
      <c r="AH10" s="13"/>
      <c r="AI10" s="13"/>
      <c r="AJ10" s="13"/>
      <c r="AK10" s="13"/>
      <c r="AL10" s="13"/>
      <c r="AM10" s="13"/>
      <c r="AN10" s="13"/>
      <c r="AO10" s="13"/>
      <c r="AP10" s="13"/>
      <c r="AQ10" s="13"/>
      <c r="AR10" s="13"/>
      <c r="AS10" s="13"/>
      <c r="AT10" s="13"/>
      <c r="AU10" s="13"/>
      <c r="AV10" s="39"/>
      <c r="AX10" s="13"/>
      <c r="AY10" s="13"/>
      <c r="AZ10" s="13"/>
      <c r="BA10" s="13"/>
      <c r="BB10" s="13"/>
      <c r="BC10" s="13"/>
      <c r="BD10" s="13"/>
      <c r="BE10" s="13"/>
      <c r="BF10" s="13"/>
      <c r="BG10" s="13"/>
      <c r="BH10" s="13"/>
      <c r="BI10" s="13"/>
      <c r="BJ10" s="13"/>
      <c r="BK10" s="13"/>
      <c r="BL10" s="13"/>
      <c r="BN10" s="13"/>
      <c r="BO10" s="13"/>
      <c r="BP10" s="13"/>
      <c r="BQ10" s="13"/>
      <c r="BR10" s="13"/>
      <c r="BS10" s="13"/>
      <c r="BT10" s="13"/>
      <c r="BU10" s="13"/>
      <c r="BV10" s="13"/>
      <c r="BW10" s="13"/>
      <c r="BX10" s="13"/>
      <c r="BY10" s="13"/>
      <c r="BZ10" s="13"/>
      <c r="CA10" s="13"/>
      <c r="CB10" s="46"/>
      <c r="CD10" s="40"/>
      <c r="CE10" s="40"/>
      <c r="CF10" s="40"/>
      <c r="CG10" s="40"/>
      <c r="CH10" s="40"/>
      <c r="CI10" s="40"/>
      <c r="CJ10" s="40"/>
      <c r="CK10" s="40"/>
      <c r="CL10" s="40"/>
      <c r="CM10" s="40"/>
      <c r="CN10" s="40"/>
      <c r="CO10" s="46"/>
      <c r="CP10" s="46"/>
      <c r="CQ10" s="46"/>
      <c r="CR10" s="154"/>
      <c r="CS10" s="141" t="s">
        <v>15</v>
      </c>
      <c r="CU10" s="140"/>
      <c r="CV10" s="140"/>
      <c r="CW10" s="87"/>
      <c r="CX10" s="87"/>
      <c r="CY10" s="87"/>
      <c r="CZ10" s="87"/>
      <c r="DA10" s="87"/>
      <c r="DB10" s="87"/>
      <c r="DC10" s="87"/>
      <c r="DD10" s="87"/>
      <c r="DE10" s="87"/>
      <c r="DF10" s="87"/>
      <c r="DG10" s="87"/>
      <c r="DH10" s="87"/>
      <c r="DI10" s="87"/>
      <c r="DJ10" s="162"/>
    </row>
    <row r="11" spans="1:114" x14ac:dyDescent="0.2">
      <c r="B11" s="60" t="s">
        <v>12</v>
      </c>
      <c r="C11" s="13"/>
      <c r="D11" s="13"/>
      <c r="E11" s="13"/>
      <c r="F11" s="13"/>
      <c r="G11" s="13"/>
      <c r="H11" s="13"/>
      <c r="I11" s="13"/>
      <c r="J11" s="13"/>
      <c r="K11" s="13"/>
      <c r="L11" s="13"/>
      <c r="M11" s="13"/>
      <c r="N11" s="13"/>
      <c r="O11" s="13"/>
      <c r="P11" s="39"/>
      <c r="Q11" s="60" t="s">
        <v>325</v>
      </c>
      <c r="R11" s="13"/>
      <c r="S11" s="13"/>
      <c r="T11" s="13"/>
      <c r="U11" s="13"/>
      <c r="V11" s="13"/>
      <c r="W11" s="13"/>
      <c r="X11" s="13"/>
      <c r="Y11" s="13"/>
      <c r="Z11" s="13"/>
      <c r="AA11" s="13"/>
      <c r="AB11" s="13"/>
      <c r="AC11" s="13"/>
      <c r="AD11" s="13"/>
      <c r="AE11" s="13"/>
      <c r="AF11" s="39"/>
      <c r="AH11" s="13"/>
      <c r="AI11" s="13"/>
      <c r="AJ11" s="13"/>
      <c r="AK11" s="13"/>
      <c r="AL11" s="13"/>
      <c r="AM11" s="13"/>
      <c r="AN11" s="13"/>
      <c r="AO11" s="13"/>
      <c r="AP11" s="13"/>
      <c r="AQ11" s="13"/>
      <c r="AR11" s="13"/>
      <c r="AS11" s="13"/>
      <c r="AT11" s="13"/>
      <c r="AU11" s="13"/>
      <c r="AV11" s="39"/>
      <c r="AW11" s="60"/>
      <c r="AX11" s="13"/>
      <c r="AY11" s="13"/>
      <c r="AZ11" s="13"/>
      <c r="BA11" s="13"/>
      <c r="BB11" s="13"/>
      <c r="BC11" s="13"/>
      <c r="BD11" s="13"/>
      <c r="BE11" s="13"/>
      <c r="BF11" s="13"/>
      <c r="BG11" s="13"/>
      <c r="BH11" s="13"/>
      <c r="BI11" s="13"/>
      <c r="BJ11" s="13"/>
      <c r="BK11" s="13"/>
      <c r="BL11" s="13"/>
      <c r="BM11" s="60"/>
      <c r="BN11" s="13"/>
      <c r="BO11" s="13"/>
      <c r="BP11" s="13"/>
      <c r="BQ11" s="13"/>
      <c r="BR11" s="13"/>
      <c r="BS11" s="13"/>
      <c r="BT11" s="13"/>
      <c r="BU11" s="13"/>
      <c r="BV11" s="13"/>
      <c r="BW11" s="13"/>
      <c r="BX11" s="13"/>
      <c r="BY11" s="25"/>
      <c r="BZ11" s="25"/>
      <c r="CA11" s="25"/>
      <c r="CB11" s="192"/>
      <c r="CC11" s="141" t="s">
        <v>396</v>
      </c>
      <c r="CT11" s="141"/>
      <c r="CU11" s="140"/>
      <c r="CV11" s="140"/>
      <c r="CW11" s="87"/>
      <c r="CX11" s="87"/>
      <c r="CY11" s="87"/>
      <c r="CZ11" s="87"/>
      <c r="DA11" s="87"/>
      <c r="DB11" s="87"/>
      <c r="DC11" s="87"/>
      <c r="DD11" s="87"/>
      <c r="DE11" s="87"/>
      <c r="DF11" s="87"/>
      <c r="DG11" s="87"/>
      <c r="DH11" s="87"/>
      <c r="DI11" s="87"/>
      <c r="DJ11" s="162"/>
    </row>
    <row r="12" spans="1:114" x14ac:dyDescent="0.2">
      <c r="B12" s="13"/>
      <c r="C12" s="13"/>
      <c r="D12" s="13"/>
      <c r="E12" s="13"/>
      <c r="F12" s="13"/>
      <c r="G12" s="13"/>
      <c r="H12" s="13"/>
      <c r="I12" s="13"/>
      <c r="J12" s="13"/>
      <c r="K12" s="13"/>
      <c r="L12" s="13"/>
      <c r="M12" s="13"/>
      <c r="N12" s="13"/>
      <c r="O12" s="13"/>
      <c r="P12" s="39"/>
      <c r="Q12" s="13"/>
      <c r="R12" s="13"/>
      <c r="S12" s="13"/>
      <c r="T12" s="13"/>
      <c r="U12" s="13"/>
      <c r="V12" s="13"/>
      <c r="W12" s="13"/>
      <c r="X12" s="13"/>
      <c r="Y12" s="13"/>
      <c r="Z12" s="13"/>
      <c r="AA12" s="13"/>
      <c r="AB12" s="13"/>
      <c r="AC12" s="13"/>
      <c r="AD12" s="13"/>
      <c r="AE12" s="13"/>
      <c r="AF12" s="39"/>
      <c r="AG12" s="8"/>
      <c r="AH12" s="13"/>
      <c r="AI12" s="13"/>
      <c r="AJ12" s="13"/>
      <c r="AK12" s="13"/>
      <c r="AL12" s="13"/>
      <c r="AM12" s="13"/>
      <c r="AN12" s="13"/>
      <c r="AO12" s="13"/>
      <c r="AP12" s="13"/>
      <c r="AQ12" s="13"/>
      <c r="AR12" s="13"/>
      <c r="AS12" s="13"/>
      <c r="AT12" s="13"/>
      <c r="AU12" s="13"/>
      <c r="AV12" s="39"/>
      <c r="AX12" s="13"/>
      <c r="AY12" s="13"/>
      <c r="AZ12" s="13"/>
      <c r="BA12" s="13"/>
      <c r="BB12" s="13"/>
      <c r="BC12" s="13"/>
      <c r="BD12" s="13"/>
      <c r="BE12" s="13"/>
      <c r="BF12" s="13"/>
      <c r="BG12" s="13"/>
      <c r="BH12" s="13"/>
      <c r="BI12" s="13"/>
      <c r="BJ12" s="13"/>
      <c r="BK12" s="13"/>
      <c r="BL12" s="13"/>
      <c r="BN12" s="13"/>
      <c r="BO12" s="13"/>
      <c r="BP12" s="13"/>
      <c r="BQ12" s="13"/>
      <c r="BR12" s="13"/>
      <c r="BS12" s="13"/>
      <c r="BT12" s="13"/>
      <c r="BU12" s="13"/>
      <c r="BV12" s="13"/>
      <c r="BW12" s="13"/>
      <c r="BX12" s="13"/>
      <c r="BY12" s="13"/>
      <c r="BZ12" s="13"/>
      <c r="CA12" s="13"/>
      <c r="CB12" s="13"/>
      <c r="CD12" s="40"/>
      <c r="CE12" s="40"/>
      <c r="CF12" s="40"/>
      <c r="CG12" s="40"/>
      <c r="CH12" s="40"/>
      <c r="CI12" s="40"/>
      <c r="CJ12" s="40"/>
      <c r="CK12" s="40"/>
      <c r="CL12" s="40"/>
      <c r="CM12" s="40"/>
      <c r="CN12" s="40"/>
      <c r="CO12" s="13"/>
      <c r="CP12" s="13"/>
      <c r="CQ12" s="13"/>
      <c r="CR12" s="39"/>
      <c r="CS12" s="40"/>
      <c r="CU12" s="140"/>
      <c r="CV12" s="140"/>
      <c r="CW12" s="87"/>
      <c r="CX12" s="87"/>
      <c r="CY12" s="87"/>
      <c r="CZ12" s="87"/>
      <c r="DA12" s="87"/>
      <c r="DB12" s="87"/>
      <c r="DC12" s="87"/>
      <c r="DD12" s="87"/>
      <c r="DE12" s="87"/>
      <c r="DF12" s="87"/>
      <c r="DG12" s="87"/>
      <c r="DH12" s="87"/>
      <c r="DI12" s="87"/>
      <c r="DJ12" s="162"/>
    </row>
    <row r="13" spans="1:114" x14ac:dyDescent="0.2">
      <c r="B13" s="13"/>
      <c r="C13" s="13"/>
      <c r="D13" s="13"/>
      <c r="E13" s="13"/>
      <c r="F13" s="13"/>
      <c r="G13" s="13"/>
      <c r="H13" s="13"/>
      <c r="I13" s="13"/>
      <c r="J13" s="13"/>
      <c r="K13" s="13"/>
      <c r="L13" s="13"/>
      <c r="M13" s="13"/>
      <c r="N13" s="13"/>
      <c r="O13" s="13"/>
      <c r="P13" s="39"/>
      <c r="Q13" s="13"/>
      <c r="R13" s="13"/>
      <c r="S13" s="13"/>
      <c r="T13" s="13"/>
      <c r="U13" s="13"/>
      <c r="V13" s="13"/>
      <c r="W13" s="13"/>
      <c r="X13" s="13"/>
      <c r="Y13" s="13"/>
      <c r="Z13" s="13"/>
      <c r="AA13" s="13"/>
      <c r="AB13" s="13"/>
      <c r="AC13" s="13"/>
      <c r="AD13" s="13"/>
      <c r="AE13" s="13"/>
      <c r="AF13" s="39"/>
      <c r="AG13" s="13"/>
      <c r="AH13" s="13"/>
      <c r="AI13" s="13"/>
      <c r="AJ13" s="13"/>
      <c r="AK13" s="13"/>
      <c r="AL13" s="13"/>
      <c r="AM13" s="13"/>
      <c r="AN13" s="13"/>
      <c r="AO13" s="13"/>
      <c r="AP13" s="13"/>
      <c r="AQ13" s="13"/>
      <c r="AR13" s="13"/>
      <c r="AS13" s="13"/>
      <c r="AT13" s="13"/>
      <c r="AU13" s="13"/>
      <c r="AV13" s="39"/>
      <c r="AW13" s="8" t="s">
        <v>279</v>
      </c>
      <c r="AX13" s="13"/>
      <c r="AY13" s="13"/>
      <c r="AZ13" s="13"/>
      <c r="BA13" s="13"/>
      <c r="BB13" s="13"/>
      <c r="BC13" s="13"/>
      <c r="BD13" s="13"/>
      <c r="BE13" s="13"/>
      <c r="BF13" s="13"/>
      <c r="BG13" s="13"/>
      <c r="BH13" s="13"/>
      <c r="BI13" s="13"/>
      <c r="BJ13" s="13"/>
      <c r="BK13" s="13"/>
      <c r="BL13" s="13"/>
      <c r="BM13" s="8" t="s">
        <v>280</v>
      </c>
      <c r="BN13" s="13"/>
      <c r="BO13" s="13"/>
      <c r="BP13" s="13"/>
      <c r="BQ13" s="13"/>
      <c r="BR13" s="13"/>
      <c r="BS13" s="13"/>
      <c r="BT13" s="13"/>
      <c r="BU13" s="13"/>
      <c r="BV13" s="13"/>
      <c r="BW13" s="13"/>
      <c r="BX13" s="13"/>
      <c r="BY13" s="13"/>
      <c r="BZ13" s="13"/>
      <c r="CA13" s="13"/>
      <c r="CB13" s="13"/>
      <c r="CC13" s="40"/>
      <c r="CD13" s="40"/>
      <c r="CE13" s="40"/>
      <c r="CF13" s="40"/>
      <c r="CG13" s="40"/>
      <c r="CH13" s="40"/>
      <c r="CI13" s="40"/>
      <c r="CJ13" s="40"/>
      <c r="CK13" s="40"/>
      <c r="CL13" s="40"/>
      <c r="CM13" s="40"/>
      <c r="CN13" s="40"/>
      <c r="CO13" s="13"/>
      <c r="CP13" s="13"/>
      <c r="CQ13" s="13"/>
      <c r="CR13" s="39"/>
      <c r="CS13" s="40"/>
      <c r="CT13" s="132"/>
      <c r="CU13" s="140"/>
      <c r="CV13" s="140"/>
      <c r="CW13" s="87"/>
      <c r="CX13" s="87"/>
      <c r="CY13" s="87"/>
      <c r="CZ13" s="87"/>
      <c r="DA13" s="87"/>
      <c r="DB13" s="87"/>
      <c r="DC13" s="87"/>
      <c r="DD13" s="87"/>
      <c r="DE13" s="87"/>
      <c r="DF13" s="87"/>
      <c r="DG13" s="87"/>
      <c r="DH13" s="87"/>
      <c r="DI13" s="87"/>
      <c r="DJ13" s="162"/>
    </row>
    <row r="14" spans="1:114" x14ac:dyDescent="0.2">
      <c r="A14" s="142"/>
      <c r="B14" s="142"/>
      <c r="C14" s="142"/>
      <c r="D14" s="142"/>
      <c r="E14" s="142"/>
      <c r="F14" s="142"/>
      <c r="G14" s="142"/>
      <c r="H14" s="142"/>
      <c r="I14" s="142"/>
      <c r="J14" s="142"/>
      <c r="K14" s="142"/>
      <c r="L14" s="142"/>
      <c r="M14" s="142"/>
      <c r="N14" s="142"/>
      <c r="O14" s="142"/>
      <c r="P14" s="151"/>
      <c r="Q14" s="142"/>
      <c r="R14" s="142"/>
      <c r="S14" s="142"/>
      <c r="T14" s="142"/>
      <c r="U14" s="142"/>
      <c r="V14" s="142"/>
      <c r="W14" s="142"/>
      <c r="X14" s="142"/>
      <c r="Y14" s="142"/>
      <c r="Z14" s="142"/>
      <c r="AA14" s="142"/>
      <c r="AB14" s="142"/>
      <c r="AC14" s="142"/>
      <c r="AD14" s="142"/>
      <c r="AE14" s="142"/>
      <c r="AF14" s="151"/>
      <c r="AG14" s="142"/>
      <c r="AH14" s="142"/>
      <c r="AI14" s="142"/>
      <c r="AJ14" s="142"/>
      <c r="AK14" s="142"/>
      <c r="AL14" s="142"/>
      <c r="AM14" s="142"/>
      <c r="AN14" s="142"/>
      <c r="AO14" s="142"/>
      <c r="AP14" s="142"/>
      <c r="AQ14" s="142"/>
      <c r="AR14" s="142"/>
      <c r="AS14" s="142"/>
      <c r="AT14" s="142"/>
      <c r="AU14" s="142"/>
      <c r="AV14" s="151"/>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3"/>
      <c r="CD14" s="143"/>
      <c r="CE14" s="143"/>
      <c r="CF14" s="143"/>
      <c r="CG14" s="143"/>
      <c r="CH14" s="143"/>
      <c r="CI14" s="143"/>
      <c r="CJ14" s="143"/>
      <c r="CK14" s="143"/>
      <c r="CL14" s="143"/>
      <c r="CM14" s="143"/>
      <c r="CN14" s="143"/>
      <c r="CO14" s="142"/>
      <c r="CP14" s="142"/>
      <c r="CQ14" s="142"/>
      <c r="CR14" s="151"/>
      <c r="CS14" s="143"/>
      <c r="CT14" s="144"/>
      <c r="CU14" s="145"/>
      <c r="CV14" s="145"/>
      <c r="CW14" s="146"/>
      <c r="CX14" s="146"/>
      <c r="CY14" s="146"/>
      <c r="CZ14" s="146"/>
      <c r="DA14" s="146"/>
      <c r="DB14" s="146"/>
      <c r="DC14" s="146"/>
      <c r="DD14" s="146"/>
      <c r="DE14" s="146"/>
      <c r="DF14" s="146"/>
      <c r="DG14" s="146"/>
      <c r="DH14" s="146"/>
      <c r="DI14" s="146"/>
      <c r="DJ14" s="163"/>
    </row>
    <row r="15" spans="1:114" x14ac:dyDescent="0.2">
      <c r="A15" s="117"/>
      <c r="B15" s="118"/>
      <c r="C15" s="118"/>
      <c r="D15" s="118"/>
      <c r="E15" s="118"/>
      <c r="F15" s="118"/>
      <c r="G15" s="118"/>
      <c r="H15" s="118"/>
      <c r="I15" s="118"/>
      <c r="J15" s="118"/>
      <c r="K15" s="118"/>
      <c r="L15" s="118"/>
      <c r="M15" s="114"/>
      <c r="N15" s="114"/>
      <c r="O15" s="114"/>
      <c r="P15" s="115" t="s">
        <v>98</v>
      </c>
      <c r="Q15" s="117"/>
      <c r="R15" s="118"/>
      <c r="S15" s="118"/>
      <c r="T15" s="118"/>
      <c r="U15" s="118"/>
      <c r="V15" s="118"/>
      <c r="W15" s="118"/>
      <c r="X15" s="118"/>
      <c r="Y15" s="118"/>
      <c r="Z15" s="118"/>
      <c r="AA15" s="118"/>
      <c r="AB15" s="118"/>
      <c r="AC15" s="114"/>
      <c r="AD15" s="114"/>
      <c r="AE15" s="114"/>
      <c r="AF15" s="115" t="s">
        <v>98</v>
      </c>
      <c r="AG15" s="117"/>
      <c r="AH15" s="118"/>
      <c r="AI15" s="118"/>
      <c r="AJ15" s="118"/>
      <c r="AK15" s="118"/>
      <c r="AL15" s="118"/>
      <c r="AM15" s="118"/>
      <c r="AN15" s="118"/>
      <c r="AO15" s="118"/>
      <c r="AP15" s="118"/>
      <c r="AQ15" s="118"/>
      <c r="AR15" s="118"/>
      <c r="AS15" s="114"/>
      <c r="AT15" s="114"/>
      <c r="AU15" s="114"/>
      <c r="AV15" s="115" t="s">
        <v>98</v>
      </c>
      <c r="AW15" s="117"/>
      <c r="AX15" s="118"/>
      <c r="AY15" s="118"/>
      <c r="AZ15" s="118"/>
      <c r="BA15" s="118"/>
      <c r="BB15" s="118"/>
      <c r="BC15" s="118"/>
      <c r="BD15" s="118"/>
      <c r="BE15" s="118"/>
      <c r="BF15" s="118"/>
      <c r="BG15" s="118"/>
      <c r="BH15" s="118"/>
      <c r="BI15" s="114"/>
      <c r="BJ15" s="114"/>
      <c r="BK15" s="114"/>
      <c r="BL15" s="115" t="s">
        <v>98</v>
      </c>
      <c r="BM15" s="117"/>
      <c r="BN15" s="118"/>
      <c r="BO15" s="118"/>
      <c r="BP15" s="118"/>
      <c r="BQ15" s="118"/>
      <c r="BR15" s="118"/>
      <c r="BS15" s="118"/>
      <c r="BT15" s="118"/>
      <c r="BU15" s="118"/>
      <c r="BV15" s="118"/>
      <c r="BW15" s="118"/>
      <c r="BX15" s="118"/>
      <c r="BY15" s="114"/>
      <c r="BZ15" s="114"/>
      <c r="CA15" s="114"/>
      <c r="CB15" s="121" t="s">
        <v>99</v>
      </c>
      <c r="CC15" s="117"/>
      <c r="CD15" s="118"/>
      <c r="CE15" s="118"/>
      <c r="CF15" s="118"/>
      <c r="CG15" s="118"/>
      <c r="CH15" s="118"/>
      <c r="CI15" s="118"/>
      <c r="CJ15" s="118"/>
      <c r="CK15" s="118"/>
      <c r="CL15" s="118"/>
      <c r="CM15" s="118"/>
      <c r="CN15" s="118"/>
      <c r="CO15" s="114"/>
      <c r="CP15" s="114"/>
      <c r="CQ15" s="114"/>
      <c r="CR15" s="121" t="s">
        <v>99</v>
      </c>
      <c r="CS15" s="117"/>
      <c r="CT15" s="117"/>
      <c r="CU15" s="118" t="s">
        <v>670</v>
      </c>
      <c r="CV15" s="118"/>
      <c r="CW15" s="118"/>
      <c r="CX15" s="118"/>
      <c r="CY15" s="118"/>
      <c r="CZ15" s="118"/>
      <c r="DA15" s="118"/>
      <c r="DB15" s="118"/>
      <c r="DC15" s="118"/>
      <c r="DD15" s="118"/>
      <c r="DE15" s="118"/>
      <c r="DF15" s="118"/>
      <c r="DG15" s="114"/>
      <c r="DH15" s="114"/>
      <c r="DI15" s="114"/>
      <c r="DJ15" s="121" t="s">
        <v>99</v>
      </c>
    </row>
    <row r="16" spans="1:114" x14ac:dyDescent="0.2">
      <c r="A16" s="7"/>
      <c r="B16" s="7"/>
      <c r="C16" s="7"/>
      <c r="D16" s="7"/>
      <c r="BL16"/>
      <c r="CB16"/>
      <c r="DJ16" s="95"/>
    </row>
    <row r="17" spans="2:114" x14ac:dyDescent="0.2">
      <c r="B17" s="65" t="s">
        <v>256</v>
      </c>
      <c r="C17" s="265" t="s">
        <v>35</v>
      </c>
      <c r="D17" s="265" t="s">
        <v>124</v>
      </c>
      <c r="E17" s="265" t="s">
        <v>126</v>
      </c>
      <c r="F17" s="265" t="s">
        <v>36</v>
      </c>
      <c r="G17" s="265" t="s">
        <v>37</v>
      </c>
      <c r="H17" s="265" t="s">
        <v>38</v>
      </c>
      <c r="I17" s="265" t="s">
        <v>39</v>
      </c>
      <c r="J17" s="265" t="s">
        <v>128</v>
      </c>
      <c r="K17" s="265" t="s">
        <v>129</v>
      </c>
      <c r="L17" s="265" t="s">
        <v>130</v>
      </c>
      <c r="M17" s="266">
        <v>100000</v>
      </c>
      <c r="N17" s="267" t="s">
        <v>246</v>
      </c>
      <c r="O17" s="267" t="s">
        <v>246</v>
      </c>
      <c r="P17" s="267" t="s">
        <v>77</v>
      </c>
      <c r="R17" s="65" t="s">
        <v>256</v>
      </c>
      <c r="S17" s="265" t="s">
        <v>35</v>
      </c>
      <c r="T17" s="265" t="s">
        <v>124</v>
      </c>
      <c r="U17" s="265" t="s">
        <v>126</v>
      </c>
      <c r="V17" s="265" t="s">
        <v>36</v>
      </c>
      <c r="W17" s="265" t="s">
        <v>37</v>
      </c>
      <c r="X17" s="265" t="s">
        <v>38</v>
      </c>
      <c r="Y17" s="265" t="s">
        <v>39</v>
      </c>
      <c r="Z17" s="265" t="s">
        <v>128</v>
      </c>
      <c r="AA17" s="265" t="s">
        <v>129</v>
      </c>
      <c r="AB17" s="265" t="s">
        <v>130</v>
      </c>
      <c r="AC17" s="266">
        <v>100000</v>
      </c>
      <c r="AD17" s="267" t="s">
        <v>246</v>
      </c>
      <c r="AE17" s="267" t="s">
        <v>246</v>
      </c>
      <c r="AF17" s="267" t="s">
        <v>77</v>
      </c>
      <c r="AH17" s="65" t="s">
        <v>256</v>
      </c>
      <c r="AI17" s="265" t="s">
        <v>35</v>
      </c>
      <c r="AJ17" s="265" t="s">
        <v>124</v>
      </c>
      <c r="AK17" s="265" t="s">
        <v>126</v>
      </c>
      <c r="AL17" s="265" t="s">
        <v>36</v>
      </c>
      <c r="AM17" s="265" t="s">
        <v>37</v>
      </c>
      <c r="AN17" s="265" t="s">
        <v>38</v>
      </c>
      <c r="AO17" s="265" t="s">
        <v>39</v>
      </c>
      <c r="AP17" s="265" t="s">
        <v>128</v>
      </c>
      <c r="AQ17" s="265" t="s">
        <v>129</v>
      </c>
      <c r="AR17" s="265" t="s">
        <v>130</v>
      </c>
      <c r="AS17" s="266">
        <v>100000</v>
      </c>
      <c r="AT17" s="267" t="s">
        <v>246</v>
      </c>
      <c r="AU17" s="267" t="s">
        <v>246</v>
      </c>
      <c r="AV17" s="267" t="s">
        <v>77</v>
      </c>
      <c r="AX17" s="65" t="s">
        <v>256</v>
      </c>
      <c r="AY17" s="265" t="s">
        <v>35</v>
      </c>
      <c r="AZ17" s="265" t="s">
        <v>124</v>
      </c>
      <c r="BA17" s="265" t="s">
        <v>126</v>
      </c>
      <c r="BB17" s="265" t="s">
        <v>36</v>
      </c>
      <c r="BC17" s="265" t="s">
        <v>37</v>
      </c>
      <c r="BD17" s="265" t="s">
        <v>38</v>
      </c>
      <c r="BE17" s="265" t="s">
        <v>39</v>
      </c>
      <c r="BF17" s="265" t="s">
        <v>128</v>
      </c>
      <c r="BG17" s="265" t="s">
        <v>129</v>
      </c>
      <c r="BH17" s="265" t="s">
        <v>130</v>
      </c>
      <c r="BI17" s="266">
        <v>100000</v>
      </c>
      <c r="BJ17" s="267" t="s">
        <v>246</v>
      </c>
      <c r="BK17" s="267" t="s">
        <v>246</v>
      </c>
      <c r="BL17" s="267" t="s">
        <v>77</v>
      </c>
      <c r="BN17" s="65" t="s">
        <v>256</v>
      </c>
      <c r="BO17" s="265" t="s">
        <v>35</v>
      </c>
      <c r="BP17" s="265" t="s">
        <v>124</v>
      </c>
      <c r="BQ17" s="265" t="s">
        <v>126</v>
      </c>
      <c r="BR17" s="265" t="s">
        <v>36</v>
      </c>
      <c r="BS17" s="265" t="s">
        <v>37</v>
      </c>
      <c r="BT17" s="265" t="s">
        <v>38</v>
      </c>
      <c r="BU17" s="265" t="s">
        <v>39</v>
      </c>
      <c r="BV17" s="265" t="s">
        <v>128</v>
      </c>
      <c r="BW17" s="265" t="s">
        <v>129</v>
      </c>
      <c r="BX17" s="265" t="s">
        <v>130</v>
      </c>
      <c r="BY17" s="266">
        <v>100000</v>
      </c>
      <c r="BZ17" s="267" t="s">
        <v>246</v>
      </c>
      <c r="CA17" s="267" t="s">
        <v>246</v>
      </c>
      <c r="CB17" s="267" t="s">
        <v>77</v>
      </c>
      <c r="CD17" s="65" t="s">
        <v>256</v>
      </c>
      <c r="CE17" s="265" t="s">
        <v>35</v>
      </c>
      <c r="CF17" s="265" t="s">
        <v>124</v>
      </c>
      <c r="CG17" s="265" t="s">
        <v>126</v>
      </c>
      <c r="CH17" s="265" t="s">
        <v>36</v>
      </c>
      <c r="CI17" s="265" t="s">
        <v>37</v>
      </c>
      <c r="CJ17" s="265" t="s">
        <v>38</v>
      </c>
      <c r="CK17" s="265" t="s">
        <v>39</v>
      </c>
      <c r="CL17" s="265" t="s">
        <v>128</v>
      </c>
      <c r="CM17" s="265" t="s">
        <v>129</v>
      </c>
      <c r="CN17" s="265" t="s">
        <v>130</v>
      </c>
      <c r="CO17" s="266">
        <v>100000</v>
      </c>
      <c r="CP17" s="267" t="s">
        <v>246</v>
      </c>
      <c r="CQ17" s="267" t="s">
        <v>246</v>
      </c>
      <c r="CR17" s="267" t="s">
        <v>77</v>
      </c>
      <c r="CU17" s="65" t="s">
        <v>88</v>
      </c>
      <c r="CV17" s="65" t="s">
        <v>256</v>
      </c>
      <c r="CW17" s="265" t="s">
        <v>35</v>
      </c>
      <c r="CX17" s="265" t="s">
        <v>124</v>
      </c>
      <c r="CY17" s="265" t="s">
        <v>126</v>
      </c>
      <c r="CZ17" s="265" t="s">
        <v>36</v>
      </c>
      <c r="DA17" s="265" t="s">
        <v>37</v>
      </c>
      <c r="DB17" s="265" t="s">
        <v>38</v>
      </c>
      <c r="DC17" s="265" t="s">
        <v>39</v>
      </c>
      <c r="DD17" s="265" t="s">
        <v>128</v>
      </c>
      <c r="DE17" s="265" t="s">
        <v>129</v>
      </c>
      <c r="DF17" s="265" t="s">
        <v>130</v>
      </c>
      <c r="DG17" s="266">
        <v>100000</v>
      </c>
      <c r="DH17" s="267" t="s">
        <v>246</v>
      </c>
      <c r="DI17" s="267" t="s">
        <v>246</v>
      </c>
      <c r="DJ17" s="267" t="s">
        <v>77</v>
      </c>
    </row>
    <row r="18" spans="2:114" x14ac:dyDescent="0.2">
      <c r="B18" s="66"/>
      <c r="C18" s="264" t="s">
        <v>123</v>
      </c>
      <c r="D18" s="264" t="s">
        <v>40</v>
      </c>
      <c r="E18" s="264" t="s">
        <v>40</v>
      </c>
      <c r="F18" s="264" t="s">
        <v>40</v>
      </c>
      <c r="G18" s="264" t="s">
        <v>40</v>
      </c>
      <c r="H18" s="264" t="s">
        <v>40</v>
      </c>
      <c r="I18" s="264" t="s">
        <v>40</v>
      </c>
      <c r="J18" s="264" t="s">
        <v>40</v>
      </c>
      <c r="K18" s="264" t="s">
        <v>40</v>
      </c>
      <c r="L18" s="264" t="s">
        <v>40</v>
      </c>
      <c r="M18" s="264" t="s">
        <v>43</v>
      </c>
      <c r="N18" s="12" t="s">
        <v>248</v>
      </c>
      <c r="O18" s="12" t="s">
        <v>146</v>
      </c>
      <c r="P18" s="12" t="s">
        <v>145</v>
      </c>
      <c r="R18" s="66"/>
      <c r="S18" s="264" t="s">
        <v>123</v>
      </c>
      <c r="T18" s="264" t="s">
        <v>40</v>
      </c>
      <c r="U18" s="264" t="s">
        <v>40</v>
      </c>
      <c r="V18" s="264" t="s">
        <v>40</v>
      </c>
      <c r="W18" s="264" t="s">
        <v>40</v>
      </c>
      <c r="X18" s="264" t="s">
        <v>40</v>
      </c>
      <c r="Y18" s="264" t="s">
        <v>40</v>
      </c>
      <c r="Z18" s="264" t="s">
        <v>40</v>
      </c>
      <c r="AA18" s="264" t="s">
        <v>40</v>
      </c>
      <c r="AB18" s="264" t="s">
        <v>40</v>
      </c>
      <c r="AC18" s="264" t="s">
        <v>43</v>
      </c>
      <c r="AD18" s="12" t="s">
        <v>248</v>
      </c>
      <c r="AE18" s="12" t="s">
        <v>146</v>
      </c>
      <c r="AF18" s="12" t="s">
        <v>145</v>
      </c>
      <c r="AH18" s="66"/>
      <c r="AI18" s="264" t="s">
        <v>123</v>
      </c>
      <c r="AJ18" s="264" t="s">
        <v>40</v>
      </c>
      <c r="AK18" s="264" t="s">
        <v>40</v>
      </c>
      <c r="AL18" s="264" t="s">
        <v>40</v>
      </c>
      <c r="AM18" s="264" t="s">
        <v>40</v>
      </c>
      <c r="AN18" s="264" t="s">
        <v>40</v>
      </c>
      <c r="AO18" s="264" t="s">
        <v>40</v>
      </c>
      <c r="AP18" s="264" t="s">
        <v>40</v>
      </c>
      <c r="AQ18" s="264" t="s">
        <v>40</v>
      </c>
      <c r="AR18" s="264" t="s">
        <v>40</v>
      </c>
      <c r="AS18" s="264" t="s">
        <v>43</v>
      </c>
      <c r="AT18" s="12" t="s">
        <v>248</v>
      </c>
      <c r="AU18" s="12" t="s">
        <v>146</v>
      </c>
      <c r="AV18" s="12" t="s">
        <v>145</v>
      </c>
      <c r="AX18" s="66"/>
      <c r="AY18" s="264" t="s">
        <v>123</v>
      </c>
      <c r="AZ18" s="264" t="s">
        <v>40</v>
      </c>
      <c r="BA18" s="264" t="s">
        <v>40</v>
      </c>
      <c r="BB18" s="264" t="s">
        <v>40</v>
      </c>
      <c r="BC18" s="264" t="s">
        <v>40</v>
      </c>
      <c r="BD18" s="264" t="s">
        <v>40</v>
      </c>
      <c r="BE18" s="264" t="s">
        <v>40</v>
      </c>
      <c r="BF18" s="264" t="s">
        <v>40</v>
      </c>
      <c r="BG18" s="264" t="s">
        <v>40</v>
      </c>
      <c r="BH18" s="264" t="s">
        <v>40</v>
      </c>
      <c r="BI18" s="264" t="s">
        <v>43</v>
      </c>
      <c r="BJ18" s="12" t="s">
        <v>248</v>
      </c>
      <c r="BK18" s="12" t="s">
        <v>146</v>
      </c>
      <c r="BL18" s="12" t="s">
        <v>145</v>
      </c>
      <c r="BN18" s="66"/>
      <c r="BO18" s="264" t="s">
        <v>123</v>
      </c>
      <c r="BP18" s="264" t="s">
        <v>40</v>
      </c>
      <c r="BQ18" s="264" t="s">
        <v>40</v>
      </c>
      <c r="BR18" s="264" t="s">
        <v>40</v>
      </c>
      <c r="BS18" s="264" t="s">
        <v>40</v>
      </c>
      <c r="BT18" s="264" t="s">
        <v>40</v>
      </c>
      <c r="BU18" s="264" t="s">
        <v>40</v>
      </c>
      <c r="BV18" s="264" t="s">
        <v>40</v>
      </c>
      <c r="BW18" s="264" t="s">
        <v>40</v>
      </c>
      <c r="BX18" s="264" t="s">
        <v>40</v>
      </c>
      <c r="BY18" s="264" t="s">
        <v>43</v>
      </c>
      <c r="BZ18" s="12" t="s">
        <v>248</v>
      </c>
      <c r="CA18" s="12" t="s">
        <v>146</v>
      </c>
      <c r="CB18" s="12" t="s">
        <v>145</v>
      </c>
      <c r="CD18" s="66"/>
      <c r="CE18" s="264" t="s">
        <v>123</v>
      </c>
      <c r="CF18" s="264" t="s">
        <v>40</v>
      </c>
      <c r="CG18" s="264" t="s">
        <v>40</v>
      </c>
      <c r="CH18" s="264" t="s">
        <v>40</v>
      </c>
      <c r="CI18" s="264" t="s">
        <v>40</v>
      </c>
      <c r="CJ18" s="264" t="s">
        <v>40</v>
      </c>
      <c r="CK18" s="264" t="s">
        <v>40</v>
      </c>
      <c r="CL18" s="264" t="s">
        <v>40</v>
      </c>
      <c r="CM18" s="264" t="s">
        <v>40</v>
      </c>
      <c r="CN18" s="264" t="s">
        <v>40</v>
      </c>
      <c r="CO18" s="264" t="s">
        <v>43</v>
      </c>
      <c r="CP18" s="12" t="s">
        <v>248</v>
      </c>
      <c r="CQ18" s="12" t="s">
        <v>146</v>
      </c>
      <c r="CR18" s="12" t="s">
        <v>145</v>
      </c>
      <c r="CU18" s="66" t="s">
        <v>89</v>
      </c>
      <c r="CV18" s="66"/>
      <c r="CW18" s="264" t="s">
        <v>123</v>
      </c>
      <c r="CX18" s="264" t="s">
        <v>40</v>
      </c>
      <c r="CY18" s="264" t="s">
        <v>40</v>
      </c>
      <c r="CZ18" s="264" t="s">
        <v>40</v>
      </c>
      <c r="DA18" s="264" t="s">
        <v>40</v>
      </c>
      <c r="DB18" s="264" t="s">
        <v>40</v>
      </c>
      <c r="DC18" s="264" t="s">
        <v>40</v>
      </c>
      <c r="DD18" s="264" t="s">
        <v>40</v>
      </c>
      <c r="DE18" s="264" t="s">
        <v>40</v>
      </c>
      <c r="DF18" s="264" t="s">
        <v>40</v>
      </c>
      <c r="DG18" s="264" t="s">
        <v>43</v>
      </c>
      <c r="DH18" s="12" t="s">
        <v>248</v>
      </c>
      <c r="DI18" s="12" t="s">
        <v>146</v>
      </c>
      <c r="DJ18" s="12" t="s">
        <v>145</v>
      </c>
    </row>
    <row r="19" spans="2:114" x14ac:dyDescent="0.2">
      <c r="B19" s="67"/>
      <c r="C19" s="268" t="s">
        <v>43</v>
      </c>
      <c r="D19" s="268" t="s">
        <v>125</v>
      </c>
      <c r="E19" s="268" t="s">
        <v>127</v>
      </c>
      <c r="F19" s="268" t="s">
        <v>44</v>
      </c>
      <c r="G19" s="268" t="s">
        <v>45</v>
      </c>
      <c r="H19" s="268" t="s">
        <v>46</v>
      </c>
      <c r="I19" s="268" t="s">
        <v>42</v>
      </c>
      <c r="J19" s="268" t="s">
        <v>131</v>
      </c>
      <c r="K19" s="268" t="s">
        <v>132</v>
      </c>
      <c r="L19" s="268" t="s">
        <v>133</v>
      </c>
      <c r="M19" s="268" t="s">
        <v>134</v>
      </c>
      <c r="N19" s="269" t="s">
        <v>146</v>
      </c>
      <c r="O19" s="269" t="s">
        <v>134</v>
      </c>
      <c r="P19" s="269" t="s">
        <v>41</v>
      </c>
      <c r="R19" s="67"/>
      <c r="S19" s="268" t="s">
        <v>43</v>
      </c>
      <c r="T19" s="268" t="s">
        <v>125</v>
      </c>
      <c r="U19" s="268" t="s">
        <v>127</v>
      </c>
      <c r="V19" s="268" t="s">
        <v>44</v>
      </c>
      <c r="W19" s="268" t="s">
        <v>45</v>
      </c>
      <c r="X19" s="268" t="s">
        <v>46</v>
      </c>
      <c r="Y19" s="268" t="s">
        <v>42</v>
      </c>
      <c r="Z19" s="268" t="s">
        <v>131</v>
      </c>
      <c r="AA19" s="268" t="s">
        <v>132</v>
      </c>
      <c r="AB19" s="268" t="s">
        <v>133</v>
      </c>
      <c r="AC19" s="268" t="s">
        <v>134</v>
      </c>
      <c r="AD19" s="269" t="s">
        <v>146</v>
      </c>
      <c r="AE19" s="269" t="s">
        <v>134</v>
      </c>
      <c r="AF19" s="269" t="s">
        <v>41</v>
      </c>
      <c r="AH19" s="67"/>
      <c r="AI19" s="268" t="s">
        <v>43</v>
      </c>
      <c r="AJ19" s="268" t="s">
        <v>125</v>
      </c>
      <c r="AK19" s="268" t="s">
        <v>127</v>
      </c>
      <c r="AL19" s="268" t="s">
        <v>44</v>
      </c>
      <c r="AM19" s="268" t="s">
        <v>45</v>
      </c>
      <c r="AN19" s="268" t="s">
        <v>46</v>
      </c>
      <c r="AO19" s="268" t="s">
        <v>42</v>
      </c>
      <c r="AP19" s="268" t="s">
        <v>131</v>
      </c>
      <c r="AQ19" s="268" t="s">
        <v>132</v>
      </c>
      <c r="AR19" s="268" t="s">
        <v>133</v>
      </c>
      <c r="AS19" s="268" t="s">
        <v>134</v>
      </c>
      <c r="AT19" s="269" t="s">
        <v>146</v>
      </c>
      <c r="AU19" s="269" t="s">
        <v>134</v>
      </c>
      <c r="AV19" s="269" t="s">
        <v>41</v>
      </c>
      <c r="AX19" s="67"/>
      <c r="AY19" s="268" t="s">
        <v>43</v>
      </c>
      <c r="AZ19" s="268" t="s">
        <v>125</v>
      </c>
      <c r="BA19" s="268" t="s">
        <v>127</v>
      </c>
      <c r="BB19" s="268" t="s">
        <v>44</v>
      </c>
      <c r="BC19" s="268" t="s">
        <v>45</v>
      </c>
      <c r="BD19" s="268" t="s">
        <v>46</v>
      </c>
      <c r="BE19" s="268" t="s">
        <v>42</v>
      </c>
      <c r="BF19" s="268" t="s">
        <v>131</v>
      </c>
      <c r="BG19" s="268" t="s">
        <v>132</v>
      </c>
      <c r="BH19" s="268" t="s">
        <v>133</v>
      </c>
      <c r="BI19" s="268" t="s">
        <v>134</v>
      </c>
      <c r="BJ19" s="269" t="s">
        <v>146</v>
      </c>
      <c r="BK19" s="269" t="s">
        <v>134</v>
      </c>
      <c r="BL19" s="269" t="s">
        <v>41</v>
      </c>
      <c r="BN19" s="67"/>
      <c r="BO19" s="268" t="s">
        <v>43</v>
      </c>
      <c r="BP19" s="268" t="s">
        <v>125</v>
      </c>
      <c r="BQ19" s="268" t="s">
        <v>127</v>
      </c>
      <c r="BR19" s="268" t="s">
        <v>44</v>
      </c>
      <c r="BS19" s="268" t="s">
        <v>45</v>
      </c>
      <c r="BT19" s="268" t="s">
        <v>46</v>
      </c>
      <c r="BU19" s="268" t="s">
        <v>42</v>
      </c>
      <c r="BV19" s="268" t="s">
        <v>131</v>
      </c>
      <c r="BW19" s="268" t="s">
        <v>132</v>
      </c>
      <c r="BX19" s="268" t="s">
        <v>133</v>
      </c>
      <c r="BY19" s="268" t="s">
        <v>134</v>
      </c>
      <c r="BZ19" s="269" t="s">
        <v>146</v>
      </c>
      <c r="CA19" s="269" t="s">
        <v>134</v>
      </c>
      <c r="CB19" s="269" t="s">
        <v>41</v>
      </c>
      <c r="CD19" s="67"/>
      <c r="CE19" s="268" t="s">
        <v>43</v>
      </c>
      <c r="CF19" s="268" t="s">
        <v>125</v>
      </c>
      <c r="CG19" s="268" t="s">
        <v>127</v>
      </c>
      <c r="CH19" s="268" t="s">
        <v>44</v>
      </c>
      <c r="CI19" s="268" t="s">
        <v>45</v>
      </c>
      <c r="CJ19" s="268" t="s">
        <v>46</v>
      </c>
      <c r="CK19" s="268" t="s">
        <v>42</v>
      </c>
      <c r="CL19" s="268" t="s">
        <v>131</v>
      </c>
      <c r="CM19" s="268" t="s">
        <v>132</v>
      </c>
      <c r="CN19" s="268" t="s">
        <v>133</v>
      </c>
      <c r="CO19" s="268" t="s">
        <v>134</v>
      </c>
      <c r="CP19" s="269" t="s">
        <v>146</v>
      </c>
      <c r="CQ19" s="269" t="s">
        <v>134</v>
      </c>
      <c r="CR19" s="269" t="s">
        <v>41</v>
      </c>
      <c r="CU19" s="67"/>
      <c r="CV19" s="67"/>
      <c r="CW19" s="268" t="s">
        <v>43</v>
      </c>
      <c r="CX19" s="268" t="s">
        <v>125</v>
      </c>
      <c r="CY19" s="268" t="s">
        <v>127</v>
      </c>
      <c r="CZ19" s="268" t="s">
        <v>44</v>
      </c>
      <c r="DA19" s="268" t="s">
        <v>45</v>
      </c>
      <c r="DB19" s="268" t="s">
        <v>46</v>
      </c>
      <c r="DC19" s="268" t="s">
        <v>42</v>
      </c>
      <c r="DD19" s="268" t="s">
        <v>131</v>
      </c>
      <c r="DE19" s="268" t="s">
        <v>132</v>
      </c>
      <c r="DF19" s="268" t="s">
        <v>133</v>
      </c>
      <c r="DG19" s="268" t="s">
        <v>134</v>
      </c>
      <c r="DH19" s="269" t="s">
        <v>146</v>
      </c>
      <c r="DI19" s="269" t="s">
        <v>134</v>
      </c>
      <c r="DJ19" s="269" t="s">
        <v>41</v>
      </c>
    </row>
    <row r="20" spans="2:114" s="478" customFormat="1" ht="15.75" customHeight="1" x14ac:dyDescent="0.25">
      <c r="B20" s="619" t="s">
        <v>90</v>
      </c>
      <c r="C20" s="620">
        <v>626.87300000000005</v>
      </c>
      <c r="D20" s="620">
        <v>444.00060000000002</v>
      </c>
      <c r="E20" s="620">
        <v>362.03429999999997</v>
      </c>
      <c r="F20" s="620">
        <v>349.77910000000003</v>
      </c>
      <c r="G20" s="620">
        <v>372.28629999999998</v>
      </c>
      <c r="H20" s="620">
        <v>385.2561</v>
      </c>
      <c r="I20" s="620">
        <v>387.73869999999999</v>
      </c>
      <c r="J20" s="620">
        <v>392.67</v>
      </c>
      <c r="K20" s="620">
        <v>418.53629999999998</v>
      </c>
      <c r="L20" s="620">
        <v>481.91800000000001</v>
      </c>
      <c r="M20" s="620">
        <v>457.6979</v>
      </c>
      <c r="N20" s="621">
        <v>372.51100000000002</v>
      </c>
      <c r="O20" s="621">
        <v>435.76440000000002</v>
      </c>
      <c r="P20" s="622">
        <v>404.41430000000003</v>
      </c>
      <c r="R20" s="619" t="s">
        <v>90</v>
      </c>
      <c r="S20" s="620">
        <v>510.49419999999998</v>
      </c>
      <c r="T20" s="620">
        <v>350.83920000000001</v>
      </c>
      <c r="U20" s="620">
        <v>282.77589999999998</v>
      </c>
      <c r="V20" s="620">
        <v>273.6798</v>
      </c>
      <c r="W20" s="620">
        <v>295.73939999999999</v>
      </c>
      <c r="X20" s="620">
        <v>304.18220000000002</v>
      </c>
      <c r="Y20" s="620">
        <v>302.50099999999998</v>
      </c>
      <c r="Z20" s="620">
        <v>307.00200000000001</v>
      </c>
      <c r="AA20" s="620">
        <v>320.2312</v>
      </c>
      <c r="AB20" s="620">
        <v>348.77229999999997</v>
      </c>
      <c r="AC20" s="620">
        <v>348.82499999999999</v>
      </c>
      <c r="AD20" s="621">
        <v>292.52879999999999</v>
      </c>
      <c r="AE20" s="621">
        <v>330.9171</v>
      </c>
      <c r="AF20" s="622">
        <v>311.89080000000001</v>
      </c>
      <c r="AH20" s="619" t="s">
        <v>90</v>
      </c>
      <c r="AI20" s="620">
        <v>482.23230000000001</v>
      </c>
      <c r="AJ20" s="620">
        <v>331.34960000000001</v>
      </c>
      <c r="AK20" s="620">
        <v>265.87860000000001</v>
      </c>
      <c r="AL20" s="620">
        <v>256.86020000000002</v>
      </c>
      <c r="AM20" s="620">
        <v>277.0564</v>
      </c>
      <c r="AN20" s="620">
        <v>285.77010000000001</v>
      </c>
      <c r="AO20" s="620">
        <v>281.53859999999997</v>
      </c>
      <c r="AP20" s="620">
        <v>279.9742</v>
      </c>
      <c r="AQ20" s="620">
        <v>290.51080000000002</v>
      </c>
      <c r="AR20" s="620">
        <v>306.67259999999999</v>
      </c>
      <c r="AS20" s="620">
        <v>255.59370000000001</v>
      </c>
      <c r="AT20" s="621">
        <v>274.02229999999997</v>
      </c>
      <c r="AU20" s="621">
        <v>280.61720000000003</v>
      </c>
      <c r="AV20" s="622">
        <v>277.34859999999998</v>
      </c>
      <c r="AX20" s="619" t="s">
        <v>90</v>
      </c>
      <c r="AY20" s="620">
        <v>492.66829999999999</v>
      </c>
      <c r="AZ20" s="620">
        <v>334.32260000000002</v>
      </c>
      <c r="BA20" s="620">
        <v>269.06779999999998</v>
      </c>
      <c r="BB20" s="620">
        <v>260.51620000000003</v>
      </c>
      <c r="BC20" s="620">
        <v>282.46609999999998</v>
      </c>
      <c r="BD20" s="620">
        <v>293.56659999999999</v>
      </c>
      <c r="BE20" s="620">
        <v>290.15300000000002</v>
      </c>
      <c r="BF20" s="620">
        <v>288.47620000000001</v>
      </c>
      <c r="BG20" s="620">
        <v>298.1814</v>
      </c>
      <c r="BH20" s="620">
        <v>312.79719999999998</v>
      </c>
      <c r="BI20" s="620">
        <v>264.57740000000001</v>
      </c>
      <c r="BJ20" s="621">
        <v>279.69959999999998</v>
      </c>
      <c r="BK20" s="621">
        <v>288.58960000000002</v>
      </c>
      <c r="BL20" s="622">
        <v>284.18349999999998</v>
      </c>
      <c r="BN20" s="619" t="s">
        <v>90</v>
      </c>
      <c r="BO20" s="660">
        <v>39.633899999999997</v>
      </c>
      <c r="BP20" s="660">
        <v>36.6783</v>
      </c>
      <c r="BQ20" s="660">
        <v>34.916800000000002</v>
      </c>
      <c r="BR20" s="660">
        <v>33.021599999999999</v>
      </c>
      <c r="BS20" s="660">
        <v>31.2866</v>
      </c>
      <c r="BT20" s="660">
        <v>28.569900000000001</v>
      </c>
      <c r="BU20" s="660">
        <v>25.706299999999999</v>
      </c>
      <c r="BV20" s="660">
        <v>22.751100000000001</v>
      </c>
      <c r="BW20" s="660">
        <v>21.234100000000002</v>
      </c>
      <c r="BX20" s="660">
        <v>20.703099999999999</v>
      </c>
      <c r="BY20" s="660">
        <v>15.9724</v>
      </c>
      <c r="BZ20" s="661">
        <v>30.204599999999999</v>
      </c>
      <c r="CA20" s="661">
        <v>19.651499999999999</v>
      </c>
      <c r="CB20" s="654">
        <v>23.688800000000001</v>
      </c>
      <c r="CD20" s="619" t="s">
        <v>90</v>
      </c>
      <c r="CE20" s="660">
        <v>2.6524000000000001</v>
      </c>
      <c r="CF20" s="660">
        <v>3.1257000000000001</v>
      </c>
      <c r="CG20" s="660">
        <v>3.121</v>
      </c>
      <c r="CH20" s="660">
        <v>2.7086000000000001</v>
      </c>
      <c r="CI20" s="660">
        <v>3.0276999999999998</v>
      </c>
      <c r="CJ20" s="660">
        <v>2.9121000000000001</v>
      </c>
      <c r="CK20" s="660">
        <v>3.1253000000000002</v>
      </c>
      <c r="CL20" s="660">
        <v>3.8496999999999999</v>
      </c>
      <c r="CM20" s="660">
        <v>3.7040000000000002</v>
      </c>
      <c r="CN20" s="660">
        <v>4.2184999999999997</v>
      </c>
      <c r="CO20" s="660">
        <v>15.241899999999999</v>
      </c>
      <c r="CP20" s="661">
        <v>2.9460000000000002</v>
      </c>
      <c r="CQ20" s="661">
        <v>7.4554999999999998</v>
      </c>
      <c r="CR20" s="654">
        <v>5.3967000000000001</v>
      </c>
      <c r="CU20" s="663" t="s">
        <v>90</v>
      </c>
      <c r="CV20" s="619" t="s">
        <v>90</v>
      </c>
      <c r="CW20" s="660">
        <v>13.910600000000001</v>
      </c>
      <c r="CX20" s="660">
        <v>16.907399999999999</v>
      </c>
      <c r="CY20" s="660">
        <v>17.21</v>
      </c>
      <c r="CZ20" s="660">
        <v>15.4931</v>
      </c>
      <c r="DA20" s="660">
        <v>13.440300000000001</v>
      </c>
      <c r="DB20" s="660">
        <v>13.4764</v>
      </c>
      <c r="DC20" s="660">
        <v>13.806800000000001</v>
      </c>
      <c r="DD20" s="660">
        <v>16.7684</v>
      </c>
      <c r="DE20" s="660">
        <v>18.474599999999999</v>
      </c>
      <c r="DF20" s="660">
        <v>23.9864</v>
      </c>
      <c r="DG20" s="660">
        <v>42.925600000000003</v>
      </c>
      <c r="DH20" s="661">
        <v>14.6205</v>
      </c>
      <c r="DI20" s="661">
        <v>26.8904</v>
      </c>
      <c r="DJ20" s="654">
        <v>21.288799999999998</v>
      </c>
    </row>
    <row r="21" spans="2:114" s="478" customFormat="1" ht="15.75" customHeight="1" x14ac:dyDescent="0.25">
      <c r="B21" s="623" t="s">
        <v>257</v>
      </c>
      <c r="C21" s="624">
        <v>626.87300000000005</v>
      </c>
      <c r="D21" s="624">
        <v>444.02949999999998</v>
      </c>
      <c r="E21" s="624">
        <v>362.01600000000002</v>
      </c>
      <c r="F21" s="624">
        <v>349.63319999999999</v>
      </c>
      <c r="G21" s="624">
        <v>372.7371</v>
      </c>
      <c r="H21" s="624">
        <v>386.26339999999999</v>
      </c>
      <c r="I21" s="624">
        <v>386.8605</v>
      </c>
      <c r="J21" s="624">
        <v>397.31529999999998</v>
      </c>
      <c r="K21" s="624">
        <v>424.39909999999998</v>
      </c>
      <c r="L21" s="624">
        <v>489.44119999999998</v>
      </c>
      <c r="M21" s="624">
        <v>459.28480000000002</v>
      </c>
      <c r="N21" s="625">
        <v>372.33760000000001</v>
      </c>
      <c r="O21" s="625">
        <v>440.2774</v>
      </c>
      <c r="P21" s="626">
        <v>405.83339999999998</v>
      </c>
      <c r="R21" s="623" t="s">
        <v>257</v>
      </c>
      <c r="S21" s="624">
        <v>510.49419999999998</v>
      </c>
      <c r="T21" s="624">
        <v>350.84930000000003</v>
      </c>
      <c r="U21" s="624">
        <v>282.74619999999999</v>
      </c>
      <c r="V21" s="624">
        <v>273.46699999999998</v>
      </c>
      <c r="W21" s="624">
        <v>296.04169999999999</v>
      </c>
      <c r="X21" s="624">
        <v>304.91590000000002</v>
      </c>
      <c r="Y21" s="624">
        <v>300.67439999999999</v>
      </c>
      <c r="Z21" s="624">
        <v>310.05689999999998</v>
      </c>
      <c r="AA21" s="624">
        <v>324.54989999999998</v>
      </c>
      <c r="AB21" s="624">
        <v>358.21409999999997</v>
      </c>
      <c r="AC21" s="624">
        <v>349.95870000000002</v>
      </c>
      <c r="AD21" s="625">
        <v>292.07900000000001</v>
      </c>
      <c r="AE21" s="625">
        <v>334.92869999999999</v>
      </c>
      <c r="AF21" s="626">
        <v>313.20479999999998</v>
      </c>
      <c r="AH21" s="623" t="s">
        <v>257</v>
      </c>
      <c r="AI21" s="624">
        <v>482.23230000000001</v>
      </c>
      <c r="AJ21" s="624">
        <v>331.35579999999999</v>
      </c>
      <c r="AK21" s="624">
        <v>265.84660000000002</v>
      </c>
      <c r="AL21" s="624">
        <v>256.62430000000001</v>
      </c>
      <c r="AM21" s="624">
        <v>277.30520000000001</v>
      </c>
      <c r="AN21" s="624">
        <v>286.34350000000001</v>
      </c>
      <c r="AO21" s="624">
        <v>279.46640000000002</v>
      </c>
      <c r="AP21" s="624">
        <v>282.5917</v>
      </c>
      <c r="AQ21" s="624">
        <v>293.82299999999998</v>
      </c>
      <c r="AR21" s="624">
        <v>315.14699999999999</v>
      </c>
      <c r="AS21" s="624">
        <v>255.2791</v>
      </c>
      <c r="AT21" s="625">
        <v>273.49349999999998</v>
      </c>
      <c r="AU21" s="625">
        <v>283.1207</v>
      </c>
      <c r="AV21" s="626">
        <v>278.23989999999998</v>
      </c>
      <c r="AX21" s="623" t="s">
        <v>257</v>
      </c>
      <c r="AY21" s="624">
        <v>492.66829999999999</v>
      </c>
      <c r="AZ21" s="624">
        <v>334.32940000000002</v>
      </c>
      <c r="BA21" s="624">
        <v>269.03620000000001</v>
      </c>
      <c r="BB21" s="624">
        <v>260.28640000000001</v>
      </c>
      <c r="BC21" s="624">
        <v>282.7167</v>
      </c>
      <c r="BD21" s="624">
        <v>293.96260000000001</v>
      </c>
      <c r="BE21" s="624">
        <v>287.72089999999997</v>
      </c>
      <c r="BF21" s="624">
        <v>291.44499999999999</v>
      </c>
      <c r="BG21" s="624">
        <v>301.06479999999999</v>
      </c>
      <c r="BH21" s="624">
        <v>320.65969999999999</v>
      </c>
      <c r="BI21" s="624">
        <v>264.39409999999998</v>
      </c>
      <c r="BJ21" s="625">
        <v>279.04149999999998</v>
      </c>
      <c r="BK21" s="625">
        <v>290.99799999999999</v>
      </c>
      <c r="BL21" s="626">
        <v>284.93630000000002</v>
      </c>
      <c r="BN21" s="623" t="s">
        <v>257</v>
      </c>
      <c r="BO21" s="647">
        <v>39.633899999999997</v>
      </c>
      <c r="BP21" s="647">
        <v>36.706099999999999</v>
      </c>
      <c r="BQ21" s="647">
        <v>34.943300000000001</v>
      </c>
      <c r="BR21" s="647">
        <v>33.072899999999997</v>
      </c>
      <c r="BS21" s="647">
        <v>31.395199999999999</v>
      </c>
      <c r="BT21" s="647">
        <v>28.73</v>
      </c>
      <c r="BU21" s="647">
        <v>25.5854</v>
      </c>
      <c r="BV21" s="647">
        <v>22.913</v>
      </c>
      <c r="BW21" s="647">
        <v>21.4132</v>
      </c>
      <c r="BX21" s="647">
        <v>21.011399999999998</v>
      </c>
      <c r="BY21" s="647">
        <v>15.9091</v>
      </c>
      <c r="BZ21" s="656">
        <v>30.2713</v>
      </c>
      <c r="CA21" s="656">
        <v>19.7166</v>
      </c>
      <c r="CB21" s="648">
        <v>23.8443</v>
      </c>
      <c r="CD21" s="623" t="s">
        <v>257</v>
      </c>
      <c r="CE21" s="647">
        <v>2.6524000000000001</v>
      </c>
      <c r="CF21" s="647">
        <v>3.1261999999999999</v>
      </c>
      <c r="CG21" s="647">
        <v>3.1215999999999999</v>
      </c>
      <c r="CH21" s="647">
        <v>2.7149000000000001</v>
      </c>
      <c r="CI21" s="647">
        <v>3.0329999999999999</v>
      </c>
      <c r="CJ21" s="647">
        <v>2.9308000000000001</v>
      </c>
      <c r="CK21" s="647">
        <v>3.2290000000000001</v>
      </c>
      <c r="CL21" s="647">
        <v>3.9794999999999998</v>
      </c>
      <c r="CM21" s="647">
        <v>3.7810999999999999</v>
      </c>
      <c r="CN21" s="647">
        <v>4.4869000000000003</v>
      </c>
      <c r="CO21" s="647">
        <v>15.4253</v>
      </c>
      <c r="CP21" s="656">
        <v>2.976</v>
      </c>
      <c r="CQ21" s="656">
        <v>7.6947000000000001</v>
      </c>
      <c r="CR21" s="648">
        <v>5.4999000000000002</v>
      </c>
      <c r="CU21" s="491" t="s">
        <v>91</v>
      </c>
      <c r="CV21" s="623" t="s">
        <v>257</v>
      </c>
      <c r="CW21" s="647">
        <v>13.910600000000001</v>
      </c>
      <c r="CX21" s="647">
        <v>16.909700000000001</v>
      </c>
      <c r="CY21" s="647">
        <v>17.2134</v>
      </c>
      <c r="CZ21" s="647">
        <v>15.529299999999999</v>
      </c>
      <c r="DA21" s="647">
        <v>13.464</v>
      </c>
      <c r="DB21" s="647">
        <v>13.505599999999999</v>
      </c>
      <c r="DC21" s="647">
        <v>14.0473</v>
      </c>
      <c r="DD21" s="647">
        <v>16.873899999999999</v>
      </c>
      <c r="DE21" s="647">
        <v>18.331600000000002</v>
      </c>
      <c r="DF21" s="647">
        <v>22.387799999999999</v>
      </c>
      <c r="DG21" s="647">
        <v>43.280700000000003</v>
      </c>
      <c r="DH21" s="656">
        <v>14.708</v>
      </c>
      <c r="DI21" s="656">
        <v>26.8261</v>
      </c>
      <c r="DJ21" s="648">
        <v>21.189599999999999</v>
      </c>
    </row>
    <row r="22" spans="2:114" s="478" customFormat="1" ht="15.75" customHeight="1" x14ac:dyDescent="0.25">
      <c r="B22" s="627" t="s">
        <v>531</v>
      </c>
      <c r="C22" s="628"/>
      <c r="D22" s="628"/>
      <c r="E22" s="628"/>
      <c r="F22" s="628"/>
      <c r="G22" s="628"/>
      <c r="H22" s="628"/>
      <c r="I22" s="628"/>
      <c r="J22" s="628"/>
      <c r="K22" s="628"/>
      <c r="L22" s="628"/>
      <c r="M22" s="628"/>
      <c r="N22" s="629"/>
      <c r="O22" s="629"/>
      <c r="P22" s="630"/>
      <c r="R22" s="627" t="s">
        <v>531</v>
      </c>
      <c r="S22" s="628"/>
      <c r="T22" s="628"/>
      <c r="U22" s="628"/>
      <c r="V22" s="628"/>
      <c r="W22" s="628"/>
      <c r="X22" s="628"/>
      <c r="Y22" s="628"/>
      <c r="Z22" s="628"/>
      <c r="AA22" s="628"/>
      <c r="AB22" s="628"/>
      <c r="AC22" s="628"/>
      <c r="AD22" s="629"/>
      <c r="AE22" s="629"/>
      <c r="AF22" s="630"/>
      <c r="AH22" s="627" t="s">
        <v>531</v>
      </c>
      <c r="AI22" s="628"/>
      <c r="AJ22" s="628"/>
      <c r="AK22" s="628"/>
      <c r="AL22" s="628"/>
      <c r="AM22" s="628"/>
      <c r="AN22" s="628"/>
      <c r="AO22" s="628"/>
      <c r="AP22" s="628"/>
      <c r="AQ22" s="628"/>
      <c r="AR22" s="628"/>
      <c r="AS22" s="628"/>
      <c r="AT22" s="629"/>
      <c r="AU22" s="629"/>
      <c r="AV22" s="630"/>
      <c r="AX22" s="627" t="s">
        <v>531</v>
      </c>
      <c r="AY22" s="628"/>
      <c r="AZ22" s="628"/>
      <c r="BA22" s="628"/>
      <c r="BB22" s="628"/>
      <c r="BC22" s="628"/>
      <c r="BD22" s="628"/>
      <c r="BE22" s="628"/>
      <c r="BF22" s="628"/>
      <c r="BG22" s="628"/>
      <c r="BH22" s="628"/>
      <c r="BI22" s="628"/>
      <c r="BJ22" s="629"/>
      <c r="BK22" s="629"/>
      <c r="BL22" s="630"/>
      <c r="BN22" s="627" t="s">
        <v>531</v>
      </c>
      <c r="BO22" s="649"/>
      <c r="BP22" s="649"/>
      <c r="BQ22" s="649"/>
      <c r="BR22" s="649"/>
      <c r="BS22" s="649"/>
      <c r="BT22" s="649"/>
      <c r="BU22" s="649"/>
      <c r="BV22" s="649"/>
      <c r="BW22" s="649"/>
      <c r="BX22" s="649"/>
      <c r="BY22" s="649"/>
      <c r="BZ22" s="657"/>
      <c r="CA22" s="657"/>
      <c r="CB22" s="650"/>
      <c r="CD22" s="627" t="s">
        <v>531</v>
      </c>
      <c r="CE22" s="649"/>
      <c r="CF22" s="649"/>
      <c r="CG22" s="649"/>
      <c r="CH22" s="649"/>
      <c r="CI22" s="649"/>
      <c r="CJ22" s="649"/>
      <c r="CK22" s="649"/>
      <c r="CL22" s="649"/>
      <c r="CM22" s="649"/>
      <c r="CN22" s="649"/>
      <c r="CO22" s="649"/>
      <c r="CP22" s="657"/>
      <c r="CQ22" s="657"/>
      <c r="CR22" s="650"/>
      <c r="CU22" s="631" t="s">
        <v>47</v>
      </c>
      <c r="CV22" s="627" t="s">
        <v>531</v>
      </c>
      <c r="CW22" s="649"/>
      <c r="CX22" s="649"/>
      <c r="CY22" s="649"/>
      <c r="CZ22" s="649"/>
      <c r="DA22" s="649"/>
      <c r="DB22" s="649"/>
      <c r="DC22" s="649"/>
      <c r="DD22" s="649"/>
      <c r="DE22" s="649"/>
      <c r="DF22" s="649"/>
      <c r="DG22" s="649"/>
      <c r="DH22" s="657"/>
      <c r="DI22" s="657"/>
      <c r="DJ22" s="650"/>
    </row>
    <row r="23" spans="2:114" s="584" customFormat="1" ht="15.75" customHeight="1" x14ac:dyDescent="0.25">
      <c r="B23" s="631" t="s">
        <v>135</v>
      </c>
      <c r="C23" s="632">
        <v>971.06510000000003</v>
      </c>
      <c r="D23" s="632">
        <v>754.69929999999999</v>
      </c>
      <c r="E23" s="632">
        <v>568.48</v>
      </c>
      <c r="F23" s="632">
        <v>437.15179999999998</v>
      </c>
      <c r="G23" s="632">
        <v>462.2022</v>
      </c>
      <c r="H23" s="632">
        <v>464.95060000000001</v>
      </c>
      <c r="I23" s="632">
        <v>444.81490000000002</v>
      </c>
      <c r="J23" s="632">
        <v>430.49180000000001</v>
      </c>
      <c r="K23" s="632">
        <v>378.30520000000001</v>
      </c>
      <c r="L23" s="632">
        <v>409.98079999999999</v>
      </c>
      <c r="M23" s="632">
        <v>353.74110000000002</v>
      </c>
      <c r="N23" s="633">
        <v>461.84609999999998</v>
      </c>
      <c r="O23" s="633">
        <v>383.346</v>
      </c>
      <c r="P23" s="634">
        <v>429.4341</v>
      </c>
      <c r="R23" s="631" t="s">
        <v>135</v>
      </c>
      <c r="S23" s="632">
        <v>834.46180000000004</v>
      </c>
      <c r="T23" s="632">
        <v>591.06190000000004</v>
      </c>
      <c r="U23" s="632">
        <v>439.83049999999997</v>
      </c>
      <c r="V23" s="632">
        <v>336.08839999999998</v>
      </c>
      <c r="W23" s="632">
        <v>367.209</v>
      </c>
      <c r="X23" s="632">
        <v>363.44959999999998</v>
      </c>
      <c r="Y23" s="632">
        <v>348.19819999999999</v>
      </c>
      <c r="Z23" s="632">
        <v>348.46609999999998</v>
      </c>
      <c r="AA23" s="632">
        <v>297.90199999999999</v>
      </c>
      <c r="AB23" s="632">
        <v>296.64780000000002</v>
      </c>
      <c r="AC23" s="632">
        <v>265.21199999999999</v>
      </c>
      <c r="AD23" s="633">
        <v>360.24680000000001</v>
      </c>
      <c r="AE23" s="633">
        <v>297.55689999999998</v>
      </c>
      <c r="AF23" s="634">
        <v>334.36270000000002</v>
      </c>
      <c r="AH23" s="631" t="s">
        <v>135</v>
      </c>
      <c r="AI23" s="632">
        <v>808.6078</v>
      </c>
      <c r="AJ23" s="632">
        <v>554.13149999999996</v>
      </c>
      <c r="AK23" s="632">
        <v>418.37110000000001</v>
      </c>
      <c r="AL23" s="632">
        <v>311.23579999999998</v>
      </c>
      <c r="AM23" s="632">
        <v>332.40460000000002</v>
      </c>
      <c r="AN23" s="632">
        <v>333.06119999999999</v>
      </c>
      <c r="AO23" s="632">
        <v>317.2405</v>
      </c>
      <c r="AP23" s="632">
        <v>303.21230000000003</v>
      </c>
      <c r="AQ23" s="632">
        <v>277.58819999999997</v>
      </c>
      <c r="AR23" s="632">
        <v>247.7174</v>
      </c>
      <c r="AS23" s="632">
        <v>216.08869999999999</v>
      </c>
      <c r="AT23" s="633">
        <v>331.32839999999999</v>
      </c>
      <c r="AU23" s="633">
        <v>258.54289999999997</v>
      </c>
      <c r="AV23" s="634">
        <v>301.27600000000001</v>
      </c>
      <c r="AX23" s="631" t="s">
        <v>135</v>
      </c>
      <c r="AY23" s="632">
        <v>812.84299999999996</v>
      </c>
      <c r="AZ23" s="632">
        <v>556.65409999999997</v>
      </c>
      <c r="BA23" s="632">
        <v>421.57940000000002</v>
      </c>
      <c r="BB23" s="632">
        <v>314.80119999999999</v>
      </c>
      <c r="BC23" s="632">
        <v>339.31639999999999</v>
      </c>
      <c r="BD23" s="632">
        <v>338.7</v>
      </c>
      <c r="BE23" s="632">
        <v>323.70530000000002</v>
      </c>
      <c r="BF23" s="632">
        <v>312.0437</v>
      </c>
      <c r="BG23" s="632">
        <v>281.06439999999998</v>
      </c>
      <c r="BH23" s="632">
        <v>278.81229999999999</v>
      </c>
      <c r="BI23" s="632">
        <v>218.73259999999999</v>
      </c>
      <c r="BJ23" s="633">
        <v>336.48970000000003</v>
      </c>
      <c r="BK23" s="633">
        <v>264.57589999999999</v>
      </c>
      <c r="BL23" s="634">
        <v>306.79719999999998</v>
      </c>
      <c r="BN23" s="631" t="s">
        <v>135</v>
      </c>
      <c r="BO23" s="651">
        <v>44.555700000000002</v>
      </c>
      <c r="BP23" s="651">
        <v>40.376300000000001</v>
      </c>
      <c r="BQ23" s="651">
        <v>38.658299999999997</v>
      </c>
      <c r="BR23" s="651">
        <v>34.831400000000002</v>
      </c>
      <c r="BS23" s="651">
        <v>33.945</v>
      </c>
      <c r="BT23" s="651">
        <v>31.515899999999998</v>
      </c>
      <c r="BU23" s="651">
        <v>28.089500000000001</v>
      </c>
      <c r="BV23" s="651">
        <v>25.320499999999999</v>
      </c>
      <c r="BW23" s="651">
        <v>22.593299999999999</v>
      </c>
      <c r="BX23" s="651">
        <v>19.350300000000001</v>
      </c>
      <c r="BY23" s="651">
        <v>16.698899999999998</v>
      </c>
      <c r="BZ23" s="658">
        <v>32.721899999999998</v>
      </c>
      <c r="CA23" s="658">
        <v>20.707899999999999</v>
      </c>
      <c r="CB23" s="652">
        <v>27.119499999999999</v>
      </c>
      <c r="CD23" s="631" t="s">
        <v>135</v>
      </c>
      <c r="CE23" s="651">
        <v>1.8211999999999999</v>
      </c>
      <c r="CF23" s="651">
        <v>2.2121</v>
      </c>
      <c r="CG23" s="651">
        <v>2.4927000000000001</v>
      </c>
      <c r="CH23" s="651">
        <v>2.7290000000000001</v>
      </c>
      <c r="CI23" s="651">
        <v>3.6465999999999998</v>
      </c>
      <c r="CJ23" s="651">
        <v>3.4657</v>
      </c>
      <c r="CK23" s="651">
        <v>4.0989000000000004</v>
      </c>
      <c r="CL23" s="651">
        <v>4.0091999999999999</v>
      </c>
      <c r="CM23" s="651">
        <v>3.1652999999999998</v>
      </c>
      <c r="CN23" s="651">
        <v>4.4164000000000003</v>
      </c>
      <c r="CO23" s="651">
        <v>8.4591999999999992</v>
      </c>
      <c r="CP23" s="658">
        <v>3.2965</v>
      </c>
      <c r="CQ23" s="658">
        <v>5.3410000000000002</v>
      </c>
      <c r="CR23" s="652">
        <v>4.0500999999999996</v>
      </c>
      <c r="CU23" s="635" t="s">
        <v>48</v>
      </c>
      <c r="CV23" s="631" t="s">
        <v>135</v>
      </c>
      <c r="CW23" s="651">
        <v>13.6555</v>
      </c>
      <c r="CX23" s="651">
        <v>13.150499999999999</v>
      </c>
      <c r="CY23" s="651">
        <v>18.326799999999999</v>
      </c>
      <c r="CZ23" s="651">
        <v>14.762499999999999</v>
      </c>
      <c r="DA23" s="651">
        <v>14.218999999999999</v>
      </c>
      <c r="DB23" s="651">
        <v>13.634600000000001</v>
      </c>
      <c r="DC23" s="651">
        <v>13.275</v>
      </c>
      <c r="DD23" s="651">
        <v>16.265999999999998</v>
      </c>
      <c r="DE23" s="651">
        <v>20.901599999999998</v>
      </c>
      <c r="DF23" s="651">
        <v>2.1928000000000001</v>
      </c>
      <c r="DG23" s="651">
        <v>21.4377</v>
      </c>
      <c r="DH23" s="658">
        <v>14.402699999999999</v>
      </c>
      <c r="DI23" s="658">
        <v>18.686900000000001</v>
      </c>
      <c r="DJ23" s="652">
        <v>15.9818</v>
      </c>
    </row>
    <row r="24" spans="2:114" s="478" customFormat="1" ht="15.75" customHeight="1" x14ac:dyDescent="0.25">
      <c r="B24" s="635" t="s">
        <v>136</v>
      </c>
      <c r="C24" s="636">
        <v>441.51240000000001</v>
      </c>
      <c r="D24" s="636">
        <v>394.7079</v>
      </c>
      <c r="E24" s="636">
        <v>324.697</v>
      </c>
      <c r="F24" s="636">
        <v>337.45850000000002</v>
      </c>
      <c r="G24" s="636">
        <v>344.68509999999998</v>
      </c>
      <c r="H24" s="636">
        <v>363.47980000000001</v>
      </c>
      <c r="I24" s="636">
        <v>348.5025</v>
      </c>
      <c r="J24" s="636">
        <v>325.0573</v>
      </c>
      <c r="K24" s="636">
        <v>421.15030000000002</v>
      </c>
      <c r="L24" s="636" t="s">
        <v>102</v>
      </c>
      <c r="M24" s="636">
        <v>321.6703</v>
      </c>
      <c r="N24" s="637">
        <v>344.87119999999999</v>
      </c>
      <c r="O24" s="637">
        <v>363.90980000000002</v>
      </c>
      <c r="P24" s="622">
        <v>349.93579999999997</v>
      </c>
      <c r="R24" s="635" t="s">
        <v>136</v>
      </c>
      <c r="S24" s="636">
        <v>355.76139999999998</v>
      </c>
      <c r="T24" s="636">
        <v>297.54559999999998</v>
      </c>
      <c r="U24" s="636">
        <v>253.45509999999999</v>
      </c>
      <c r="V24" s="636">
        <v>260.39850000000001</v>
      </c>
      <c r="W24" s="636">
        <v>262.71530000000001</v>
      </c>
      <c r="X24" s="636">
        <v>273.43529999999998</v>
      </c>
      <c r="Y24" s="636">
        <v>248.33779999999999</v>
      </c>
      <c r="Z24" s="636">
        <v>236.11519999999999</v>
      </c>
      <c r="AA24" s="636">
        <v>291.96859999999998</v>
      </c>
      <c r="AB24" s="636" t="s">
        <v>102</v>
      </c>
      <c r="AC24" s="636">
        <v>241.57650000000001</v>
      </c>
      <c r="AD24" s="637">
        <v>262.49059999999997</v>
      </c>
      <c r="AE24" s="637">
        <v>261.40260000000001</v>
      </c>
      <c r="AF24" s="622">
        <v>262.2011</v>
      </c>
      <c r="AH24" s="635" t="s">
        <v>136</v>
      </c>
      <c r="AI24" s="636">
        <v>328.68709999999999</v>
      </c>
      <c r="AJ24" s="636">
        <v>277.64980000000003</v>
      </c>
      <c r="AK24" s="636">
        <v>238.17349999999999</v>
      </c>
      <c r="AL24" s="636">
        <v>239.81</v>
      </c>
      <c r="AM24" s="636">
        <v>245.0907</v>
      </c>
      <c r="AN24" s="636">
        <v>253.541</v>
      </c>
      <c r="AO24" s="636">
        <v>227.3314</v>
      </c>
      <c r="AP24" s="636">
        <v>206.55189999999999</v>
      </c>
      <c r="AQ24" s="636">
        <v>264.81610000000001</v>
      </c>
      <c r="AR24" s="636" t="s">
        <v>102</v>
      </c>
      <c r="AS24" s="636">
        <v>184.9573</v>
      </c>
      <c r="AT24" s="637">
        <v>243.13929999999999</v>
      </c>
      <c r="AU24" s="637">
        <v>222.99610000000001</v>
      </c>
      <c r="AV24" s="622">
        <v>237.7809</v>
      </c>
      <c r="AX24" s="635" t="s">
        <v>136</v>
      </c>
      <c r="AY24" s="636">
        <v>333.08699999999999</v>
      </c>
      <c r="AZ24" s="636">
        <v>281.4862</v>
      </c>
      <c r="BA24" s="636">
        <v>242.0341</v>
      </c>
      <c r="BB24" s="636">
        <v>243.3006</v>
      </c>
      <c r="BC24" s="636">
        <v>247.13650000000001</v>
      </c>
      <c r="BD24" s="636">
        <v>259.20589999999999</v>
      </c>
      <c r="BE24" s="636">
        <v>235.87809999999999</v>
      </c>
      <c r="BF24" s="636">
        <v>211.13399999999999</v>
      </c>
      <c r="BG24" s="636">
        <v>273.0505</v>
      </c>
      <c r="BH24" s="636" t="s">
        <v>102</v>
      </c>
      <c r="BI24" s="636">
        <v>188.0728</v>
      </c>
      <c r="BJ24" s="637">
        <v>247.46549999999999</v>
      </c>
      <c r="BK24" s="637">
        <v>228.56790000000001</v>
      </c>
      <c r="BL24" s="622">
        <v>242.4384</v>
      </c>
      <c r="BN24" s="635" t="s">
        <v>136</v>
      </c>
      <c r="BO24" s="653">
        <v>31.894200000000001</v>
      </c>
      <c r="BP24" s="653">
        <v>34.497700000000002</v>
      </c>
      <c r="BQ24" s="653">
        <v>35.426099999999998</v>
      </c>
      <c r="BR24" s="653">
        <v>34.097799999999999</v>
      </c>
      <c r="BS24" s="653">
        <v>30.157299999999999</v>
      </c>
      <c r="BT24" s="653">
        <v>24.418800000000001</v>
      </c>
      <c r="BU24" s="653">
        <v>21.031600000000001</v>
      </c>
      <c r="BV24" s="653">
        <v>17.950199999999999</v>
      </c>
      <c r="BW24" s="653">
        <v>19.529399999999999</v>
      </c>
      <c r="BX24" s="653" t="s">
        <v>102</v>
      </c>
      <c r="BY24" s="653">
        <v>14.7273</v>
      </c>
      <c r="BZ24" s="659">
        <v>30.1799</v>
      </c>
      <c r="CA24" s="659">
        <v>17.508099999999999</v>
      </c>
      <c r="CB24" s="654">
        <v>25.543299999999999</v>
      </c>
      <c r="CD24" s="635" t="s">
        <v>136</v>
      </c>
      <c r="CE24" s="653">
        <v>5.0201000000000002</v>
      </c>
      <c r="CF24" s="653">
        <v>3.7124999999999999</v>
      </c>
      <c r="CG24" s="653">
        <v>2.8371</v>
      </c>
      <c r="CH24" s="653">
        <v>3.2288000000000001</v>
      </c>
      <c r="CI24" s="653">
        <v>3.8813</v>
      </c>
      <c r="CJ24" s="653">
        <v>3.9792999999999998</v>
      </c>
      <c r="CK24" s="653">
        <v>2.9055</v>
      </c>
      <c r="CL24" s="653">
        <v>4.6677</v>
      </c>
      <c r="CM24" s="653">
        <v>5.7778999999999998</v>
      </c>
      <c r="CN24" s="653" t="s">
        <v>102</v>
      </c>
      <c r="CO24" s="653">
        <v>16.704999999999998</v>
      </c>
      <c r="CP24" s="659">
        <v>3.3279999999999998</v>
      </c>
      <c r="CQ24" s="659">
        <v>9.0768000000000004</v>
      </c>
      <c r="CR24" s="654">
        <v>4.9183000000000003</v>
      </c>
      <c r="CU24" s="631" t="s">
        <v>49</v>
      </c>
      <c r="CV24" s="635" t="s">
        <v>136</v>
      </c>
      <c r="CW24" s="653">
        <v>17.1844</v>
      </c>
      <c r="CX24" s="653">
        <v>21.655799999999999</v>
      </c>
      <c r="CY24" s="653">
        <v>21.116</v>
      </c>
      <c r="CZ24" s="653">
        <v>18.729399999999998</v>
      </c>
      <c r="DA24" s="653">
        <v>12.0229</v>
      </c>
      <c r="DB24" s="653">
        <v>17.514199999999999</v>
      </c>
      <c r="DC24" s="653">
        <v>16.373999999999999</v>
      </c>
      <c r="DD24" s="653">
        <v>24.092099999999999</v>
      </c>
      <c r="DE24" s="653">
        <v>27.534500000000001</v>
      </c>
      <c r="DF24" s="653" t="s">
        <v>102</v>
      </c>
      <c r="DG24" s="653">
        <v>11.139200000000001</v>
      </c>
      <c r="DH24" s="659">
        <v>17.993500000000001</v>
      </c>
      <c r="DI24" s="659">
        <v>21.586200000000002</v>
      </c>
      <c r="DJ24" s="654">
        <v>18.987400000000001</v>
      </c>
    </row>
    <row r="25" spans="2:114" s="584" customFormat="1" ht="15.75" customHeight="1" x14ac:dyDescent="0.25">
      <c r="B25" s="631" t="s">
        <v>51</v>
      </c>
      <c r="C25" s="632">
        <v>129.8801</v>
      </c>
      <c r="D25" s="632">
        <v>557.82770000000005</v>
      </c>
      <c r="E25" s="632">
        <v>425.74919999999997</v>
      </c>
      <c r="F25" s="632">
        <v>373.21069999999997</v>
      </c>
      <c r="G25" s="632">
        <v>391.38780000000003</v>
      </c>
      <c r="H25" s="632">
        <v>458.01670000000001</v>
      </c>
      <c r="I25" s="632">
        <v>424.59960000000001</v>
      </c>
      <c r="J25" s="632">
        <v>382.43889999999999</v>
      </c>
      <c r="K25" s="632">
        <v>432.22989999999999</v>
      </c>
      <c r="L25" s="632">
        <v>366.58240000000001</v>
      </c>
      <c r="M25" s="632">
        <v>330.57769999999999</v>
      </c>
      <c r="N25" s="633">
        <v>408.31889999999999</v>
      </c>
      <c r="O25" s="633">
        <v>370.14839999999998</v>
      </c>
      <c r="P25" s="634">
        <v>395.72930000000002</v>
      </c>
      <c r="R25" s="631" t="s">
        <v>51</v>
      </c>
      <c r="S25" s="632">
        <v>84.070400000000006</v>
      </c>
      <c r="T25" s="632">
        <v>454.64389999999997</v>
      </c>
      <c r="U25" s="632">
        <v>311.28440000000001</v>
      </c>
      <c r="V25" s="632">
        <v>294.28919999999999</v>
      </c>
      <c r="W25" s="632">
        <v>311.46600000000001</v>
      </c>
      <c r="X25" s="632">
        <v>375.1902</v>
      </c>
      <c r="Y25" s="632">
        <v>327.37279999999998</v>
      </c>
      <c r="Z25" s="632">
        <v>293.39080000000001</v>
      </c>
      <c r="AA25" s="632">
        <v>315.50790000000001</v>
      </c>
      <c r="AB25" s="632">
        <v>267.06700000000001</v>
      </c>
      <c r="AC25" s="632">
        <v>270.45639999999997</v>
      </c>
      <c r="AD25" s="633">
        <v>322.49119999999999</v>
      </c>
      <c r="AE25" s="633">
        <v>284.88479999999998</v>
      </c>
      <c r="AF25" s="634">
        <v>310.08760000000001</v>
      </c>
      <c r="AH25" s="631" t="s">
        <v>51</v>
      </c>
      <c r="AI25" s="632">
        <v>83.756</v>
      </c>
      <c r="AJ25" s="632">
        <v>445.0874</v>
      </c>
      <c r="AK25" s="632">
        <v>290.07240000000002</v>
      </c>
      <c r="AL25" s="632">
        <v>271.33999999999997</v>
      </c>
      <c r="AM25" s="632">
        <v>291.88330000000002</v>
      </c>
      <c r="AN25" s="632">
        <v>352.13119999999998</v>
      </c>
      <c r="AO25" s="632">
        <v>307.21780000000001</v>
      </c>
      <c r="AP25" s="632">
        <v>268.6696</v>
      </c>
      <c r="AQ25" s="632">
        <v>290.89749999999998</v>
      </c>
      <c r="AR25" s="632">
        <v>247.62520000000001</v>
      </c>
      <c r="AS25" s="632">
        <v>228.71469999999999</v>
      </c>
      <c r="AT25" s="633">
        <v>301.12329999999997</v>
      </c>
      <c r="AU25" s="633">
        <v>255.51509999999999</v>
      </c>
      <c r="AV25" s="634">
        <v>286.08049999999997</v>
      </c>
      <c r="AX25" s="631" t="s">
        <v>51</v>
      </c>
      <c r="AY25" s="632">
        <v>83.756</v>
      </c>
      <c r="AZ25" s="632">
        <v>448.93180000000001</v>
      </c>
      <c r="BA25" s="632">
        <v>295.20060000000001</v>
      </c>
      <c r="BB25" s="632">
        <v>275.04570000000001</v>
      </c>
      <c r="BC25" s="632">
        <v>298.75689999999997</v>
      </c>
      <c r="BD25" s="632">
        <v>359.81299999999999</v>
      </c>
      <c r="BE25" s="632">
        <v>314.63830000000002</v>
      </c>
      <c r="BF25" s="632">
        <v>278.57100000000003</v>
      </c>
      <c r="BG25" s="632">
        <v>312.73579999999998</v>
      </c>
      <c r="BH25" s="632">
        <v>257.75700000000001</v>
      </c>
      <c r="BI25" s="632">
        <v>234.5291</v>
      </c>
      <c r="BJ25" s="633">
        <v>307.31869999999998</v>
      </c>
      <c r="BK25" s="633">
        <v>265.81459999999998</v>
      </c>
      <c r="BL25" s="634">
        <v>293.62959999999998</v>
      </c>
      <c r="BN25" s="631" t="s">
        <v>51</v>
      </c>
      <c r="BO25" s="651">
        <v>6.0312999999999999</v>
      </c>
      <c r="BP25" s="651">
        <v>37.261699999999998</v>
      </c>
      <c r="BQ25" s="651">
        <v>32.913699999999999</v>
      </c>
      <c r="BR25" s="651">
        <v>35.0381</v>
      </c>
      <c r="BS25" s="651">
        <v>34.171700000000001</v>
      </c>
      <c r="BT25" s="651">
        <v>37.939500000000002</v>
      </c>
      <c r="BU25" s="651">
        <v>29.714400000000001</v>
      </c>
      <c r="BV25" s="651">
        <v>25.7682</v>
      </c>
      <c r="BW25" s="651">
        <v>22.935300000000002</v>
      </c>
      <c r="BX25" s="651">
        <v>19.957699999999999</v>
      </c>
      <c r="BY25" s="651">
        <v>20.026599999999998</v>
      </c>
      <c r="BZ25" s="658">
        <v>33.637799999999999</v>
      </c>
      <c r="CA25" s="658">
        <v>22.457000000000001</v>
      </c>
      <c r="CB25" s="652">
        <v>29.284500000000001</v>
      </c>
      <c r="CD25" s="631" t="s">
        <v>51</v>
      </c>
      <c r="CE25" s="651">
        <v>0.24210000000000001</v>
      </c>
      <c r="CF25" s="651">
        <v>0.70860000000000001</v>
      </c>
      <c r="CG25" s="651">
        <v>3.9912999999999998</v>
      </c>
      <c r="CH25" s="651">
        <v>3.6291000000000002</v>
      </c>
      <c r="CI25" s="651">
        <v>3.5396999999999998</v>
      </c>
      <c r="CJ25" s="651">
        <v>3.8824999999999998</v>
      </c>
      <c r="CK25" s="651">
        <v>3.1139000000000001</v>
      </c>
      <c r="CL25" s="651">
        <v>5.8545999999999996</v>
      </c>
      <c r="CM25" s="651">
        <v>4.6483999999999996</v>
      </c>
      <c r="CN25" s="651">
        <v>4.5114000000000001</v>
      </c>
      <c r="CO25" s="651">
        <v>12.2818</v>
      </c>
      <c r="CP25" s="658">
        <v>3.5152999999999999</v>
      </c>
      <c r="CQ25" s="658">
        <v>7.3007999999999997</v>
      </c>
      <c r="CR25" s="652">
        <v>4.6830999999999996</v>
      </c>
      <c r="CU25" s="635" t="s">
        <v>50</v>
      </c>
      <c r="CV25" s="631" t="s">
        <v>51</v>
      </c>
      <c r="CW25" s="651">
        <v>0</v>
      </c>
      <c r="CX25" s="651">
        <v>11.601800000000001</v>
      </c>
      <c r="CY25" s="651">
        <v>15.6355</v>
      </c>
      <c r="CZ25" s="651">
        <v>15.311400000000001</v>
      </c>
      <c r="DA25" s="651">
        <v>16.451799999999999</v>
      </c>
      <c r="DB25" s="651">
        <v>20.502099999999999</v>
      </c>
      <c r="DC25" s="651">
        <v>17.3947</v>
      </c>
      <c r="DD25" s="651">
        <v>18.012499999999999</v>
      </c>
      <c r="DE25" s="651">
        <v>35.735199999999999</v>
      </c>
      <c r="DF25" s="651">
        <v>12.158799999999999</v>
      </c>
      <c r="DG25" s="651">
        <v>33.276200000000003</v>
      </c>
      <c r="DH25" s="658">
        <v>17.199100000000001</v>
      </c>
      <c r="DI25" s="658">
        <v>24.416799999999999</v>
      </c>
      <c r="DJ25" s="652">
        <v>19.425799999999999</v>
      </c>
    </row>
    <row r="26" spans="2:114" s="478" customFormat="1" ht="15.75" customHeight="1" x14ac:dyDescent="0.25">
      <c r="B26" s="635" t="s">
        <v>137</v>
      </c>
      <c r="C26" s="636">
        <v>436.8372</v>
      </c>
      <c r="D26" s="636">
        <v>276.20609999999999</v>
      </c>
      <c r="E26" s="636">
        <v>274.44510000000002</v>
      </c>
      <c r="F26" s="636">
        <v>273.66340000000002</v>
      </c>
      <c r="G26" s="636">
        <v>319.46019999999999</v>
      </c>
      <c r="H26" s="636">
        <v>277.46539999999999</v>
      </c>
      <c r="I26" s="636">
        <v>340.91480000000001</v>
      </c>
      <c r="J26" s="636">
        <v>351.84109999999998</v>
      </c>
      <c r="K26" s="636">
        <v>459.4144</v>
      </c>
      <c r="L26" s="636">
        <v>465.30840000000001</v>
      </c>
      <c r="M26" s="636">
        <v>371.28320000000002</v>
      </c>
      <c r="N26" s="637">
        <v>294.31920000000002</v>
      </c>
      <c r="O26" s="637">
        <v>399.1823</v>
      </c>
      <c r="P26" s="622">
        <v>331.49869999999999</v>
      </c>
      <c r="R26" s="635" t="s">
        <v>137</v>
      </c>
      <c r="S26" s="636">
        <v>384.79340000000002</v>
      </c>
      <c r="T26" s="636">
        <v>218.5438</v>
      </c>
      <c r="U26" s="636">
        <v>215.91919999999999</v>
      </c>
      <c r="V26" s="636">
        <v>211.05029999999999</v>
      </c>
      <c r="W26" s="636">
        <v>257.17410000000001</v>
      </c>
      <c r="X26" s="636">
        <v>214.91540000000001</v>
      </c>
      <c r="Y26" s="636">
        <v>251.86150000000001</v>
      </c>
      <c r="Z26" s="636">
        <v>268.97019999999998</v>
      </c>
      <c r="AA26" s="636">
        <v>356.35419999999999</v>
      </c>
      <c r="AB26" s="636">
        <v>308.09690000000001</v>
      </c>
      <c r="AC26" s="636">
        <v>279.09809999999999</v>
      </c>
      <c r="AD26" s="637">
        <v>227.62979999999999</v>
      </c>
      <c r="AE26" s="637">
        <v>302.08260000000001</v>
      </c>
      <c r="AF26" s="622">
        <v>254.02719999999999</v>
      </c>
      <c r="AH26" s="635" t="s">
        <v>137</v>
      </c>
      <c r="AI26" s="636">
        <v>365.42849999999999</v>
      </c>
      <c r="AJ26" s="636">
        <v>211.2998</v>
      </c>
      <c r="AK26" s="636">
        <v>199.23869999999999</v>
      </c>
      <c r="AL26" s="636">
        <v>196.09950000000001</v>
      </c>
      <c r="AM26" s="636">
        <v>231.88470000000001</v>
      </c>
      <c r="AN26" s="636">
        <v>201.65729999999999</v>
      </c>
      <c r="AO26" s="636">
        <v>226.74799999999999</v>
      </c>
      <c r="AP26" s="636">
        <v>234.53569999999999</v>
      </c>
      <c r="AQ26" s="636">
        <v>282.13650000000001</v>
      </c>
      <c r="AR26" s="636">
        <v>288.02210000000002</v>
      </c>
      <c r="AS26" s="636">
        <v>221.37690000000001</v>
      </c>
      <c r="AT26" s="637">
        <v>209.23830000000001</v>
      </c>
      <c r="AU26" s="637">
        <v>249.71459999999999</v>
      </c>
      <c r="AV26" s="622">
        <v>223.58930000000001</v>
      </c>
      <c r="AX26" s="635" t="s">
        <v>137</v>
      </c>
      <c r="AY26" s="636">
        <v>365.80650000000003</v>
      </c>
      <c r="AZ26" s="636">
        <v>212.40559999999999</v>
      </c>
      <c r="BA26" s="636">
        <v>200.41730000000001</v>
      </c>
      <c r="BB26" s="636">
        <v>197.99449999999999</v>
      </c>
      <c r="BC26" s="636">
        <v>235.38030000000001</v>
      </c>
      <c r="BD26" s="636">
        <v>206.3304</v>
      </c>
      <c r="BE26" s="636">
        <v>233.0384</v>
      </c>
      <c r="BF26" s="636">
        <v>240.71530000000001</v>
      </c>
      <c r="BG26" s="636">
        <v>289.47579999999999</v>
      </c>
      <c r="BH26" s="636">
        <v>296.71710000000002</v>
      </c>
      <c r="BI26" s="636">
        <v>231.99180000000001</v>
      </c>
      <c r="BJ26" s="637">
        <v>212.40260000000001</v>
      </c>
      <c r="BK26" s="637">
        <v>257.66230000000002</v>
      </c>
      <c r="BL26" s="622">
        <v>228.4495</v>
      </c>
      <c r="BN26" s="635" t="s">
        <v>137</v>
      </c>
      <c r="BO26" s="653">
        <v>36.320799999999998</v>
      </c>
      <c r="BP26" s="653">
        <v>24.941400000000002</v>
      </c>
      <c r="BQ26" s="653">
        <v>27.6601</v>
      </c>
      <c r="BR26" s="653">
        <v>26.2593</v>
      </c>
      <c r="BS26" s="653">
        <v>27.761500000000002</v>
      </c>
      <c r="BT26" s="653">
        <v>21.557400000000001</v>
      </c>
      <c r="BU26" s="653">
        <v>21.683199999999999</v>
      </c>
      <c r="BV26" s="653">
        <v>18.5413</v>
      </c>
      <c r="BW26" s="653">
        <v>20.2254</v>
      </c>
      <c r="BX26" s="653">
        <v>22.419899999999998</v>
      </c>
      <c r="BY26" s="653">
        <v>17.367000000000001</v>
      </c>
      <c r="BZ26" s="659">
        <v>25.023599999999998</v>
      </c>
      <c r="CA26" s="659">
        <v>19.0534</v>
      </c>
      <c r="CB26" s="654">
        <v>22.237300000000001</v>
      </c>
      <c r="CD26" s="635" t="s">
        <v>137</v>
      </c>
      <c r="CE26" s="653">
        <v>4.3670999999999998</v>
      </c>
      <c r="CF26" s="653">
        <v>2.2927</v>
      </c>
      <c r="CG26" s="653">
        <v>5.2516999999999996</v>
      </c>
      <c r="CH26" s="653">
        <v>3.8893</v>
      </c>
      <c r="CI26" s="653">
        <v>5.9394</v>
      </c>
      <c r="CJ26" s="653">
        <v>3.1812</v>
      </c>
      <c r="CK26" s="653">
        <v>6.2135999999999996</v>
      </c>
      <c r="CL26" s="653">
        <v>8.3221000000000007</v>
      </c>
      <c r="CM26" s="653">
        <v>10.248100000000001</v>
      </c>
      <c r="CN26" s="653">
        <v>3.2542</v>
      </c>
      <c r="CO26" s="653">
        <v>12.541700000000001</v>
      </c>
      <c r="CP26" s="659">
        <v>4.7868000000000004</v>
      </c>
      <c r="CQ26" s="659">
        <v>9.6820000000000004</v>
      </c>
      <c r="CR26" s="654">
        <v>6.8768000000000002</v>
      </c>
      <c r="CU26" s="631" t="s">
        <v>51</v>
      </c>
      <c r="CV26" s="635" t="s">
        <v>137</v>
      </c>
      <c r="CW26" s="653">
        <v>21.4726</v>
      </c>
      <c r="CX26" s="653">
        <v>10.1729</v>
      </c>
      <c r="CY26" s="653">
        <v>21.232099999999999</v>
      </c>
      <c r="CZ26" s="653">
        <v>14.5985</v>
      </c>
      <c r="DA26" s="653">
        <v>11.3552</v>
      </c>
      <c r="DB26" s="653">
        <v>9.7528000000000006</v>
      </c>
      <c r="DC26" s="653">
        <v>20.646999999999998</v>
      </c>
      <c r="DD26" s="653">
        <v>23.237200000000001</v>
      </c>
      <c r="DE26" s="653">
        <v>22.854700000000001</v>
      </c>
      <c r="DF26" s="653">
        <v>20.208300000000001</v>
      </c>
      <c r="DG26" s="653">
        <v>16.7622</v>
      </c>
      <c r="DH26" s="659">
        <v>15.3566</v>
      </c>
      <c r="DI26" s="659">
        <v>21.185500000000001</v>
      </c>
      <c r="DJ26" s="654">
        <v>17.845199999999998</v>
      </c>
    </row>
    <row r="27" spans="2:114" s="584" customFormat="1" ht="15.75" customHeight="1" x14ac:dyDescent="0.25">
      <c r="B27" s="631" t="s">
        <v>54</v>
      </c>
      <c r="C27" s="632">
        <v>1914.8466000000001</v>
      </c>
      <c r="D27" s="632">
        <v>1098.4135000000001</v>
      </c>
      <c r="E27" s="632">
        <v>800.22019999999998</v>
      </c>
      <c r="F27" s="632">
        <v>517.49059999999997</v>
      </c>
      <c r="G27" s="632">
        <v>527.85500000000002</v>
      </c>
      <c r="H27" s="632">
        <v>516.38049999999998</v>
      </c>
      <c r="I27" s="632">
        <v>411.08510000000001</v>
      </c>
      <c r="J27" s="632">
        <v>624.9316</v>
      </c>
      <c r="K27" s="632">
        <v>536.09699999999998</v>
      </c>
      <c r="L27" s="632">
        <v>358.55079999999998</v>
      </c>
      <c r="M27" s="632" t="s">
        <v>102</v>
      </c>
      <c r="N27" s="633">
        <v>600.548</v>
      </c>
      <c r="O27" s="633">
        <v>446.96699999999998</v>
      </c>
      <c r="P27" s="634">
        <v>541.76990000000001</v>
      </c>
      <c r="R27" s="631" t="s">
        <v>54</v>
      </c>
      <c r="S27" s="632">
        <v>1650.5879</v>
      </c>
      <c r="T27" s="632">
        <v>962.53150000000005</v>
      </c>
      <c r="U27" s="632">
        <v>647.57140000000004</v>
      </c>
      <c r="V27" s="632">
        <v>439.661</v>
      </c>
      <c r="W27" s="632">
        <v>462.27460000000002</v>
      </c>
      <c r="X27" s="632">
        <v>470.37380000000002</v>
      </c>
      <c r="Y27" s="632">
        <v>368.3974</v>
      </c>
      <c r="Z27" s="632">
        <v>521.49959999999999</v>
      </c>
      <c r="AA27" s="632">
        <v>466.80700000000002</v>
      </c>
      <c r="AB27" s="632">
        <v>232.54499999999999</v>
      </c>
      <c r="AC27" s="632" t="s">
        <v>102</v>
      </c>
      <c r="AD27" s="633">
        <v>519.28710000000001</v>
      </c>
      <c r="AE27" s="633">
        <v>343.3134</v>
      </c>
      <c r="AF27" s="634">
        <v>451.93900000000002</v>
      </c>
      <c r="AH27" s="631" t="s">
        <v>54</v>
      </c>
      <c r="AI27" s="632">
        <v>1647.5985000000001</v>
      </c>
      <c r="AJ27" s="632">
        <v>961.82069999999999</v>
      </c>
      <c r="AK27" s="632">
        <v>642.71379999999999</v>
      </c>
      <c r="AL27" s="632">
        <v>429.57960000000003</v>
      </c>
      <c r="AM27" s="632">
        <v>458.87279999999998</v>
      </c>
      <c r="AN27" s="632">
        <v>468.99759999999998</v>
      </c>
      <c r="AO27" s="632">
        <v>367.9649</v>
      </c>
      <c r="AP27" s="632">
        <v>517.80539999999996</v>
      </c>
      <c r="AQ27" s="632">
        <v>426.05450000000002</v>
      </c>
      <c r="AR27" s="632">
        <v>206.70519999999999</v>
      </c>
      <c r="AS27" s="632" t="s">
        <v>102</v>
      </c>
      <c r="AT27" s="633">
        <v>514.72029999999995</v>
      </c>
      <c r="AU27" s="633">
        <v>314.24259999999998</v>
      </c>
      <c r="AV27" s="634">
        <v>437.99400000000003</v>
      </c>
      <c r="AX27" s="631" t="s">
        <v>54</v>
      </c>
      <c r="AY27" s="632">
        <v>1647.6896999999999</v>
      </c>
      <c r="AZ27" s="632">
        <v>962.93060000000003</v>
      </c>
      <c r="BA27" s="632">
        <v>642.71379999999999</v>
      </c>
      <c r="BB27" s="632">
        <v>435.4504</v>
      </c>
      <c r="BC27" s="632">
        <v>461.30709999999999</v>
      </c>
      <c r="BD27" s="632">
        <v>477.58940000000001</v>
      </c>
      <c r="BE27" s="632">
        <v>367.9649</v>
      </c>
      <c r="BF27" s="632">
        <v>517.80539999999996</v>
      </c>
      <c r="BG27" s="632">
        <v>462.61360000000002</v>
      </c>
      <c r="BH27" s="632">
        <v>208.15639999999999</v>
      </c>
      <c r="BI27" s="632" t="s">
        <v>102</v>
      </c>
      <c r="BJ27" s="633">
        <v>517.75800000000004</v>
      </c>
      <c r="BK27" s="633">
        <v>328.07659999999998</v>
      </c>
      <c r="BL27" s="634">
        <v>445.16370000000001</v>
      </c>
      <c r="BN27" s="631" t="s">
        <v>54</v>
      </c>
      <c r="BO27" s="651">
        <v>69.662499999999994</v>
      </c>
      <c r="BP27" s="651">
        <v>60.447200000000002</v>
      </c>
      <c r="BQ27" s="651">
        <v>48.873399999999997</v>
      </c>
      <c r="BR27" s="651">
        <v>38.371000000000002</v>
      </c>
      <c r="BS27" s="651">
        <v>41.031300000000002</v>
      </c>
      <c r="BT27" s="651">
        <v>48.6265</v>
      </c>
      <c r="BU27" s="651">
        <v>30.151199999999999</v>
      </c>
      <c r="BV27" s="651">
        <v>28.456700000000001</v>
      </c>
      <c r="BW27" s="651">
        <v>42.202100000000002</v>
      </c>
      <c r="BX27" s="651">
        <v>16.2286</v>
      </c>
      <c r="BY27" s="651" t="s">
        <v>102</v>
      </c>
      <c r="BZ27" s="658">
        <v>42.522100000000002</v>
      </c>
      <c r="CA27" s="658">
        <v>25.898800000000001</v>
      </c>
      <c r="CB27" s="652">
        <v>36.003999999999998</v>
      </c>
      <c r="CD27" s="631" t="s">
        <v>54</v>
      </c>
      <c r="CE27" s="651">
        <v>0</v>
      </c>
      <c r="CF27" s="651">
        <v>3.2199999999999999E-2</v>
      </c>
      <c r="CG27" s="651">
        <v>0</v>
      </c>
      <c r="CH27" s="651">
        <v>0.13239999999999999</v>
      </c>
      <c r="CI27" s="651">
        <v>0</v>
      </c>
      <c r="CJ27" s="651">
        <v>0.24890000000000001</v>
      </c>
      <c r="CK27" s="651">
        <v>3.7100000000000001E-2</v>
      </c>
      <c r="CL27" s="651">
        <v>0.45190000000000002</v>
      </c>
      <c r="CM27" s="651">
        <v>1.8764000000000001</v>
      </c>
      <c r="CN27" s="651">
        <v>0.46160000000000001</v>
      </c>
      <c r="CO27" s="651" t="s">
        <v>102</v>
      </c>
      <c r="CP27" s="658">
        <v>5.7599999999999998E-2</v>
      </c>
      <c r="CQ27" s="658">
        <v>1.0653999999999999</v>
      </c>
      <c r="CR27" s="652">
        <v>0.37580000000000002</v>
      </c>
      <c r="CU27" s="635" t="s">
        <v>52</v>
      </c>
      <c r="CV27" s="631" t="s">
        <v>54</v>
      </c>
      <c r="CW27" s="651">
        <v>9.2958999999999996</v>
      </c>
      <c r="CX27" s="651">
        <v>13.228899999999999</v>
      </c>
      <c r="CY27" s="651">
        <v>17.3979</v>
      </c>
      <c r="CZ27" s="651">
        <v>16.0063</v>
      </c>
      <c r="DA27" s="651">
        <v>18.725999999999999</v>
      </c>
      <c r="DB27" s="651">
        <v>24.4434</v>
      </c>
      <c r="DC27" s="651">
        <v>12.240500000000001</v>
      </c>
      <c r="DD27" s="651">
        <v>0.1837</v>
      </c>
      <c r="DE27" s="651">
        <v>30.128799999999998</v>
      </c>
      <c r="DF27" s="651">
        <v>49.709099999999999</v>
      </c>
      <c r="DG27" s="651" t="s">
        <v>102</v>
      </c>
      <c r="DH27" s="658">
        <v>15.8931</v>
      </c>
      <c r="DI27" s="658">
        <v>34.808999999999997</v>
      </c>
      <c r="DJ27" s="652">
        <v>21.8657</v>
      </c>
    </row>
    <row r="28" spans="2:114" s="478" customFormat="1" ht="15.75" customHeight="1" x14ac:dyDescent="0.25">
      <c r="B28" s="635" t="s">
        <v>138</v>
      </c>
      <c r="C28" s="636">
        <v>569.1105</v>
      </c>
      <c r="D28" s="636">
        <v>437.76310000000001</v>
      </c>
      <c r="E28" s="636">
        <v>372.31189999999998</v>
      </c>
      <c r="F28" s="636">
        <v>351.67750000000001</v>
      </c>
      <c r="G28" s="636">
        <v>372.02170000000001</v>
      </c>
      <c r="H28" s="636">
        <v>328.83080000000001</v>
      </c>
      <c r="I28" s="636">
        <v>347.5471</v>
      </c>
      <c r="J28" s="636">
        <v>294.90429999999998</v>
      </c>
      <c r="K28" s="636">
        <v>428.25450000000001</v>
      </c>
      <c r="L28" s="636">
        <v>455.35930000000002</v>
      </c>
      <c r="M28" s="636">
        <v>403.02</v>
      </c>
      <c r="N28" s="637">
        <v>361.08949999999999</v>
      </c>
      <c r="O28" s="637">
        <v>378.48270000000002</v>
      </c>
      <c r="P28" s="622">
        <v>367.38130000000001</v>
      </c>
      <c r="R28" s="635" t="s">
        <v>138</v>
      </c>
      <c r="S28" s="636">
        <v>444.33929999999998</v>
      </c>
      <c r="T28" s="636">
        <v>352.75240000000002</v>
      </c>
      <c r="U28" s="636">
        <v>295.88299999999998</v>
      </c>
      <c r="V28" s="636">
        <v>279.61680000000001</v>
      </c>
      <c r="W28" s="636">
        <v>297.08339999999998</v>
      </c>
      <c r="X28" s="636">
        <v>250.24100000000001</v>
      </c>
      <c r="Y28" s="636">
        <v>266.77820000000003</v>
      </c>
      <c r="Z28" s="636">
        <v>220.4091</v>
      </c>
      <c r="AA28" s="636">
        <v>305.96539999999999</v>
      </c>
      <c r="AB28" s="636">
        <v>359.13389999999998</v>
      </c>
      <c r="AC28" s="636">
        <v>288.75720000000001</v>
      </c>
      <c r="AD28" s="637">
        <v>284.3245</v>
      </c>
      <c r="AE28" s="637">
        <v>275.95740000000001</v>
      </c>
      <c r="AF28" s="622">
        <v>281.2978</v>
      </c>
      <c r="AH28" s="635" t="s">
        <v>138</v>
      </c>
      <c r="AI28" s="636">
        <v>396.2747</v>
      </c>
      <c r="AJ28" s="636">
        <v>323.08859999999999</v>
      </c>
      <c r="AK28" s="636">
        <v>275.07769999999999</v>
      </c>
      <c r="AL28" s="636">
        <v>265.49889999999999</v>
      </c>
      <c r="AM28" s="636">
        <v>285.1626</v>
      </c>
      <c r="AN28" s="636">
        <v>237.547</v>
      </c>
      <c r="AO28" s="636">
        <v>253.98609999999999</v>
      </c>
      <c r="AP28" s="636">
        <v>205.73439999999999</v>
      </c>
      <c r="AQ28" s="636">
        <v>295.21409999999997</v>
      </c>
      <c r="AR28" s="636">
        <v>331.90789999999998</v>
      </c>
      <c r="AS28" s="636">
        <v>229.15450000000001</v>
      </c>
      <c r="AT28" s="637">
        <v>268.9787</v>
      </c>
      <c r="AU28" s="637">
        <v>243.71960000000001</v>
      </c>
      <c r="AV28" s="622">
        <v>259.8415</v>
      </c>
      <c r="AX28" s="635" t="s">
        <v>138</v>
      </c>
      <c r="AY28" s="636">
        <v>423.99810000000002</v>
      </c>
      <c r="AZ28" s="636">
        <v>328.50599999999997</v>
      </c>
      <c r="BA28" s="636">
        <v>279.79059999999998</v>
      </c>
      <c r="BB28" s="636">
        <v>269.26670000000001</v>
      </c>
      <c r="BC28" s="636">
        <v>288.78089999999997</v>
      </c>
      <c r="BD28" s="636">
        <v>243.3741</v>
      </c>
      <c r="BE28" s="636">
        <v>260.73520000000002</v>
      </c>
      <c r="BF28" s="636">
        <v>209.96270000000001</v>
      </c>
      <c r="BG28" s="636">
        <v>301.8954</v>
      </c>
      <c r="BH28" s="636">
        <v>338.31889999999999</v>
      </c>
      <c r="BI28" s="636">
        <v>232.37110000000001</v>
      </c>
      <c r="BJ28" s="637">
        <v>274.05669999999998</v>
      </c>
      <c r="BK28" s="637">
        <v>248.25659999999999</v>
      </c>
      <c r="BL28" s="622">
        <v>264.72379999999998</v>
      </c>
      <c r="BN28" s="635" t="s">
        <v>138</v>
      </c>
      <c r="BO28" s="653">
        <v>39.813000000000002</v>
      </c>
      <c r="BP28" s="653">
        <v>40.808399999999999</v>
      </c>
      <c r="BQ28" s="653">
        <v>41.168100000000003</v>
      </c>
      <c r="BR28" s="653">
        <v>37.837299999999999</v>
      </c>
      <c r="BS28" s="653">
        <v>35.756100000000004</v>
      </c>
      <c r="BT28" s="653">
        <v>27.2013</v>
      </c>
      <c r="BU28" s="653">
        <v>25.690799999999999</v>
      </c>
      <c r="BV28" s="653">
        <v>20.0962</v>
      </c>
      <c r="BW28" s="653">
        <v>24.884499999999999</v>
      </c>
      <c r="BX28" s="653">
        <v>26.0745</v>
      </c>
      <c r="BY28" s="653">
        <v>17.349399999999999</v>
      </c>
      <c r="BZ28" s="659">
        <v>33.828899999999997</v>
      </c>
      <c r="CA28" s="659">
        <v>20.421299999999999</v>
      </c>
      <c r="CB28" s="654">
        <v>27.666799999999999</v>
      </c>
      <c r="CD28" s="635" t="s">
        <v>138</v>
      </c>
      <c r="CE28" s="653">
        <v>3.3732000000000002</v>
      </c>
      <c r="CF28" s="653">
        <v>5.3015999999999996</v>
      </c>
      <c r="CG28" s="653">
        <v>3.6202000000000001</v>
      </c>
      <c r="CH28" s="653">
        <v>2.1164999999999998</v>
      </c>
      <c r="CI28" s="653">
        <v>1.5783</v>
      </c>
      <c r="CJ28" s="653">
        <v>2.0550999999999999</v>
      </c>
      <c r="CK28" s="653">
        <v>1.7169000000000001</v>
      </c>
      <c r="CL28" s="653">
        <v>2.6926000000000001</v>
      </c>
      <c r="CM28" s="653">
        <v>1.6607000000000001</v>
      </c>
      <c r="CN28" s="653">
        <v>5.8628</v>
      </c>
      <c r="CO28" s="653">
        <v>10.5311</v>
      </c>
      <c r="CP28" s="659">
        <v>2.3328000000000002</v>
      </c>
      <c r="CQ28" s="659">
        <v>5.9508999999999999</v>
      </c>
      <c r="CR28" s="654">
        <v>3.6810999999999998</v>
      </c>
      <c r="CU28" s="631" t="s">
        <v>53</v>
      </c>
      <c r="CV28" s="635" t="s">
        <v>138</v>
      </c>
      <c r="CW28" s="653">
        <v>18.513300000000001</v>
      </c>
      <c r="CX28" s="653">
        <v>18.072199999999999</v>
      </c>
      <c r="CY28" s="653">
        <v>16.113399999999999</v>
      </c>
      <c r="CZ28" s="653">
        <v>16.681100000000001</v>
      </c>
      <c r="DA28" s="653">
        <v>14.5136</v>
      </c>
      <c r="DB28" s="653">
        <v>14.2479</v>
      </c>
      <c r="DC28" s="653">
        <v>13.912800000000001</v>
      </c>
      <c r="DD28" s="653">
        <v>12.901199999999999</v>
      </c>
      <c r="DE28" s="653">
        <v>20.5274</v>
      </c>
      <c r="DF28" s="653">
        <v>14.895899999999999</v>
      </c>
      <c r="DG28" s="653">
        <v>40.433599999999998</v>
      </c>
      <c r="DH28" s="659">
        <v>15.611000000000001</v>
      </c>
      <c r="DI28" s="659">
        <v>26.559699999999999</v>
      </c>
      <c r="DJ28" s="654">
        <v>19.691199999999998</v>
      </c>
    </row>
    <row r="29" spans="2:114" s="584" customFormat="1" ht="15.75" customHeight="1" x14ac:dyDescent="0.25">
      <c r="B29" s="631" t="s">
        <v>139</v>
      </c>
      <c r="C29" s="632">
        <v>389.62310000000002</v>
      </c>
      <c r="D29" s="632">
        <v>289.423</v>
      </c>
      <c r="E29" s="632">
        <v>264.12169999999998</v>
      </c>
      <c r="F29" s="632">
        <v>279.37150000000003</v>
      </c>
      <c r="G29" s="632">
        <v>302.64920000000001</v>
      </c>
      <c r="H29" s="632">
        <v>315.38069999999999</v>
      </c>
      <c r="I29" s="632">
        <v>305.6343</v>
      </c>
      <c r="J29" s="632">
        <v>324.54349999999999</v>
      </c>
      <c r="K29" s="632">
        <v>364.3458</v>
      </c>
      <c r="L29" s="632">
        <v>369.14330000000001</v>
      </c>
      <c r="M29" s="632">
        <v>373.86380000000003</v>
      </c>
      <c r="N29" s="633">
        <v>292.91969999999998</v>
      </c>
      <c r="O29" s="633">
        <v>353.76249999999999</v>
      </c>
      <c r="P29" s="634">
        <v>319.18490000000003</v>
      </c>
      <c r="R29" s="631" t="s">
        <v>139</v>
      </c>
      <c r="S29" s="632">
        <v>309.28879999999998</v>
      </c>
      <c r="T29" s="632">
        <v>230.3878</v>
      </c>
      <c r="U29" s="632">
        <v>210.27</v>
      </c>
      <c r="V29" s="632">
        <v>224.785</v>
      </c>
      <c r="W29" s="632">
        <v>244.9462</v>
      </c>
      <c r="X29" s="632">
        <v>245.78460000000001</v>
      </c>
      <c r="Y29" s="632">
        <v>237.03270000000001</v>
      </c>
      <c r="Z29" s="632">
        <v>241.94659999999999</v>
      </c>
      <c r="AA29" s="632">
        <v>262.09089999999998</v>
      </c>
      <c r="AB29" s="632">
        <v>251.74430000000001</v>
      </c>
      <c r="AC29" s="632">
        <v>257.34320000000002</v>
      </c>
      <c r="AD29" s="633">
        <v>232.58500000000001</v>
      </c>
      <c r="AE29" s="633">
        <v>252.7843</v>
      </c>
      <c r="AF29" s="634">
        <v>241.3048</v>
      </c>
      <c r="AH29" s="631" t="s">
        <v>139</v>
      </c>
      <c r="AI29" s="632">
        <v>280.00330000000002</v>
      </c>
      <c r="AJ29" s="632">
        <v>214.20869999999999</v>
      </c>
      <c r="AK29" s="632">
        <v>192.2423</v>
      </c>
      <c r="AL29" s="632">
        <v>212.018</v>
      </c>
      <c r="AM29" s="632">
        <v>235.43180000000001</v>
      </c>
      <c r="AN29" s="632">
        <v>236.9776</v>
      </c>
      <c r="AO29" s="632">
        <v>219.22370000000001</v>
      </c>
      <c r="AP29" s="632">
        <v>229.5941</v>
      </c>
      <c r="AQ29" s="632">
        <v>244.67009999999999</v>
      </c>
      <c r="AR29" s="632">
        <v>223.3853</v>
      </c>
      <c r="AS29" s="632">
        <v>184.02189999999999</v>
      </c>
      <c r="AT29" s="633">
        <v>218.92330000000001</v>
      </c>
      <c r="AU29" s="633">
        <v>226.88740000000001</v>
      </c>
      <c r="AV29" s="634">
        <v>222.3613</v>
      </c>
      <c r="AX29" s="631" t="s">
        <v>139</v>
      </c>
      <c r="AY29" s="632">
        <v>280.70440000000002</v>
      </c>
      <c r="AZ29" s="632">
        <v>214.77709999999999</v>
      </c>
      <c r="BA29" s="632">
        <v>194.5702</v>
      </c>
      <c r="BB29" s="632">
        <v>214.09520000000001</v>
      </c>
      <c r="BC29" s="632">
        <v>238.9051</v>
      </c>
      <c r="BD29" s="632">
        <v>243.66239999999999</v>
      </c>
      <c r="BE29" s="632">
        <v>224.63759999999999</v>
      </c>
      <c r="BF29" s="632">
        <v>235.3708</v>
      </c>
      <c r="BG29" s="632">
        <v>248.57730000000001</v>
      </c>
      <c r="BH29" s="632">
        <v>227.40880000000001</v>
      </c>
      <c r="BI29" s="632">
        <v>186.55330000000001</v>
      </c>
      <c r="BJ29" s="633">
        <v>222.54669999999999</v>
      </c>
      <c r="BK29" s="633">
        <v>231.23009999999999</v>
      </c>
      <c r="BL29" s="634">
        <v>226.29519999999999</v>
      </c>
      <c r="BN29" s="631" t="s">
        <v>139</v>
      </c>
      <c r="BO29" s="651">
        <v>33.136400000000002</v>
      </c>
      <c r="BP29" s="651">
        <v>30.460999999999999</v>
      </c>
      <c r="BQ29" s="651">
        <v>31.6022</v>
      </c>
      <c r="BR29" s="651">
        <v>31.260899999999999</v>
      </c>
      <c r="BS29" s="651">
        <v>27.842300000000002</v>
      </c>
      <c r="BT29" s="651">
        <v>23.901299999999999</v>
      </c>
      <c r="BU29" s="651">
        <v>20.436199999999999</v>
      </c>
      <c r="BV29" s="651">
        <v>18.7011</v>
      </c>
      <c r="BW29" s="651">
        <v>17.8949</v>
      </c>
      <c r="BX29" s="651">
        <v>15.536300000000001</v>
      </c>
      <c r="BY29" s="651">
        <v>13.552099999999999</v>
      </c>
      <c r="BZ29" s="658">
        <v>26.343399999999999</v>
      </c>
      <c r="CA29" s="658">
        <v>16.999600000000001</v>
      </c>
      <c r="CB29" s="652">
        <v>21.2028</v>
      </c>
      <c r="CD29" s="631" t="s">
        <v>139</v>
      </c>
      <c r="CE29" s="651">
        <v>7.5133999999999999</v>
      </c>
      <c r="CF29" s="651">
        <v>5.3364000000000003</v>
      </c>
      <c r="CG29" s="651">
        <v>5.0030000000000001</v>
      </c>
      <c r="CH29" s="651">
        <v>3.3691</v>
      </c>
      <c r="CI29" s="651">
        <v>2.1029</v>
      </c>
      <c r="CJ29" s="651">
        <v>1.7926</v>
      </c>
      <c r="CK29" s="651">
        <v>4.5256999999999996</v>
      </c>
      <c r="CL29" s="651">
        <v>1.6419999999999999</v>
      </c>
      <c r="CM29" s="651">
        <v>3.4729999999999999</v>
      </c>
      <c r="CN29" s="651">
        <v>5.3723000000000001</v>
      </c>
      <c r="CO29" s="651">
        <v>12.8</v>
      </c>
      <c r="CP29" s="658">
        <v>3.4636</v>
      </c>
      <c r="CQ29" s="658">
        <v>4.7236000000000002</v>
      </c>
      <c r="CR29" s="652">
        <v>4.0664999999999996</v>
      </c>
      <c r="CU29" s="635" t="s">
        <v>54</v>
      </c>
      <c r="CV29" s="631" t="s">
        <v>139</v>
      </c>
      <c r="CW29" s="651">
        <v>18.220700000000001</v>
      </c>
      <c r="CX29" s="651">
        <v>12.920500000000001</v>
      </c>
      <c r="CY29" s="651">
        <v>17.495100000000001</v>
      </c>
      <c r="CZ29" s="651">
        <v>15.147</v>
      </c>
      <c r="DA29" s="651">
        <v>9.6562000000000001</v>
      </c>
      <c r="DB29" s="651">
        <v>13.286199999999999</v>
      </c>
      <c r="DC29" s="651">
        <v>11.3073</v>
      </c>
      <c r="DD29" s="651">
        <v>13.408799999999999</v>
      </c>
      <c r="DE29" s="651">
        <v>17.671900000000001</v>
      </c>
      <c r="DF29" s="651">
        <v>31.232700000000001</v>
      </c>
      <c r="DG29" s="651">
        <v>18.810500000000001</v>
      </c>
      <c r="DH29" s="658">
        <v>13.192299999999999</v>
      </c>
      <c r="DI29" s="658">
        <v>19.453600000000002</v>
      </c>
      <c r="DJ29" s="652">
        <v>16.187999999999999</v>
      </c>
    </row>
    <row r="30" spans="2:114" s="478" customFormat="1" ht="15.75" customHeight="1" x14ac:dyDescent="0.25">
      <c r="B30" s="635" t="s">
        <v>140</v>
      </c>
      <c r="C30" s="636">
        <v>241.14920000000001</v>
      </c>
      <c r="D30" s="636">
        <v>235.66319999999999</v>
      </c>
      <c r="E30" s="636">
        <v>235.51730000000001</v>
      </c>
      <c r="F30" s="636">
        <v>261.24700000000001</v>
      </c>
      <c r="G30" s="636">
        <v>354.8098</v>
      </c>
      <c r="H30" s="636">
        <v>393.4255</v>
      </c>
      <c r="I30" s="636">
        <v>362.49020000000002</v>
      </c>
      <c r="J30" s="636">
        <v>414.3587</v>
      </c>
      <c r="K30" s="636">
        <v>418.10270000000003</v>
      </c>
      <c r="L30" s="636">
        <v>422.94529999999997</v>
      </c>
      <c r="M30" s="636">
        <v>366.65640000000002</v>
      </c>
      <c r="N30" s="637">
        <v>303.8288</v>
      </c>
      <c r="O30" s="637">
        <v>399.7337</v>
      </c>
      <c r="P30" s="622">
        <v>336.42630000000003</v>
      </c>
      <c r="R30" s="635" t="s">
        <v>140</v>
      </c>
      <c r="S30" s="636">
        <v>207.61330000000001</v>
      </c>
      <c r="T30" s="636">
        <v>199.12379999999999</v>
      </c>
      <c r="U30" s="636">
        <v>184.54179999999999</v>
      </c>
      <c r="V30" s="636">
        <v>204.47929999999999</v>
      </c>
      <c r="W30" s="636">
        <v>280.48039999999997</v>
      </c>
      <c r="X30" s="636">
        <v>305.89190000000002</v>
      </c>
      <c r="Y30" s="636">
        <v>274.03289999999998</v>
      </c>
      <c r="Z30" s="636">
        <v>335.30669999999998</v>
      </c>
      <c r="AA30" s="636">
        <v>323.12360000000001</v>
      </c>
      <c r="AB30" s="636">
        <v>322.99860000000001</v>
      </c>
      <c r="AC30" s="636">
        <v>237.66059999999999</v>
      </c>
      <c r="AD30" s="637">
        <v>236.87289999999999</v>
      </c>
      <c r="AE30" s="637">
        <v>298.44920000000002</v>
      </c>
      <c r="AF30" s="622">
        <v>257.8023</v>
      </c>
      <c r="AH30" s="635" t="s">
        <v>140</v>
      </c>
      <c r="AI30" s="636">
        <v>179.1728</v>
      </c>
      <c r="AJ30" s="636">
        <v>192.8604</v>
      </c>
      <c r="AK30" s="636">
        <v>172.38980000000001</v>
      </c>
      <c r="AL30" s="636">
        <v>190.62880000000001</v>
      </c>
      <c r="AM30" s="636">
        <v>265.79559999999998</v>
      </c>
      <c r="AN30" s="636">
        <v>296.89019999999999</v>
      </c>
      <c r="AO30" s="636">
        <v>253.7234</v>
      </c>
      <c r="AP30" s="636">
        <v>319.19349999999997</v>
      </c>
      <c r="AQ30" s="636">
        <v>302.19850000000002</v>
      </c>
      <c r="AR30" s="636">
        <v>285.30180000000001</v>
      </c>
      <c r="AS30" s="636">
        <v>205.65770000000001</v>
      </c>
      <c r="AT30" s="637">
        <v>222.7107</v>
      </c>
      <c r="AU30" s="637">
        <v>274.2715</v>
      </c>
      <c r="AV30" s="622">
        <v>240.23589999999999</v>
      </c>
      <c r="AX30" s="635" t="s">
        <v>140</v>
      </c>
      <c r="AY30" s="636">
        <v>193.8039</v>
      </c>
      <c r="AZ30" s="636">
        <v>192.8604</v>
      </c>
      <c r="BA30" s="636">
        <v>173.4726</v>
      </c>
      <c r="BB30" s="636">
        <v>192.95500000000001</v>
      </c>
      <c r="BC30" s="636">
        <v>270.84910000000002</v>
      </c>
      <c r="BD30" s="636">
        <v>299.536</v>
      </c>
      <c r="BE30" s="636">
        <v>259.17700000000002</v>
      </c>
      <c r="BF30" s="636">
        <v>322.22219999999999</v>
      </c>
      <c r="BG30" s="636">
        <v>307.19369999999998</v>
      </c>
      <c r="BH30" s="636">
        <v>288.7364</v>
      </c>
      <c r="BI30" s="636">
        <v>208.59190000000001</v>
      </c>
      <c r="BJ30" s="637">
        <v>225.8554</v>
      </c>
      <c r="BK30" s="637">
        <v>277.77370000000002</v>
      </c>
      <c r="BL30" s="622">
        <v>243.50219999999999</v>
      </c>
      <c r="BN30" s="635" t="s">
        <v>140</v>
      </c>
      <c r="BO30" s="653">
        <v>23.959099999999999</v>
      </c>
      <c r="BP30" s="653">
        <v>30.1816</v>
      </c>
      <c r="BQ30" s="653">
        <v>29.8277</v>
      </c>
      <c r="BR30" s="653">
        <v>28.7258</v>
      </c>
      <c r="BS30" s="653">
        <v>31.1479</v>
      </c>
      <c r="BT30" s="653">
        <v>25.339300000000001</v>
      </c>
      <c r="BU30" s="653">
        <v>20.727799999999998</v>
      </c>
      <c r="BV30" s="653">
        <v>23.684699999999999</v>
      </c>
      <c r="BW30" s="653">
        <v>22.358000000000001</v>
      </c>
      <c r="BX30" s="653">
        <v>16.784800000000001</v>
      </c>
      <c r="BY30" s="653">
        <v>16.6629</v>
      </c>
      <c r="BZ30" s="659">
        <v>26.6967</v>
      </c>
      <c r="CA30" s="659">
        <v>20.54</v>
      </c>
      <c r="CB30" s="654">
        <v>23.917100000000001</v>
      </c>
      <c r="CD30" s="635" t="s">
        <v>140</v>
      </c>
      <c r="CE30" s="653">
        <v>5.6478999999999999</v>
      </c>
      <c r="CF30" s="653">
        <v>2.1322000000000001</v>
      </c>
      <c r="CG30" s="653">
        <v>4.1288999999999998</v>
      </c>
      <c r="CH30" s="653">
        <v>3.0173000000000001</v>
      </c>
      <c r="CI30" s="653">
        <v>3.1044999999999998</v>
      </c>
      <c r="CJ30" s="653">
        <v>1.9238999999999999</v>
      </c>
      <c r="CK30" s="653">
        <v>3.4382000000000001</v>
      </c>
      <c r="CL30" s="653">
        <v>2.8422999999999998</v>
      </c>
      <c r="CM30" s="653">
        <v>3.6856</v>
      </c>
      <c r="CN30" s="653">
        <v>8.0204000000000004</v>
      </c>
      <c r="CO30" s="653">
        <v>3.8681000000000001</v>
      </c>
      <c r="CP30" s="659">
        <v>3.0636000000000001</v>
      </c>
      <c r="CQ30" s="659">
        <v>3.7608999999999999</v>
      </c>
      <c r="CR30" s="654">
        <v>3.3452000000000002</v>
      </c>
      <c r="CU30" s="631" t="s">
        <v>55</v>
      </c>
      <c r="CV30" s="635" t="s">
        <v>140</v>
      </c>
      <c r="CW30" s="653">
        <v>11.9542</v>
      </c>
      <c r="CX30" s="653">
        <v>25.804200000000002</v>
      </c>
      <c r="CY30" s="653">
        <v>15.108000000000001</v>
      </c>
      <c r="CZ30" s="653">
        <v>14.3506</v>
      </c>
      <c r="DA30" s="653">
        <v>18.448</v>
      </c>
      <c r="DB30" s="653">
        <v>8.5579999999999998</v>
      </c>
      <c r="DC30" s="653">
        <v>12.662599999999999</v>
      </c>
      <c r="DD30" s="653">
        <v>16.113</v>
      </c>
      <c r="DE30" s="653">
        <v>30.2578</v>
      </c>
      <c r="DF30" s="653">
        <v>10.1576</v>
      </c>
      <c r="DG30" s="653">
        <v>20.9115</v>
      </c>
      <c r="DH30" s="659">
        <v>14.2355</v>
      </c>
      <c r="DI30" s="659">
        <v>20.7456</v>
      </c>
      <c r="DJ30" s="654">
        <v>16.864699999999999</v>
      </c>
    </row>
    <row r="31" spans="2:114" s="584" customFormat="1" ht="15.75" customHeight="1" x14ac:dyDescent="0.25">
      <c r="B31" s="631" t="s">
        <v>141</v>
      </c>
      <c r="C31" s="632">
        <v>552.02629999999999</v>
      </c>
      <c r="D31" s="632">
        <v>376.60050000000001</v>
      </c>
      <c r="E31" s="632">
        <v>314.0025</v>
      </c>
      <c r="F31" s="632">
        <v>312.34609999999998</v>
      </c>
      <c r="G31" s="632">
        <v>319.178</v>
      </c>
      <c r="H31" s="632">
        <v>402.6456</v>
      </c>
      <c r="I31" s="632">
        <v>339.51420000000002</v>
      </c>
      <c r="J31" s="632">
        <v>399.52280000000002</v>
      </c>
      <c r="K31" s="632">
        <v>390.6771</v>
      </c>
      <c r="L31" s="632">
        <v>406.7122</v>
      </c>
      <c r="M31" s="632">
        <v>409.03469999999999</v>
      </c>
      <c r="N31" s="633">
        <v>330.7593</v>
      </c>
      <c r="O31" s="633">
        <v>399.76459999999997</v>
      </c>
      <c r="P31" s="634">
        <v>354.92410000000001</v>
      </c>
      <c r="R31" s="631" t="s">
        <v>141</v>
      </c>
      <c r="S31" s="632">
        <v>433.03980000000001</v>
      </c>
      <c r="T31" s="632">
        <v>287.4307</v>
      </c>
      <c r="U31" s="632">
        <v>239.78190000000001</v>
      </c>
      <c r="V31" s="632">
        <v>243.43600000000001</v>
      </c>
      <c r="W31" s="632">
        <v>237.0035</v>
      </c>
      <c r="X31" s="632">
        <v>311.82049999999998</v>
      </c>
      <c r="Y31" s="632">
        <v>249.24109999999999</v>
      </c>
      <c r="Z31" s="632">
        <v>304.98570000000001</v>
      </c>
      <c r="AA31" s="632">
        <v>274.50310000000002</v>
      </c>
      <c r="AB31" s="632">
        <v>322.33949999999999</v>
      </c>
      <c r="AC31" s="632">
        <v>303.42759999999998</v>
      </c>
      <c r="AD31" s="633">
        <v>251.79300000000001</v>
      </c>
      <c r="AE31" s="633">
        <v>297.78530000000001</v>
      </c>
      <c r="AF31" s="634">
        <v>267.899</v>
      </c>
      <c r="AH31" s="631" t="s">
        <v>141</v>
      </c>
      <c r="AI31" s="632">
        <v>425.76</v>
      </c>
      <c r="AJ31" s="632">
        <v>278.88490000000002</v>
      </c>
      <c r="AK31" s="632">
        <v>229.57159999999999</v>
      </c>
      <c r="AL31" s="632">
        <v>229.6122</v>
      </c>
      <c r="AM31" s="632">
        <v>223.53</v>
      </c>
      <c r="AN31" s="632">
        <v>291.96170000000001</v>
      </c>
      <c r="AO31" s="632">
        <v>232.82579999999999</v>
      </c>
      <c r="AP31" s="632">
        <v>283.0224</v>
      </c>
      <c r="AQ31" s="632">
        <v>246.75540000000001</v>
      </c>
      <c r="AR31" s="632">
        <v>279.40010000000001</v>
      </c>
      <c r="AS31" s="632">
        <v>217.7396</v>
      </c>
      <c r="AT31" s="633">
        <v>237.45750000000001</v>
      </c>
      <c r="AU31" s="633">
        <v>257.16460000000001</v>
      </c>
      <c r="AV31" s="634">
        <v>244.3587</v>
      </c>
      <c r="AX31" s="631" t="s">
        <v>141</v>
      </c>
      <c r="AY31" s="632">
        <v>426.3836</v>
      </c>
      <c r="AZ31" s="632">
        <v>279.67899999999997</v>
      </c>
      <c r="BA31" s="632">
        <v>232.57910000000001</v>
      </c>
      <c r="BB31" s="632">
        <v>234.2534</v>
      </c>
      <c r="BC31" s="632">
        <v>227.95240000000001</v>
      </c>
      <c r="BD31" s="632">
        <v>300.5378</v>
      </c>
      <c r="BE31" s="632">
        <v>243.37889999999999</v>
      </c>
      <c r="BF31" s="632">
        <v>297.00099999999998</v>
      </c>
      <c r="BG31" s="632">
        <v>255.07560000000001</v>
      </c>
      <c r="BH31" s="632">
        <v>287.60169999999999</v>
      </c>
      <c r="BI31" s="632">
        <v>230.0386</v>
      </c>
      <c r="BJ31" s="633">
        <v>243.33959999999999</v>
      </c>
      <c r="BK31" s="633">
        <v>267.46269999999998</v>
      </c>
      <c r="BL31" s="634">
        <v>251.78720000000001</v>
      </c>
      <c r="BN31" s="631" t="s">
        <v>141</v>
      </c>
      <c r="BO31" s="651">
        <v>34.017400000000002</v>
      </c>
      <c r="BP31" s="651">
        <v>30.721900000000002</v>
      </c>
      <c r="BQ31" s="651">
        <v>30.259899999999998</v>
      </c>
      <c r="BR31" s="651">
        <v>30.227900000000002</v>
      </c>
      <c r="BS31" s="651">
        <v>26.2121</v>
      </c>
      <c r="BT31" s="651">
        <v>29.994900000000001</v>
      </c>
      <c r="BU31" s="651">
        <v>22.642099999999999</v>
      </c>
      <c r="BV31" s="651">
        <v>23.464400000000001</v>
      </c>
      <c r="BW31" s="651">
        <v>19.8963</v>
      </c>
      <c r="BX31" s="651">
        <v>23.088899999999999</v>
      </c>
      <c r="BY31" s="651">
        <v>18.009599999999999</v>
      </c>
      <c r="BZ31" s="658">
        <v>27.7058</v>
      </c>
      <c r="CA31" s="658">
        <v>21.075900000000001</v>
      </c>
      <c r="CB31" s="652">
        <v>24.8034</v>
      </c>
      <c r="CD31" s="631" t="s">
        <v>141</v>
      </c>
      <c r="CE31" s="651">
        <v>0.79169999999999996</v>
      </c>
      <c r="CF31" s="651">
        <v>1.5577000000000001</v>
      </c>
      <c r="CG31" s="651">
        <v>1.6496999999999999</v>
      </c>
      <c r="CH31" s="651">
        <v>2.3754</v>
      </c>
      <c r="CI31" s="651">
        <v>2.4222999999999999</v>
      </c>
      <c r="CJ31" s="651">
        <v>3.3927999999999998</v>
      </c>
      <c r="CK31" s="651">
        <v>3.1002000000000001</v>
      </c>
      <c r="CL31" s="651">
        <v>3.1846999999999999</v>
      </c>
      <c r="CM31" s="651">
        <v>4.5754000000000001</v>
      </c>
      <c r="CN31" s="651">
        <v>7.5156000000000001</v>
      </c>
      <c r="CO31" s="651">
        <v>17.3552</v>
      </c>
      <c r="CP31" s="658">
        <v>2.548</v>
      </c>
      <c r="CQ31" s="658">
        <v>7.3601000000000001</v>
      </c>
      <c r="CR31" s="652">
        <v>4.4461000000000004</v>
      </c>
      <c r="CU31" s="635" t="s">
        <v>92</v>
      </c>
      <c r="CV31" s="631" t="s">
        <v>141</v>
      </c>
      <c r="CW31" s="651">
        <v>6.5186999999999999</v>
      </c>
      <c r="CX31" s="651">
        <v>17.592300000000002</v>
      </c>
      <c r="CY31" s="651">
        <v>14.892200000000001</v>
      </c>
      <c r="CZ31" s="651">
        <v>14.0328</v>
      </c>
      <c r="DA31" s="651">
        <v>12.5441</v>
      </c>
      <c r="DB31" s="651">
        <v>15.7799</v>
      </c>
      <c r="DC31" s="651">
        <v>18.3809</v>
      </c>
      <c r="DD31" s="651">
        <v>12.9291</v>
      </c>
      <c r="DE31" s="651">
        <v>22.592099999999999</v>
      </c>
      <c r="DF31" s="651">
        <v>23.0945</v>
      </c>
      <c r="DG31" s="651">
        <v>36.774700000000003</v>
      </c>
      <c r="DH31" s="658">
        <v>15.0289</v>
      </c>
      <c r="DI31" s="658">
        <v>23.203600000000002</v>
      </c>
      <c r="DJ31" s="652">
        <v>18.253299999999999</v>
      </c>
    </row>
    <row r="32" spans="2:114" s="478" customFormat="1" ht="15.75" customHeight="1" x14ac:dyDescent="0.25">
      <c r="B32" s="635" t="s">
        <v>142</v>
      </c>
      <c r="C32" s="636">
        <v>723.8623</v>
      </c>
      <c r="D32" s="636">
        <v>517.96500000000003</v>
      </c>
      <c r="E32" s="636">
        <v>424.41160000000002</v>
      </c>
      <c r="F32" s="636">
        <v>402.96190000000001</v>
      </c>
      <c r="G32" s="636">
        <v>335.01690000000002</v>
      </c>
      <c r="H32" s="636">
        <v>373.59649999999999</v>
      </c>
      <c r="I32" s="636">
        <v>396.91460000000001</v>
      </c>
      <c r="J32" s="636">
        <v>411.62909999999999</v>
      </c>
      <c r="K32" s="636">
        <v>476.20639999999997</v>
      </c>
      <c r="L32" s="636">
        <v>474.96159999999998</v>
      </c>
      <c r="M32" s="636">
        <v>338.44240000000002</v>
      </c>
      <c r="N32" s="637">
        <v>396.45209999999997</v>
      </c>
      <c r="O32" s="637">
        <v>400.38299999999998</v>
      </c>
      <c r="P32" s="622">
        <v>398.03320000000002</v>
      </c>
      <c r="R32" s="635" t="s">
        <v>142</v>
      </c>
      <c r="S32" s="636">
        <v>590.68489999999997</v>
      </c>
      <c r="T32" s="636">
        <v>404.75200000000001</v>
      </c>
      <c r="U32" s="636">
        <v>329.3603</v>
      </c>
      <c r="V32" s="636">
        <v>310.35719999999998</v>
      </c>
      <c r="W32" s="636">
        <v>262.1148</v>
      </c>
      <c r="X32" s="636">
        <v>288.7002</v>
      </c>
      <c r="Y32" s="636">
        <v>305.86599999999999</v>
      </c>
      <c r="Z32" s="636">
        <v>320.40899999999999</v>
      </c>
      <c r="AA32" s="636">
        <v>356.19830000000002</v>
      </c>
      <c r="AB32" s="636">
        <v>360.84649999999999</v>
      </c>
      <c r="AC32" s="636">
        <v>268.38990000000001</v>
      </c>
      <c r="AD32" s="637">
        <v>307.09769999999997</v>
      </c>
      <c r="AE32" s="637">
        <v>309.7244</v>
      </c>
      <c r="AF32" s="622">
        <v>308.1542</v>
      </c>
      <c r="AH32" s="635" t="s">
        <v>142</v>
      </c>
      <c r="AI32" s="636">
        <v>570.90599999999995</v>
      </c>
      <c r="AJ32" s="636">
        <v>385.68779999999998</v>
      </c>
      <c r="AK32" s="636">
        <v>310.10480000000001</v>
      </c>
      <c r="AL32" s="636">
        <v>294.97410000000002</v>
      </c>
      <c r="AM32" s="636">
        <v>251.04679999999999</v>
      </c>
      <c r="AN32" s="636">
        <v>272.48919999999998</v>
      </c>
      <c r="AO32" s="636">
        <v>279.10890000000001</v>
      </c>
      <c r="AP32" s="636">
        <v>275.4212</v>
      </c>
      <c r="AQ32" s="636">
        <v>313.06349999999998</v>
      </c>
      <c r="AR32" s="636">
        <v>299.26400000000001</v>
      </c>
      <c r="AS32" s="636">
        <v>216.1156</v>
      </c>
      <c r="AT32" s="637">
        <v>288.96769999999998</v>
      </c>
      <c r="AU32" s="637">
        <v>260.25259999999997</v>
      </c>
      <c r="AV32" s="622">
        <v>277.41770000000002</v>
      </c>
      <c r="AX32" s="635" t="s">
        <v>142</v>
      </c>
      <c r="AY32" s="636">
        <v>577.85739999999998</v>
      </c>
      <c r="AZ32" s="636">
        <v>389.18090000000001</v>
      </c>
      <c r="BA32" s="636">
        <v>313.78739999999999</v>
      </c>
      <c r="BB32" s="636">
        <v>301.20030000000003</v>
      </c>
      <c r="BC32" s="636">
        <v>260.03120000000001</v>
      </c>
      <c r="BD32" s="636">
        <v>284.95370000000003</v>
      </c>
      <c r="BE32" s="636">
        <v>294.26710000000003</v>
      </c>
      <c r="BF32" s="636">
        <v>293.32350000000002</v>
      </c>
      <c r="BG32" s="636">
        <v>321.55500000000001</v>
      </c>
      <c r="BH32" s="636">
        <v>301.01530000000002</v>
      </c>
      <c r="BI32" s="636">
        <v>229.78659999999999</v>
      </c>
      <c r="BJ32" s="637">
        <v>298.25819999999999</v>
      </c>
      <c r="BK32" s="637">
        <v>272.57760000000002</v>
      </c>
      <c r="BL32" s="622">
        <v>287.92880000000002</v>
      </c>
      <c r="BN32" s="635" t="s">
        <v>142</v>
      </c>
      <c r="BO32" s="653">
        <v>39.506799999999998</v>
      </c>
      <c r="BP32" s="653">
        <v>38.4679</v>
      </c>
      <c r="BQ32" s="653">
        <v>36.637099999999997</v>
      </c>
      <c r="BR32" s="653">
        <v>34.803600000000003</v>
      </c>
      <c r="BS32" s="653">
        <v>29.8201</v>
      </c>
      <c r="BT32" s="653">
        <v>29.099299999999999</v>
      </c>
      <c r="BU32" s="653">
        <v>25.705300000000001</v>
      </c>
      <c r="BV32" s="653">
        <v>23.648099999999999</v>
      </c>
      <c r="BW32" s="653">
        <v>22.062899999999999</v>
      </c>
      <c r="BX32" s="653">
        <v>22.664100000000001</v>
      </c>
      <c r="BY32" s="653">
        <v>18.175999999999998</v>
      </c>
      <c r="BZ32" s="659">
        <v>31.0487</v>
      </c>
      <c r="CA32" s="659">
        <v>20.8475</v>
      </c>
      <c r="CB32" s="654">
        <v>26.1721</v>
      </c>
      <c r="CD32" s="635" t="s">
        <v>142</v>
      </c>
      <c r="CE32" s="653">
        <v>1.56</v>
      </c>
      <c r="CF32" s="653">
        <v>2.7684000000000002</v>
      </c>
      <c r="CG32" s="653">
        <v>3.3477000000000001</v>
      </c>
      <c r="CH32" s="653">
        <v>2.0497000000000001</v>
      </c>
      <c r="CI32" s="653">
        <v>1.8111999999999999</v>
      </c>
      <c r="CJ32" s="653">
        <v>2.3997999999999999</v>
      </c>
      <c r="CK32" s="653">
        <v>3.7185000000000001</v>
      </c>
      <c r="CL32" s="653">
        <v>7.9212999999999996</v>
      </c>
      <c r="CM32" s="653">
        <v>6.6233000000000004</v>
      </c>
      <c r="CN32" s="653">
        <v>4.4912999999999998</v>
      </c>
      <c r="CO32" s="653">
        <v>8.0626999999999995</v>
      </c>
      <c r="CP32" s="659">
        <v>2.6362000000000001</v>
      </c>
      <c r="CQ32" s="659">
        <v>7.2153</v>
      </c>
      <c r="CR32" s="654">
        <v>4.4889000000000001</v>
      </c>
      <c r="CU32" s="631" t="s">
        <v>56</v>
      </c>
      <c r="CV32" s="635" t="s">
        <v>142</v>
      </c>
      <c r="CW32" s="653">
        <v>10.3461</v>
      </c>
      <c r="CX32" s="653">
        <v>13.5159</v>
      </c>
      <c r="CY32" s="653">
        <v>16.5029</v>
      </c>
      <c r="CZ32" s="653">
        <v>17.845300000000002</v>
      </c>
      <c r="DA32" s="653">
        <v>11.157999999999999</v>
      </c>
      <c r="DB32" s="653">
        <v>14.5549</v>
      </c>
      <c r="DC32" s="653">
        <v>11.766400000000001</v>
      </c>
      <c r="DD32" s="653">
        <v>21.417400000000001</v>
      </c>
      <c r="DE32" s="653">
        <v>21.358899999999998</v>
      </c>
      <c r="DF32" s="653">
        <v>22.991299999999999</v>
      </c>
      <c r="DG32" s="653">
        <v>32.117199999999997</v>
      </c>
      <c r="DH32" s="659">
        <v>14.4617</v>
      </c>
      <c r="DI32" s="659">
        <v>25.5427</v>
      </c>
      <c r="DJ32" s="654">
        <v>18.9451</v>
      </c>
    </row>
    <row r="33" spans="2:114" s="584" customFormat="1" ht="15.75" customHeight="1" x14ac:dyDescent="0.25">
      <c r="B33" s="631" t="s">
        <v>63</v>
      </c>
      <c r="C33" s="632">
        <v>135.61170000000001</v>
      </c>
      <c r="D33" s="632">
        <v>375.76089999999999</v>
      </c>
      <c r="E33" s="632">
        <v>321.66449999999998</v>
      </c>
      <c r="F33" s="632">
        <v>328.39679999999998</v>
      </c>
      <c r="G33" s="632">
        <v>367.28179999999998</v>
      </c>
      <c r="H33" s="632">
        <v>399.44260000000003</v>
      </c>
      <c r="I33" s="632">
        <v>395.27030000000002</v>
      </c>
      <c r="J33" s="632">
        <v>431.6388</v>
      </c>
      <c r="K33" s="632">
        <v>334.1979</v>
      </c>
      <c r="L33" s="632">
        <v>413.42919999999998</v>
      </c>
      <c r="M33" s="632">
        <v>342.86619999999999</v>
      </c>
      <c r="N33" s="633">
        <v>368.42270000000002</v>
      </c>
      <c r="O33" s="633">
        <v>372.98160000000001</v>
      </c>
      <c r="P33" s="634">
        <v>370.43790000000001</v>
      </c>
      <c r="R33" s="631" t="s">
        <v>63</v>
      </c>
      <c r="S33" s="632">
        <v>103.9242</v>
      </c>
      <c r="T33" s="632">
        <v>261.42829999999998</v>
      </c>
      <c r="U33" s="632">
        <v>235.11269999999999</v>
      </c>
      <c r="V33" s="632">
        <v>251.4907</v>
      </c>
      <c r="W33" s="632">
        <v>293.35059999999999</v>
      </c>
      <c r="X33" s="632">
        <v>322.34039999999999</v>
      </c>
      <c r="Y33" s="632">
        <v>317.78519999999997</v>
      </c>
      <c r="Z33" s="632">
        <v>336.34840000000003</v>
      </c>
      <c r="AA33" s="632">
        <v>268.00580000000002</v>
      </c>
      <c r="AB33" s="632">
        <v>295.73970000000003</v>
      </c>
      <c r="AC33" s="632">
        <v>267.17009999999999</v>
      </c>
      <c r="AD33" s="633">
        <v>291.55489999999998</v>
      </c>
      <c r="AE33" s="633">
        <v>288.81689999999998</v>
      </c>
      <c r="AF33" s="634">
        <v>290.34460000000001</v>
      </c>
      <c r="AH33" s="631" t="s">
        <v>63</v>
      </c>
      <c r="AI33" s="632">
        <v>103.9242</v>
      </c>
      <c r="AJ33" s="632">
        <v>235.38210000000001</v>
      </c>
      <c r="AK33" s="632">
        <v>212.86349999999999</v>
      </c>
      <c r="AL33" s="632">
        <v>233.018</v>
      </c>
      <c r="AM33" s="632">
        <v>270.05079999999998</v>
      </c>
      <c r="AN33" s="632">
        <v>295.78050000000002</v>
      </c>
      <c r="AO33" s="632">
        <v>289.8451</v>
      </c>
      <c r="AP33" s="632">
        <v>297.46030000000002</v>
      </c>
      <c r="AQ33" s="632">
        <v>244.13310000000001</v>
      </c>
      <c r="AR33" s="632">
        <v>271.75009999999997</v>
      </c>
      <c r="AS33" s="632">
        <v>232.999</v>
      </c>
      <c r="AT33" s="633">
        <v>267.70949999999999</v>
      </c>
      <c r="AU33" s="633">
        <v>257.4058</v>
      </c>
      <c r="AV33" s="634">
        <v>263.15499999999997</v>
      </c>
      <c r="AX33" s="631" t="s">
        <v>63</v>
      </c>
      <c r="AY33" s="632">
        <v>103.9242</v>
      </c>
      <c r="AZ33" s="632">
        <v>248.77889999999999</v>
      </c>
      <c r="BA33" s="632">
        <v>213.3124</v>
      </c>
      <c r="BB33" s="632">
        <v>235.7148</v>
      </c>
      <c r="BC33" s="632">
        <v>275.9316</v>
      </c>
      <c r="BD33" s="632">
        <v>304.17849999999999</v>
      </c>
      <c r="BE33" s="632">
        <v>301.72640000000001</v>
      </c>
      <c r="BF33" s="632">
        <v>312.92540000000002</v>
      </c>
      <c r="BG33" s="632">
        <v>249.62180000000001</v>
      </c>
      <c r="BH33" s="632">
        <v>274.50639999999999</v>
      </c>
      <c r="BI33" s="632">
        <v>247.012</v>
      </c>
      <c r="BJ33" s="633">
        <v>274.73480000000001</v>
      </c>
      <c r="BK33" s="633">
        <v>268.12079999999997</v>
      </c>
      <c r="BL33" s="634">
        <v>271.81119999999999</v>
      </c>
      <c r="BN33" s="631" t="s">
        <v>63</v>
      </c>
      <c r="BO33" s="651">
        <v>12.5764</v>
      </c>
      <c r="BP33" s="651">
        <v>30.223700000000001</v>
      </c>
      <c r="BQ33" s="651">
        <v>29.920200000000001</v>
      </c>
      <c r="BR33" s="651">
        <v>32.1843</v>
      </c>
      <c r="BS33" s="651">
        <v>32.341099999999997</v>
      </c>
      <c r="BT33" s="651">
        <v>31.224</v>
      </c>
      <c r="BU33" s="651">
        <v>29.595400000000001</v>
      </c>
      <c r="BV33" s="651">
        <v>25.972100000000001</v>
      </c>
      <c r="BW33" s="651">
        <v>21.204799999999999</v>
      </c>
      <c r="BX33" s="651">
        <v>21.894200000000001</v>
      </c>
      <c r="BY33" s="651">
        <v>19.177099999999999</v>
      </c>
      <c r="BZ33" s="658">
        <v>31.0928</v>
      </c>
      <c r="CA33" s="658">
        <v>21.709299999999999</v>
      </c>
      <c r="CB33" s="652">
        <v>26.162099999999999</v>
      </c>
      <c r="CD33" s="631" t="s">
        <v>63</v>
      </c>
      <c r="CE33" s="651">
        <v>0</v>
      </c>
      <c r="CF33" s="651">
        <v>3.0436000000000001</v>
      </c>
      <c r="CG33" s="651">
        <v>3.3643000000000001</v>
      </c>
      <c r="CH33" s="651">
        <v>3.9908000000000001</v>
      </c>
      <c r="CI33" s="651">
        <v>4.0730000000000004</v>
      </c>
      <c r="CJ33" s="651">
        <v>4.3540000000000001</v>
      </c>
      <c r="CK33" s="651">
        <v>3.9011999999999998</v>
      </c>
      <c r="CL33" s="651">
        <v>5.7499000000000002</v>
      </c>
      <c r="CM33" s="651">
        <v>4.9332000000000003</v>
      </c>
      <c r="CN33" s="651">
        <v>3.698</v>
      </c>
      <c r="CO33" s="651">
        <v>3.8494999999999999</v>
      </c>
      <c r="CP33" s="658">
        <v>4.0194000000000001</v>
      </c>
      <c r="CQ33" s="658">
        <v>4.6195000000000004</v>
      </c>
      <c r="CR33" s="652">
        <v>4.2865000000000002</v>
      </c>
      <c r="CU33" s="635" t="s">
        <v>57</v>
      </c>
      <c r="CV33" s="631" t="s">
        <v>63</v>
      </c>
      <c r="CW33" s="651">
        <v>32.531999999999996</v>
      </c>
      <c r="CX33" s="651">
        <v>25.5443</v>
      </c>
      <c r="CY33" s="651">
        <v>16.219899999999999</v>
      </c>
      <c r="CZ33" s="651">
        <v>14.8057</v>
      </c>
      <c r="DA33" s="651">
        <v>16.466699999999999</v>
      </c>
      <c r="DB33" s="651">
        <v>10.6988</v>
      </c>
      <c r="DC33" s="651">
        <v>12.4643</v>
      </c>
      <c r="DD33" s="651">
        <v>16.052099999999999</v>
      </c>
      <c r="DE33" s="651">
        <v>11.274800000000001</v>
      </c>
      <c r="DF33" s="651">
        <v>34.241900000000001</v>
      </c>
      <c r="DG33" s="651">
        <v>31.6997</v>
      </c>
      <c r="DH33" s="658">
        <v>13.8568</v>
      </c>
      <c r="DI33" s="658">
        <v>23.028199999999998</v>
      </c>
      <c r="DJ33" s="652">
        <v>17.938700000000001</v>
      </c>
    </row>
    <row r="34" spans="2:114" s="478" customFormat="1" ht="15.75" customHeight="1" x14ac:dyDescent="0.25">
      <c r="B34" s="635" t="s">
        <v>93</v>
      </c>
      <c r="C34" s="636">
        <v>952.9511</v>
      </c>
      <c r="D34" s="636">
        <v>969.7011</v>
      </c>
      <c r="E34" s="636">
        <v>702.31500000000005</v>
      </c>
      <c r="F34" s="636">
        <v>581.68719999999996</v>
      </c>
      <c r="G34" s="636">
        <v>474.36349999999999</v>
      </c>
      <c r="H34" s="636">
        <v>445.33420000000001</v>
      </c>
      <c r="I34" s="636">
        <v>471.09199999999998</v>
      </c>
      <c r="J34" s="636">
        <v>502.65350000000001</v>
      </c>
      <c r="K34" s="636">
        <v>472.22030000000001</v>
      </c>
      <c r="L34" s="636">
        <v>563.88430000000005</v>
      </c>
      <c r="M34" s="636">
        <v>396.62979999999999</v>
      </c>
      <c r="N34" s="637">
        <v>503.48540000000003</v>
      </c>
      <c r="O34" s="637">
        <v>460.73869999999999</v>
      </c>
      <c r="P34" s="622">
        <v>472.8349</v>
      </c>
      <c r="R34" s="635" t="s">
        <v>93</v>
      </c>
      <c r="S34" s="636">
        <v>759.21439999999996</v>
      </c>
      <c r="T34" s="636">
        <v>798.82569999999998</v>
      </c>
      <c r="U34" s="636">
        <v>562.44590000000005</v>
      </c>
      <c r="V34" s="636">
        <v>450.90949999999998</v>
      </c>
      <c r="W34" s="636">
        <v>399.10899999999998</v>
      </c>
      <c r="X34" s="636">
        <v>370.4957</v>
      </c>
      <c r="Y34" s="636">
        <v>394.92739999999998</v>
      </c>
      <c r="Z34" s="636">
        <v>401.68959999999998</v>
      </c>
      <c r="AA34" s="636">
        <v>368.40280000000001</v>
      </c>
      <c r="AB34" s="636">
        <v>396.43310000000002</v>
      </c>
      <c r="AC34" s="636">
        <v>237.51830000000001</v>
      </c>
      <c r="AD34" s="637">
        <v>413.70460000000003</v>
      </c>
      <c r="AE34" s="637">
        <v>324.36200000000002</v>
      </c>
      <c r="AF34" s="622">
        <v>349.64359999999999</v>
      </c>
      <c r="AH34" s="635" t="s">
        <v>93</v>
      </c>
      <c r="AI34" s="636">
        <v>753.04380000000003</v>
      </c>
      <c r="AJ34" s="636">
        <v>780.096</v>
      </c>
      <c r="AK34" s="636">
        <v>547.48990000000003</v>
      </c>
      <c r="AL34" s="636">
        <v>437.34219999999999</v>
      </c>
      <c r="AM34" s="636">
        <v>379.28829999999999</v>
      </c>
      <c r="AN34" s="636">
        <v>352.0831</v>
      </c>
      <c r="AO34" s="636">
        <v>374.88279999999997</v>
      </c>
      <c r="AP34" s="636">
        <v>368.46449999999999</v>
      </c>
      <c r="AQ34" s="636">
        <v>324.29969999999997</v>
      </c>
      <c r="AR34" s="636">
        <v>346.07659999999998</v>
      </c>
      <c r="AS34" s="636">
        <v>189.0403</v>
      </c>
      <c r="AT34" s="637">
        <v>395.4563</v>
      </c>
      <c r="AU34" s="637">
        <v>279.5206</v>
      </c>
      <c r="AV34" s="622">
        <v>312.32740000000001</v>
      </c>
      <c r="AX34" s="635" t="s">
        <v>93</v>
      </c>
      <c r="AY34" s="636">
        <v>753.04380000000003</v>
      </c>
      <c r="AZ34" s="636">
        <v>789.84680000000003</v>
      </c>
      <c r="BA34" s="636">
        <v>550.45619999999997</v>
      </c>
      <c r="BB34" s="636">
        <v>441.19810000000001</v>
      </c>
      <c r="BC34" s="636">
        <v>388.03140000000002</v>
      </c>
      <c r="BD34" s="636">
        <v>365.75099999999998</v>
      </c>
      <c r="BE34" s="636">
        <v>387.46719999999999</v>
      </c>
      <c r="BF34" s="636">
        <v>384.78039999999999</v>
      </c>
      <c r="BG34" s="636">
        <v>340.81569999999999</v>
      </c>
      <c r="BH34" s="636">
        <v>352.21379999999999</v>
      </c>
      <c r="BI34" s="636">
        <v>199.75190000000001</v>
      </c>
      <c r="BJ34" s="637">
        <v>405.52789999999999</v>
      </c>
      <c r="BK34" s="637">
        <v>291.9443</v>
      </c>
      <c r="BL34" s="622">
        <v>324.08550000000002</v>
      </c>
      <c r="BN34" s="635" t="s">
        <v>93</v>
      </c>
      <c r="BO34" s="653">
        <v>43.532299999999999</v>
      </c>
      <c r="BP34" s="653">
        <v>46.629600000000003</v>
      </c>
      <c r="BQ34" s="653">
        <v>35.235100000000003</v>
      </c>
      <c r="BR34" s="653">
        <v>34.1873</v>
      </c>
      <c r="BS34" s="653">
        <v>34.173099999999998</v>
      </c>
      <c r="BT34" s="653">
        <v>30.288900000000002</v>
      </c>
      <c r="BU34" s="653">
        <v>31.7425</v>
      </c>
      <c r="BV34" s="653">
        <v>25.664100000000001</v>
      </c>
      <c r="BW34" s="653">
        <v>21.678100000000001</v>
      </c>
      <c r="BX34" s="653">
        <v>20.915199999999999</v>
      </c>
      <c r="BY34" s="653">
        <v>14.7973</v>
      </c>
      <c r="BZ34" s="659">
        <v>32.782200000000003</v>
      </c>
      <c r="CA34" s="659">
        <v>19.688700000000001</v>
      </c>
      <c r="CB34" s="654">
        <v>22.931799999999999</v>
      </c>
      <c r="CD34" s="635" t="s">
        <v>93</v>
      </c>
      <c r="CE34" s="653">
        <v>0.60680000000000001</v>
      </c>
      <c r="CF34" s="653">
        <v>0.81889999999999996</v>
      </c>
      <c r="CG34" s="653">
        <v>0.95240000000000002</v>
      </c>
      <c r="CH34" s="653">
        <v>1.5653999999999999</v>
      </c>
      <c r="CI34" s="653">
        <v>2.1177999999999999</v>
      </c>
      <c r="CJ34" s="653">
        <v>2.0684</v>
      </c>
      <c r="CK34" s="653">
        <v>1.1154999999999999</v>
      </c>
      <c r="CL34" s="653">
        <v>2.7092999999999998</v>
      </c>
      <c r="CM34" s="653">
        <v>4.5797999999999996</v>
      </c>
      <c r="CN34" s="653">
        <v>7.4097999999999997</v>
      </c>
      <c r="CO34" s="653">
        <v>8.7349999999999994</v>
      </c>
      <c r="CP34" s="659">
        <v>1.5067999999999999</v>
      </c>
      <c r="CQ34" s="659">
        <v>6.2304000000000004</v>
      </c>
      <c r="CR34" s="654">
        <v>4.8071000000000002</v>
      </c>
      <c r="CU34" s="631" t="s">
        <v>58</v>
      </c>
      <c r="CV34" s="635" t="s">
        <v>93</v>
      </c>
      <c r="CW34" s="653">
        <v>11.969900000000001</v>
      </c>
      <c r="CX34" s="653">
        <v>25.173300000000001</v>
      </c>
      <c r="CY34" s="653">
        <v>16.679300000000001</v>
      </c>
      <c r="CZ34" s="653">
        <v>15.799799999999999</v>
      </c>
      <c r="DA34" s="653">
        <v>9.0594000000000001</v>
      </c>
      <c r="DB34" s="653">
        <v>8.1216000000000008</v>
      </c>
      <c r="DC34" s="653">
        <v>11.9633</v>
      </c>
      <c r="DD34" s="653">
        <v>12.8848</v>
      </c>
      <c r="DE34" s="653">
        <v>14.9154</v>
      </c>
      <c r="DF34" s="653">
        <v>40.314900000000002</v>
      </c>
      <c r="DG34" s="653">
        <v>31.201899999999998</v>
      </c>
      <c r="DH34" s="659">
        <v>12.2249</v>
      </c>
      <c r="DI34" s="659">
        <v>25.228200000000001</v>
      </c>
      <c r="DJ34" s="654">
        <v>21.310099999999998</v>
      </c>
    </row>
    <row r="35" spans="2:114" s="584" customFormat="1" ht="15.75" customHeight="1" x14ac:dyDescent="0.25">
      <c r="B35" s="631" t="s">
        <v>143</v>
      </c>
      <c r="C35" s="632">
        <v>1252.9155000000001</v>
      </c>
      <c r="D35" s="632">
        <v>420.06479999999999</v>
      </c>
      <c r="E35" s="632">
        <v>423.03820000000002</v>
      </c>
      <c r="F35" s="632">
        <v>345.0231</v>
      </c>
      <c r="G35" s="632">
        <v>410.61180000000002</v>
      </c>
      <c r="H35" s="632">
        <v>303.89429999999999</v>
      </c>
      <c r="I35" s="632">
        <v>392.5924</v>
      </c>
      <c r="J35" s="632">
        <v>417.50049999999999</v>
      </c>
      <c r="K35" s="632">
        <v>445.892</v>
      </c>
      <c r="L35" s="632">
        <v>542.06089999999995</v>
      </c>
      <c r="M35" s="632">
        <v>711.5077</v>
      </c>
      <c r="N35" s="633">
        <v>372.9717</v>
      </c>
      <c r="O35" s="633">
        <v>535.09479999999996</v>
      </c>
      <c r="P35" s="634">
        <v>510.49849999999998</v>
      </c>
      <c r="R35" s="631" t="s">
        <v>143</v>
      </c>
      <c r="S35" s="632">
        <v>1170.5108</v>
      </c>
      <c r="T35" s="632">
        <v>371.42939999999999</v>
      </c>
      <c r="U35" s="632">
        <v>351.48860000000002</v>
      </c>
      <c r="V35" s="632">
        <v>289.0693</v>
      </c>
      <c r="W35" s="632">
        <v>338.32940000000002</v>
      </c>
      <c r="X35" s="632">
        <v>247.58279999999999</v>
      </c>
      <c r="Y35" s="632">
        <v>309.42290000000003</v>
      </c>
      <c r="Z35" s="632">
        <v>329.43830000000003</v>
      </c>
      <c r="AA35" s="632">
        <v>349.93290000000002</v>
      </c>
      <c r="AB35" s="632">
        <v>398.9248</v>
      </c>
      <c r="AC35" s="632">
        <v>590.93989999999997</v>
      </c>
      <c r="AD35" s="633">
        <v>302.57190000000003</v>
      </c>
      <c r="AE35" s="633">
        <v>421.58350000000002</v>
      </c>
      <c r="AF35" s="634">
        <v>403.52780000000001</v>
      </c>
      <c r="AH35" s="631" t="s">
        <v>143</v>
      </c>
      <c r="AI35" s="632">
        <v>1135.7139</v>
      </c>
      <c r="AJ35" s="632">
        <v>339.7946</v>
      </c>
      <c r="AK35" s="632">
        <v>331.8458</v>
      </c>
      <c r="AL35" s="632">
        <v>276.3064</v>
      </c>
      <c r="AM35" s="632">
        <v>316.37139999999999</v>
      </c>
      <c r="AN35" s="632">
        <v>231.71530000000001</v>
      </c>
      <c r="AO35" s="632">
        <v>298.02949999999998</v>
      </c>
      <c r="AP35" s="632">
        <v>306.83879999999999</v>
      </c>
      <c r="AQ35" s="632">
        <v>316.33019999999999</v>
      </c>
      <c r="AR35" s="632">
        <v>351.37979999999999</v>
      </c>
      <c r="AS35" s="632">
        <v>377.95920000000001</v>
      </c>
      <c r="AT35" s="633">
        <v>288.07159999999999</v>
      </c>
      <c r="AU35" s="633">
        <v>339.97550000000001</v>
      </c>
      <c r="AV35" s="634">
        <v>332.10090000000002</v>
      </c>
      <c r="AX35" s="631" t="s">
        <v>143</v>
      </c>
      <c r="AY35" s="632">
        <v>1135.7139</v>
      </c>
      <c r="AZ35" s="632">
        <v>339.7946</v>
      </c>
      <c r="BA35" s="632">
        <v>341.1216</v>
      </c>
      <c r="BB35" s="632">
        <v>281.07960000000003</v>
      </c>
      <c r="BC35" s="632">
        <v>319.21379999999999</v>
      </c>
      <c r="BD35" s="632">
        <v>239.185</v>
      </c>
      <c r="BE35" s="632">
        <v>300.08109999999999</v>
      </c>
      <c r="BF35" s="632">
        <v>310.62639999999999</v>
      </c>
      <c r="BG35" s="632">
        <v>322.2636</v>
      </c>
      <c r="BH35" s="632">
        <v>355.07889999999998</v>
      </c>
      <c r="BI35" s="632">
        <v>390.42599999999999</v>
      </c>
      <c r="BJ35" s="633">
        <v>291.96539999999999</v>
      </c>
      <c r="BK35" s="633">
        <v>346.72800000000001</v>
      </c>
      <c r="BL35" s="634">
        <v>338.41980000000001</v>
      </c>
      <c r="BN35" s="631" t="s">
        <v>143</v>
      </c>
      <c r="BO35" s="651">
        <v>55.007199999999997</v>
      </c>
      <c r="BP35" s="651">
        <v>34.481400000000001</v>
      </c>
      <c r="BQ35" s="651">
        <v>40.970100000000002</v>
      </c>
      <c r="BR35" s="651">
        <v>33.911799999999999</v>
      </c>
      <c r="BS35" s="651">
        <v>30.368099999999998</v>
      </c>
      <c r="BT35" s="651">
        <v>22.132000000000001</v>
      </c>
      <c r="BU35" s="651">
        <v>23.952100000000002</v>
      </c>
      <c r="BV35" s="651">
        <v>22.685199999999998</v>
      </c>
      <c r="BW35" s="651">
        <v>21.598199999999999</v>
      </c>
      <c r="BX35" s="651">
        <v>21.696000000000002</v>
      </c>
      <c r="BY35" s="651">
        <v>14.741</v>
      </c>
      <c r="BZ35" s="658">
        <v>27.113</v>
      </c>
      <c r="CA35" s="658">
        <v>19.1633</v>
      </c>
      <c r="CB35" s="652">
        <v>19.928000000000001</v>
      </c>
      <c r="CD35" s="631" t="s">
        <v>143</v>
      </c>
      <c r="CE35" s="651">
        <v>2.6351</v>
      </c>
      <c r="CF35" s="651">
        <v>2.5615000000000001</v>
      </c>
      <c r="CG35" s="651">
        <v>2.2612999999999999</v>
      </c>
      <c r="CH35" s="651">
        <v>1.7549999999999999</v>
      </c>
      <c r="CI35" s="651">
        <v>4.2693000000000003</v>
      </c>
      <c r="CJ35" s="651">
        <v>1.8754999999999999</v>
      </c>
      <c r="CK35" s="651">
        <v>2.0026000000000002</v>
      </c>
      <c r="CL35" s="651">
        <v>3.2501000000000002</v>
      </c>
      <c r="CM35" s="651">
        <v>2.7042000000000002</v>
      </c>
      <c r="CN35" s="651">
        <v>3.3201000000000001</v>
      </c>
      <c r="CO35" s="651">
        <v>23.947099999999999</v>
      </c>
      <c r="CP35" s="658">
        <v>2.3512</v>
      </c>
      <c r="CQ35" s="658">
        <v>10.1235</v>
      </c>
      <c r="CR35" s="652">
        <v>9.2620000000000005</v>
      </c>
      <c r="CU35" s="635" t="s">
        <v>59</v>
      </c>
      <c r="CV35" s="631" t="s">
        <v>143</v>
      </c>
      <c r="CW35" s="651">
        <v>18.799299999999999</v>
      </c>
      <c r="CX35" s="651">
        <v>21.706800000000001</v>
      </c>
      <c r="CY35" s="651">
        <v>15.2096</v>
      </c>
      <c r="CZ35" s="651">
        <v>12.5268</v>
      </c>
      <c r="DA35" s="651">
        <v>11.226699999999999</v>
      </c>
      <c r="DB35" s="651">
        <v>6.6630000000000003</v>
      </c>
      <c r="DC35" s="651">
        <v>14.554500000000001</v>
      </c>
      <c r="DD35" s="651">
        <v>20.787099999999999</v>
      </c>
      <c r="DE35" s="651">
        <v>14.9504</v>
      </c>
      <c r="DF35" s="651">
        <v>18.017399999999999</v>
      </c>
      <c r="DG35" s="651">
        <v>63.823399999999999</v>
      </c>
      <c r="DH35" s="658">
        <v>12.646699999999999</v>
      </c>
      <c r="DI35" s="658">
        <v>32.898099999999999</v>
      </c>
      <c r="DJ35" s="652">
        <v>30.653400000000001</v>
      </c>
    </row>
    <row r="36" spans="2:114" s="478" customFormat="1" ht="15.75" customHeight="1" x14ac:dyDescent="0.25">
      <c r="B36" s="635" t="s">
        <v>657</v>
      </c>
      <c r="C36" s="638" t="s">
        <v>102</v>
      </c>
      <c r="D36" s="636">
        <v>300.44990000000001</v>
      </c>
      <c r="E36" s="636">
        <v>490.93310000000002</v>
      </c>
      <c r="F36" s="636">
        <v>425.81209999999999</v>
      </c>
      <c r="G36" s="636">
        <v>220.94390000000001</v>
      </c>
      <c r="H36" s="636">
        <v>273.90269999999998</v>
      </c>
      <c r="I36" s="636">
        <v>415.87520000000001</v>
      </c>
      <c r="J36" s="636">
        <v>316.5367</v>
      </c>
      <c r="K36" s="636">
        <v>323.73669999999998</v>
      </c>
      <c r="L36" s="636">
        <v>405.71170000000001</v>
      </c>
      <c r="M36" s="636">
        <v>395.51909999999998</v>
      </c>
      <c r="N36" s="637">
        <v>390.13780000000003</v>
      </c>
      <c r="O36" s="637">
        <v>356.23820000000001</v>
      </c>
      <c r="P36" s="622">
        <v>361.36770000000001</v>
      </c>
      <c r="R36" s="635" t="s">
        <v>657</v>
      </c>
      <c r="S36" s="638" t="s">
        <v>102</v>
      </c>
      <c r="T36" s="636">
        <v>300.44990000000001</v>
      </c>
      <c r="U36" s="636">
        <v>490.93310000000002</v>
      </c>
      <c r="V36" s="636">
        <v>384.57859999999999</v>
      </c>
      <c r="W36" s="636">
        <v>194.25559999999999</v>
      </c>
      <c r="X36" s="636">
        <v>223.0806</v>
      </c>
      <c r="Y36" s="636">
        <v>361.02199999999999</v>
      </c>
      <c r="Z36" s="636">
        <v>256.93389999999999</v>
      </c>
      <c r="AA36" s="636">
        <v>250.39930000000001</v>
      </c>
      <c r="AB36" s="636">
        <v>253.13210000000001</v>
      </c>
      <c r="AC36" s="636">
        <v>304.4074</v>
      </c>
      <c r="AD36" s="637">
        <v>338.2457</v>
      </c>
      <c r="AE36" s="637">
        <v>260.22629999999998</v>
      </c>
      <c r="AF36" s="622">
        <v>272.03179999999998</v>
      </c>
      <c r="AH36" s="635" t="s">
        <v>657</v>
      </c>
      <c r="AI36" s="638" t="s">
        <v>102</v>
      </c>
      <c r="AJ36" s="636">
        <v>300.44990000000001</v>
      </c>
      <c r="AK36" s="636">
        <v>490.93310000000002</v>
      </c>
      <c r="AL36" s="636">
        <v>379.75880000000001</v>
      </c>
      <c r="AM36" s="636">
        <v>193.5266</v>
      </c>
      <c r="AN36" s="636">
        <v>222.37639999999999</v>
      </c>
      <c r="AO36" s="636">
        <v>347.928</v>
      </c>
      <c r="AP36" s="636">
        <v>237.0746</v>
      </c>
      <c r="AQ36" s="636">
        <v>236.9537</v>
      </c>
      <c r="AR36" s="636">
        <v>220.83199999999999</v>
      </c>
      <c r="AS36" s="636">
        <v>267.9196</v>
      </c>
      <c r="AT36" s="637">
        <v>327.77199999999999</v>
      </c>
      <c r="AU36" s="637">
        <v>236.50149999999999</v>
      </c>
      <c r="AV36" s="622">
        <v>250.31209999999999</v>
      </c>
      <c r="AX36" s="635" t="s">
        <v>657</v>
      </c>
      <c r="AY36" s="638" t="s">
        <v>102</v>
      </c>
      <c r="AZ36" s="636">
        <v>300.44990000000001</v>
      </c>
      <c r="BA36" s="636">
        <v>490.93310000000002</v>
      </c>
      <c r="BB36" s="636">
        <v>380.2362</v>
      </c>
      <c r="BC36" s="636">
        <v>198.3424</v>
      </c>
      <c r="BD36" s="636">
        <v>249.79169999999999</v>
      </c>
      <c r="BE36" s="636">
        <v>368.07310000000001</v>
      </c>
      <c r="BF36" s="636">
        <v>239.82060000000001</v>
      </c>
      <c r="BG36" s="636">
        <v>251.55770000000001</v>
      </c>
      <c r="BH36" s="636">
        <v>233.154</v>
      </c>
      <c r="BI36" s="636">
        <v>271.76150000000001</v>
      </c>
      <c r="BJ36" s="637">
        <v>346.58429999999998</v>
      </c>
      <c r="BK36" s="637">
        <v>246.14930000000001</v>
      </c>
      <c r="BL36" s="622">
        <v>261.34660000000002</v>
      </c>
      <c r="BN36" s="635" t="s">
        <v>657</v>
      </c>
      <c r="BO36" s="655" t="s">
        <v>102</v>
      </c>
      <c r="BP36" s="653">
        <v>7.0830000000000002</v>
      </c>
      <c r="BQ36" s="653">
        <v>8.8878000000000004</v>
      </c>
      <c r="BR36" s="653">
        <v>21.257000000000001</v>
      </c>
      <c r="BS36" s="653">
        <v>11.784800000000001</v>
      </c>
      <c r="BT36" s="653">
        <v>16.562999999999999</v>
      </c>
      <c r="BU36" s="653">
        <v>29.155799999999999</v>
      </c>
      <c r="BV36" s="653">
        <v>19.9436</v>
      </c>
      <c r="BW36" s="653">
        <v>18.275600000000001</v>
      </c>
      <c r="BX36" s="653">
        <v>17.1889</v>
      </c>
      <c r="BY36" s="653">
        <v>18.8323</v>
      </c>
      <c r="BZ36" s="659">
        <v>25.592500000000001</v>
      </c>
      <c r="CA36" s="659">
        <v>18.3855</v>
      </c>
      <c r="CB36" s="654">
        <v>19.486699999999999</v>
      </c>
      <c r="CD36" s="635" t="s">
        <v>657</v>
      </c>
      <c r="CE36" s="655" t="s">
        <v>102</v>
      </c>
      <c r="CF36" s="653">
        <v>0</v>
      </c>
      <c r="CG36" s="653" t="s">
        <v>102</v>
      </c>
      <c r="CH36" s="653">
        <v>1.9199999999999998E-2</v>
      </c>
      <c r="CI36" s="653">
        <v>0</v>
      </c>
      <c r="CJ36" s="653">
        <v>0</v>
      </c>
      <c r="CK36" s="653">
        <v>3.4200000000000001E-2</v>
      </c>
      <c r="CL36" s="653">
        <v>1.1789000000000001</v>
      </c>
      <c r="CM36" s="653">
        <v>2.0693999999999999</v>
      </c>
      <c r="CN36" s="653">
        <v>0.93889999999999996</v>
      </c>
      <c r="CO36" s="653">
        <v>6.8948999999999998</v>
      </c>
      <c r="CP36" s="659">
        <v>2.93E-2</v>
      </c>
      <c r="CQ36" s="659">
        <v>2.2444000000000002</v>
      </c>
      <c r="CR36" s="654">
        <v>1.8825000000000001</v>
      </c>
      <c r="CU36" s="631" t="s">
        <v>60</v>
      </c>
      <c r="CV36" s="635" t="s">
        <v>657</v>
      </c>
      <c r="CW36" s="655" t="s">
        <v>102</v>
      </c>
      <c r="CX36" s="653">
        <v>0</v>
      </c>
      <c r="CY36" s="653">
        <v>0</v>
      </c>
      <c r="CZ36" s="653">
        <v>0</v>
      </c>
      <c r="DA36" s="653">
        <v>0</v>
      </c>
      <c r="DB36" s="653">
        <v>8.9204000000000008</v>
      </c>
      <c r="DC36" s="653">
        <v>6.6394000000000002</v>
      </c>
      <c r="DD36" s="653">
        <v>14.5967</v>
      </c>
      <c r="DE36" s="653">
        <v>21.507200000000001</v>
      </c>
      <c r="DF36" s="653">
        <v>43.521799999999999</v>
      </c>
      <c r="DG36" s="653">
        <v>26.770900000000001</v>
      </c>
      <c r="DH36" s="659">
        <v>6.1292999999999997</v>
      </c>
      <c r="DI36" s="659">
        <v>28.2895</v>
      </c>
      <c r="DJ36" s="654">
        <v>24.6693</v>
      </c>
    </row>
    <row r="37" spans="2:114" s="478" customFormat="1" ht="15.75" customHeight="1" x14ac:dyDescent="0.25">
      <c r="B37" s="873" t="s">
        <v>652</v>
      </c>
      <c r="C37" s="632" t="s">
        <v>102</v>
      </c>
      <c r="D37" s="632" t="s">
        <v>102</v>
      </c>
      <c r="E37" s="632" t="s">
        <v>102</v>
      </c>
      <c r="F37" s="632">
        <v>426.47480000000002</v>
      </c>
      <c r="G37" s="632">
        <v>245.3955</v>
      </c>
      <c r="H37" s="632">
        <v>379.69040000000001</v>
      </c>
      <c r="I37" s="632">
        <v>351.96280000000002</v>
      </c>
      <c r="J37" s="632">
        <v>257.35520000000002</v>
      </c>
      <c r="K37" s="632">
        <v>321.75580000000002</v>
      </c>
      <c r="L37" s="632">
        <v>333.10660000000001</v>
      </c>
      <c r="M37" s="632" t="s">
        <v>102</v>
      </c>
      <c r="N37" s="633">
        <v>352.61939999999998</v>
      </c>
      <c r="O37" s="633">
        <v>298.00479999999999</v>
      </c>
      <c r="P37" s="634">
        <v>310.42129999999997</v>
      </c>
      <c r="R37" s="873" t="s">
        <v>652</v>
      </c>
      <c r="S37" s="632" t="s">
        <v>102</v>
      </c>
      <c r="T37" s="632" t="s">
        <v>102</v>
      </c>
      <c r="U37" s="632" t="s">
        <v>102</v>
      </c>
      <c r="V37" s="632">
        <v>371.84620000000001</v>
      </c>
      <c r="W37" s="632">
        <v>212.87620000000001</v>
      </c>
      <c r="X37" s="632">
        <v>333.12040000000002</v>
      </c>
      <c r="Y37" s="632">
        <v>271.56959999999998</v>
      </c>
      <c r="Z37" s="632">
        <v>161.95400000000001</v>
      </c>
      <c r="AA37" s="632">
        <v>261.0034</v>
      </c>
      <c r="AB37" s="632">
        <v>248.9264</v>
      </c>
      <c r="AC37" s="632" t="s">
        <v>102</v>
      </c>
      <c r="AD37" s="633">
        <v>280.23660000000001</v>
      </c>
      <c r="AE37" s="633">
        <v>219.2587</v>
      </c>
      <c r="AF37" s="634">
        <v>233.12180000000001</v>
      </c>
      <c r="AH37" s="873" t="s">
        <v>652</v>
      </c>
      <c r="AI37" s="632" t="s">
        <v>102</v>
      </c>
      <c r="AJ37" s="632" t="s">
        <v>102</v>
      </c>
      <c r="AK37" s="632" t="s">
        <v>102</v>
      </c>
      <c r="AL37" s="632">
        <v>354.89890000000003</v>
      </c>
      <c r="AM37" s="632">
        <v>212.87620000000001</v>
      </c>
      <c r="AN37" s="632">
        <v>333.12040000000002</v>
      </c>
      <c r="AO37" s="632">
        <v>257.30650000000003</v>
      </c>
      <c r="AP37" s="632">
        <v>119.24420000000001</v>
      </c>
      <c r="AQ37" s="632">
        <v>259.87889999999999</v>
      </c>
      <c r="AR37" s="632">
        <v>248.9264</v>
      </c>
      <c r="AS37" s="632" t="s">
        <v>102</v>
      </c>
      <c r="AT37" s="633">
        <v>268.06479999999999</v>
      </c>
      <c r="AU37" s="633">
        <v>201.70189999999999</v>
      </c>
      <c r="AV37" s="634">
        <v>216.78919999999999</v>
      </c>
      <c r="AX37" s="873" t="s">
        <v>652</v>
      </c>
      <c r="AY37" s="632" t="s">
        <v>102</v>
      </c>
      <c r="AZ37" s="632" t="s">
        <v>102</v>
      </c>
      <c r="BA37" s="632" t="s">
        <v>102</v>
      </c>
      <c r="BB37" s="632">
        <v>354.89890000000003</v>
      </c>
      <c r="BC37" s="632">
        <v>212.87620000000001</v>
      </c>
      <c r="BD37" s="632">
        <v>339.7355</v>
      </c>
      <c r="BE37" s="632">
        <v>264.58920000000001</v>
      </c>
      <c r="BF37" s="632">
        <v>120.1962</v>
      </c>
      <c r="BG37" s="632">
        <v>286.46190000000001</v>
      </c>
      <c r="BH37" s="632">
        <v>269.18810000000002</v>
      </c>
      <c r="BI37" s="632" t="s">
        <v>102</v>
      </c>
      <c r="BJ37" s="633">
        <v>274.327</v>
      </c>
      <c r="BK37" s="633">
        <v>216.91820000000001</v>
      </c>
      <c r="BL37" s="634">
        <v>229.9699</v>
      </c>
      <c r="BN37" s="873" t="s">
        <v>652</v>
      </c>
      <c r="BO37" s="651" t="s">
        <v>102</v>
      </c>
      <c r="BP37" s="651" t="s">
        <v>102</v>
      </c>
      <c r="BQ37" s="651" t="s">
        <v>102</v>
      </c>
      <c r="BR37" s="651">
        <v>18.7254</v>
      </c>
      <c r="BS37" s="651">
        <v>14.4344</v>
      </c>
      <c r="BT37" s="651">
        <v>19.6982</v>
      </c>
      <c r="BU37" s="651">
        <v>20.233799999999999</v>
      </c>
      <c r="BV37" s="651">
        <v>7.6535000000000002</v>
      </c>
      <c r="BW37" s="651">
        <v>18.226099999999999</v>
      </c>
      <c r="BX37" s="651">
        <v>18.482500000000002</v>
      </c>
      <c r="BY37" s="651" t="s">
        <v>102</v>
      </c>
      <c r="BZ37" s="658">
        <v>19.637799999999999</v>
      </c>
      <c r="CA37" s="658">
        <v>13.9869</v>
      </c>
      <c r="CB37" s="652">
        <v>15.1708</v>
      </c>
      <c r="CD37" s="873" t="s">
        <v>652</v>
      </c>
      <c r="CE37" s="651" t="s">
        <v>102</v>
      </c>
      <c r="CF37" s="651" t="s">
        <v>102</v>
      </c>
      <c r="CG37" s="651" t="s">
        <v>102</v>
      </c>
      <c r="CH37" s="651">
        <v>0</v>
      </c>
      <c r="CI37" s="651" t="s">
        <v>102</v>
      </c>
      <c r="CJ37" s="651">
        <v>0</v>
      </c>
      <c r="CK37" s="651">
        <v>0</v>
      </c>
      <c r="CL37" s="651">
        <v>0.1905</v>
      </c>
      <c r="CM37" s="651">
        <v>9.8299999999999998E-2</v>
      </c>
      <c r="CN37" s="651">
        <v>0</v>
      </c>
      <c r="CO37" s="651" t="s">
        <v>102</v>
      </c>
      <c r="CP37" s="658">
        <v>0</v>
      </c>
      <c r="CQ37" s="658">
        <v>0.11070000000000001</v>
      </c>
      <c r="CR37" s="652">
        <v>8.2100000000000006E-2</v>
      </c>
      <c r="CU37" s="631"/>
      <c r="CV37" s="873" t="s">
        <v>652</v>
      </c>
      <c r="CW37" s="651" t="s">
        <v>102</v>
      </c>
      <c r="CX37" s="651" t="s">
        <v>102</v>
      </c>
      <c r="CY37" s="651" t="s">
        <v>102</v>
      </c>
      <c r="CZ37" s="651">
        <v>0</v>
      </c>
      <c r="DA37" s="651">
        <v>0</v>
      </c>
      <c r="DB37" s="651">
        <v>12.4115</v>
      </c>
      <c r="DC37" s="651">
        <v>4.4809000000000001</v>
      </c>
      <c r="DD37" s="651">
        <v>9.8889999999999993</v>
      </c>
      <c r="DE37" s="651">
        <v>35.136899999999997</v>
      </c>
      <c r="DF37" s="651">
        <v>0</v>
      </c>
      <c r="DG37" s="651" t="s">
        <v>102</v>
      </c>
      <c r="DH37" s="658">
        <v>4.7225000000000001</v>
      </c>
      <c r="DI37" s="658">
        <v>19.4817</v>
      </c>
      <c r="DJ37" s="652">
        <v>15.6701</v>
      </c>
    </row>
    <row r="38" spans="2:114" s="478" customFormat="1" ht="15.75" customHeight="1" x14ac:dyDescent="0.25">
      <c r="B38" s="874" t="s">
        <v>653</v>
      </c>
      <c r="C38" s="636" t="s">
        <v>102</v>
      </c>
      <c r="D38" s="636" t="s">
        <v>102</v>
      </c>
      <c r="E38" s="636" t="s">
        <v>102</v>
      </c>
      <c r="F38" s="636">
        <v>393.80180000000001</v>
      </c>
      <c r="G38" s="636">
        <v>117.4218</v>
      </c>
      <c r="H38" s="636">
        <v>191.1584</v>
      </c>
      <c r="I38" s="636">
        <v>126.3135</v>
      </c>
      <c r="J38" s="636">
        <v>229.05289999999999</v>
      </c>
      <c r="K38" s="636">
        <v>216.03450000000001</v>
      </c>
      <c r="L38" s="636">
        <v>214.4624</v>
      </c>
      <c r="M38" s="636" t="s">
        <v>102</v>
      </c>
      <c r="N38" s="637">
        <v>164.7526</v>
      </c>
      <c r="O38" s="637">
        <v>220.91460000000001</v>
      </c>
      <c r="P38" s="622">
        <v>206.23650000000001</v>
      </c>
      <c r="R38" s="874" t="s">
        <v>653</v>
      </c>
      <c r="S38" s="636" t="s">
        <v>102</v>
      </c>
      <c r="T38" s="636" t="s">
        <v>102</v>
      </c>
      <c r="U38" s="636" t="s">
        <v>102</v>
      </c>
      <c r="V38" s="636">
        <v>376.2475</v>
      </c>
      <c r="W38" s="636">
        <v>106.8398</v>
      </c>
      <c r="X38" s="636">
        <v>122.10509999999999</v>
      </c>
      <c r="Y38" s="636">
        <v>83.522499999999994</v>
      </c>
      <c r="Z38" s="636">
        <v>157.07820000000001</v>
      </c>
      <c r="AA38" s="636">
        <v>166.2782</v>
      </c>
      <c r="AB38" s="636">
        <v>34.818300000000001</v>
      </c>
      <c r="AC38" s="636" t="s">
        <v>102</v>
      </c>
      <c r="AD38" s="637">
        <v>121.04519999999999</v>
      </c>
      <c r="AE38" s="637">
        <v>124.33759999999999</v>
      </c>
      <c r="AF38" s="622">
        <v>123.47709999999999</v>
      </c>
      <c r="AH38" s="874" t="s">
        <v>653</v>
      </c>
      <c r="AI38" s="636" t="s">
        <v>102</v>
      </c>
      <c r="AJ38" s="636" t="s">
        <v>102</v>
      </c>
      <c r="AK38" s="636" t="s">
        <v>102</v>
      </c>
      <c r="AL38" s="636">
        <v>376.06290000000001</v>
      </c>
      <c r="AM38" s="636">
        <v>104.78959999999999</v>
      </c>
      <c r="AN38" s="636">
        <v>120.8439</v>
      </c>
      <c r="AO38" s="636">
        <v>76.829599999999999</v>
      </c>
      <c r="AP38" s="636">
        <v>154.35140000000001</v>
      </c>
      <c r="AQ38" s="636">
        <v>155.90119999999999</v>
      </c>
      <c r="AR38" s="636">
        <v>19.9772</v>
      </c>
      <c r="AS38" s="636" t="s">
        <v>102</v>
      </c>
      <c r="AT38" s="637">
        <v>116.38939999999999</v>
      </c>
      <c r="AU38" s="637">
        <v>115.8005</v>
      </c>
      <c r="AV38" s="622">
        <v>115.95440000000001</v>
      </c>
      <c r="AX38" s="874" t="s">
        <v>653</v>
      </c>
      <c r="AY38" s="636" t="s">
        <v>102</v>
      </c>
      <c r="AZ38" s="636" t="s">
        <v>102</v>
      </c>
      <c r="BA38" s="636" t="s">
        <v>102</v>
      </c>
      <c r="BB38" s="636">
        <v>377.1431</v>
      </c>
      <c r="BC38" s="636">
        <v>118.3334</v>
      </c>
      <c r="BD38" s="636">
        <v>167.86359999999999</v>
      </c>
      <c r="BE38" s="636">
        <v>104.2034</v>
      </c>
      <c r="BF38" s="636">
        <v>160.21520000000001</v>
      </c>
      <c r="BG38" s="636">
        <v>176.97890000000001</v>
      </c>
      <c r="BH38" s="636">
        <v>57.9801</v>
      </c>
      <c r="BI38" s="636" t="s">
        <v>102</v>
      </c>
      <c r="BJ38" s="637">
        <v>144.39189999999999</v>
      </c>
      <c r="BK38" s="637">
        <v>135.5558</v>
      </c>
      <c r="BL38" s="622">
        <v>137.86510000000001</v>
      </c>
      <c r="BN38" s="874" t="s">
        <v>653</v>
      </c>
      <c r="BO38" s="653" t="s">
        <v>102</v>
      </c>
      <c r="BP38" s="653" t="s">
        <v>102</v>
      </c>
      <c r="BQ38" s="653" t="s">
        <v>102</v>
      </c>
      <c r="BR38" s="653">
        <v>19.399999999999999</v>
      </c>
      <c r="BS38" s="653">
        <v>8.1365999999999996</v>
      </c>
      <c r="BT38" s="653">
        <v>11.057</v>
      </c>
      <c r="BU38" s="653">
        <v>8.0149000000000008</v>
      </c>
      <c r="BV38" s="653">
        <v>12.978999999999999</v>
      </c>
      <c r="BW38" s="653">
        <v>11.7</v>
      </c>
      <c r="BX38" s="653">
        <v>3.202</v>
      </c>
      <c r="BY38" s="653" t="s">
        <v>102</v>
      </c>
      <c r="BZ38" s="659">
        <v>10.1929</v>
      </c>
      <c r="CA38" s="659">
        <v>9.1274999999999995</v>
      </c>
      <c r="CB38" s="654">
        <v>9.3963000000000001</v>
      </c>
      <c r="CD38" s="874" t="s">
        <v>653</v>
      </c>
      <c r="CE38" s="653" t="s">
        <v>102</v>
      </c>
      <c r="CF38" s="653" t="s">
        <v>102</v>
      </c>
      <c r="CG38" s="653" t="s">
        <v>102</v>
      </c>
      <c r="CH38" s="653">
        <v>4.6899999999999997E-2</v>
      </c>
      <c r="CI38" s="653">
        <v>0</v>
      </c>
      <c r="CJ38" s="653">
        <v>0</v>
      </c>
      <c r="CK38" s="653">
        <v>0</v>
      </c>
      <c r="CL38" s="653">
        <v>0.24809999999999999</v>
      </c>
      <c r="CM38" s="653">
        <v>3.8085</v>
      </c>
      <c r="CN38" s="653">
        <v>6.9074</v>
      </c>
      <c r="CO38" s="653" t="s">
        <v>102</v>
      </c>
      <c r="CP38" s="659">
        <v>1.0800000000000001E-2</v>
      </c>
      <c r="CQ38" s="659">
        <v>3.1686999999999999</v>
      </c>
      <c r="CR38" s="654">
        <v>2.5093999999999999</v>
      </c>
      <c r="CU38" s="631"/>
      <c r="CV38" s="874" t="s">
        <v>653</v>
      </c>
      <c r="CW38" s="653" t="s">
        <v>102</v>
      </c>
      <c r="CX38" s="653" t="s">
        <v>102</v>
      </c>
      <c r="CY38" s="653" t="s">
        <v>102</v>
      </c>
      <c r="CZ38" s="653">
        <v>0</v>
      </c>
      <c r="DA38" s="653">
        <v>0</v>
      </c>
      <c r="DB38" s="653">
        <v>12.894500000000001</v>
      </c>
      <c r="DC38" s="653">
        <v>5.7999999999999996E-3</v>
      </c>
      <c r="DD38" s="653">
        <v>23.8416</v>
      </c>
      <c r="DE38" s="653">
        <v>0</v>
      </c>
      <c r="DF38" s="653">
        <v>28.7807</v>
      </c>
      <c r="DG38" s="653" t="s">
        <v>102</v>
      </c>
      <c r="DH38" s="659">
        <v>3.0764</v>
      </c>
      <c r="DI38" s="659">
        <v>18.245799999999999</v>
      </c>
      <c r="DJ38" s="654">
        <v>15.0787</v>
      </c>
    </row>
    <row r="39" spans="2:114" s="478" customFormat="1" ht="15.75" customHeight="1" x14ac:dyDescent="0.25">
      <c r="B39" s="873" t="s">
        <v>656</v>
      </c>
      <c r="C39" s="632" t="s">
        <v>102</v>
      </c>
      <c r="D39" s="632">
        <v>300.44990000000001</v>
      </c>
      <c r="E39" s="632">
        <v>490.93310000000002</v>
      </c>
      <c r="F39" s="632">
        <v>475.9633</v>
      </c>
      <c r="G39" s="632">
        <v>312.33749999999998</v>
      </c>
      <c r="H39" s="632">
        <v>370.6687</v>
      </c>
      <c r="I39" s="632">
        <v>278.43549999999999</v>
      </c>
      <c r="J39" s="632">
        <v>283.51389999999998</v>
      </c>
      <c r="K39" s="632">
        <v>284.52820000000003</v>
      </c>
      <c r="L39" s="632">
        <v>291.67520000000002</v>
      </c>
      <c r="M39" s="632" t="s">
        <v>102</v>
      </c>
      <c r="N39" s="633">
        <v>328.55110000000002</v>
      </c>
      <c r="O39" s="633">
        <v>286.29559999999998</v>
      </c>
      <c r="P39" s="634">
        <v>293.1678</v>
      </c>
      <c r="R39" s="873" t="s">
        <v>656</v>
      </c>
      <c r="S39" s="632" t="s">
        <v>102</v>
      </c>
      <c r="T39" s="632">
        <v>300.44990000000001</v>
      </c>
      <c r="U39" s="632">
        <v>490.93310000000002</v>
      </c>
      <c r="V39" s="632">
        <v>410.59010000000001</v>
      </c>
      <c r="W39" s="632">
        <v>273.55630000000002</v>
      </c>
      <c r="X39" s="632">
        <v>361.23070000000001</v>
      </c>
      <c r="Y39" s="632">
        <v>255.06270000000001</v>
      </c>
      <c r="Z39" s="632">
        <v>253.37889999999999</v>
      </c>
      <c r="AA39" s="632">
        <v>234.4434</v>
      </c>
      <c r="AB39" s="632">
        <v>231.96430000000001</v>
      </c>
      <c r="AC39" s="632" t="s">
        <v>102</v>
      </c>
      <c r="AD39" s="633">
        <v>300.41160000000002</v>
      </c>
      <c r="AE39" s="633">
        <v>237.0035</v>
      </c>
      <c r="AF39" s="634">
        <v>247.3158</v>
      </c>
      <c r="AH39" s="873" t="s">
        <v>656</v>
      </c>
      <c r="AI39" s="632" t="s">
        <v>102</v>
      </c>
      <c r="AJ39" s="632">
        <v>300.44990000000001</v>
      </c>
      <c r="AK39" s="632">
        <v>490.93310000000002</v>
      </c>
      <c r="AL39" s="632">
        <v>410.59010000000001</v>
      </c>
      <c r="AM39" s="632">
        <v>273.55630000000002</v>
      </c>
      <c r="AN39" s="632">
        <v>361.18599999999998</v>
      </c>
      <c r="AO39" s="632">
        <v>255.06270000000001</v>
      </c>
      <c r="AP39" s="632">
        <v>253.37889999999999</v>
      </c>
      <c r="AQ39" s="632">
        <v>228.85730000000001</v>
      </c>
      <c r="AR39" s="632">
        <v>226.3998</v>
      </c>
      <c r="AS39" s="632" t="s">
        <v>102</v>
      </c>
      <c r="AT39" s="633">
        <v>300.40339999999998</v>
      </c>
      <c r="AU39" s="633">
        <v>232.37710000000001</v>
      </c>
      <c r="AV39" s="634">
        <v>243.44049999999999</v>
      </c>
      <c r="AX39" s="873" t="s">
        <v>656</v>
      </c>
      <c r="AY39" s="632" t="s">
        <v>102</v>
      </c>
      <c r="AZ39" s="632">
        <v>300.44990000000001</v>
      </c>
      <c r="BA39" s="632">
        <v>490.93310000000002</v>
      </c>
      <c r="BB39" s="632">
        <v>410.59010000000001</v>
      </c>
      <c r="BC39" s="632">
        <v>273.55630000000002</v>
      </c>
      <c r="BD39" s="632">
        <v>361.18599999999998</v>
      </c>
      <c r="BE39" s="632">
        <v>255.06270000000001</v>
      </c>
      <c r="BF39" s="632">
        <v>253.37889999999999</v>
      </c>
      <c r="BG39" s="632">
        <v>235.9408</v>
      </c>
      <c r="BH39" s="632">
        <v>226.3998</v>
      </c>
      <c r="BI39" s="632" t="s">
        <v>102</v>
      </c>
      <c r="BJ39" s="633">
        <v>300.40339999999998</v>
      </c>
      <c r="BK39" s="633">
        <v>236.32769999999999</v>
      </c>
      <c r="BL39" s="634">
        <v>246.74860000000001</v>
      </c>
      <c r="BN39" s="873" t="s">
        <v>656</v>
      </c>
      <c r="BO39" s="651" t="s">
        <v>102</v>
      </c>
      <c r="BP39" s="651">
        <v>7.0830000000000002</v>
      </c>
      <c r="BQ39" s="651">
        <v>8.8878000000000004</v>
      </c>
      <c r="BR39" s="651">
        <v>28.6067</v>
      </c>
      <c r="BS39" s="651">
        <v>12.664</v>
      </c>
      <c r="BT39" s="651">
        <v>28.782599999999999</v>
      </c>
      <c r="BU39" s="651">
        <v>24.4056</v>
      </c>
      <c r="BV39" s="651">
        <v>22.962399999999999</v>
      </c>
      <c r="BW39" s="651">
        <v>19.7624</v>
      </c>
      <c r="BX39" s="651">
        <v>15.826599999999999</v>
      </c>
      <c r="BY39" s="651" t="s">
        <v>102</v>
      </c>
      <c r="BZ39" s="658">
        <v>22.520900000000001</v>
      </c>
      <c r="CA39" s="658">
        <v>19.017299999999999</v>
      </c>
      <c r="CB39" s="652">
        <v>19.621700000000001</v>
      </c>
      <c r="CD39" s="873" t="s">
        <v>656</v>
      </c>
      <c r="CE39" s="651" t="s">
        <v>102</v>
      </c>
      <c r="CF39" s="651">
        <v>0</v>
      </c>
      <c r="CG39" s="651" t="s">
        <v>102</v>
      </c>
      <c r="CH39" s="651" t="s">
        <v>102</v>
      </c>
      <c r="CI39" s="651" t="s">
        <v>102</v>
      </c>
      <c r="CJ39" s="651" t="s">
        <v>102</v>
      </c>
      <c r="CK39" s="651">
        <v>0</v>
      </c>
      <c r="CL39" s="651">
        <v>0</v>
      </c>
      <c r="CM39" s="651">
        <v>1.3823000000000001</v>
      </c>
      <c r="CN39" s="651">
        <v>0</v>
      </c>
      <c r="CO39" s="651" t="s">
        <v>102</v>
      </c>
      <c r="CP39" s="658">
        <v>0</v>
      </c>
      <c r="CQ39" s="658">
        <v>0.76619999999999999</v>
      </c>
      <c r="CR39" s="652">
        <v>0.62649999999999995</v>
      </c>
      <c r="CU39" s="631"/>
      <c r="CV39" s="873" t="s">
        <v>656</v>
      </c>
      <c r="CW39" s="651" t="s">
        <v>102</v>
      </c>
      <c r="CX39" s="651">
        <v>0</v>
      </c>
      <c r="CY39" s="651">
        <v>0</v>
      </c>
      <c r="CZ39" s="651">
        <v>0</v>
      </c>
      <c r="DA39" s="651">
        <v>0</v>
      </c>
      <c r="DB39" s="651">
        <v>0</v>
      </c>
      <c r="DC39" s="651">
        <v>1.5E-3</v>
      </c>
      <c r="DD39" s="651">
        <v>0</v>
      </c>
      <c r="DE39" s="651">
        <v>20.2178</v>
      </c>
      <c r="DF39" s="651">
        <v>0</v>
      </c>
      <c r="DG39" s="651" t="s">
        <v>102</v>
      </c>
      <c r="DH39" s="658">
        <v>6.9999999999999999E-4</v>
      </c>
      <c r="DI39" s="658">
        <v>11.206300000000001</v>
      </c>
      <c r="DJ39" s="652">
        <v>9.1639999999999997</v>
      </c>
    </row>
    <row r="40" spans="2:114" s="478" customFormat="1" ht="15.75" customHeight="1" x14ac:dyDescent="0.25">
      <c r="B40" s="874" t="s">
        <v>654</v>
      </c>
      <c r="C40" s="636" t="s">
        <v>102</v>
      </c>
      <c r="D40" s="636" t="s">
        <v>102</v>
      </c>
      <c r="E40" s="636" t="s">
        <v>102</v>
      </c>
      <c r="F40" s="636" t="s">
        <v>102</v>
      </c>
      <c r="G40" s="636" t="s">
        <v>102</v>
      </c>
      <c r="H40" s="636" t="s">
        <v>102</v>
      </c>
      <c r="I40" s="636">
        <v>713.76620000000003</v>
      </c>
      <c r="J40" s="636">
        <v>501.24650000000003</v>
      </c>
      <c r="K40" s="636">
        <v>380.51889999999997</v>
      </c>
      <c r="L40" s="636">
        <v>518.34580000000005</v>
      </c>
      <c r="M40" s="636">
        <v>395.51909999999998</v>
      </c>
      <c r="N40" s="637">
        <v>713.76620000000003</v>
      </c>
      <c r="O40" s="637">
        <v>439.15440000000001</v>
      </c>
      <c r="P40" s="622">
        <v>453.66230000000002</v>
      </c>
      <c r="R40" s="874" t="s">
        <v>654</v>
      </c>
      <c r="S40" s="636" t="s">
        <v>102</v>
      </c>
      <c r="T40" s="636" t="s">
        <v>102</v>
      </c>
      <c r="U40" s="636" t="s">
        <v>102</v>
      </c>
      <c r="V40" s="636" t="s">
        <v>102</v>
      </c>
      <c r="W40" s="636" t="s">
        <v>102</v>
      </c>
      <c r="X40" s="636" t="s">
        <v>102</v>
      </c>
      <c r="Y40" s="636">
        <v>633.42380000000003</v>
      </c>
      <c r="Z40" s="636">
        <v>433.22469999999998</v>
      </c>
      <c r="AA40" s="636">
        <v>271.48070000000001</v>
      </c>
      <c r="AB40" s="636">
        <v>305.75439999999998</v>
      </c>
      <c r="AC40" s="636">
        <v>304.4074</v>
      </c>
      <c r="AD40" s="637">
        <v>633.42380000000003</v>
      </c>
      <c r="AE40" s="637">
        <v>303.37479999999999</v>
      </c>
      <c r="AF40" s="622">
        <v>320.81139999999999</v>
      </c>
      <c r="AH40" s="874" t="s">
        <v>654</v>
      </c>
      <c r="AI40" s="636" t="s">
        <v>102</v>
      </c>
      <c r="AJ40" s="636" t="s">
        <v>102</v>
      </c>
      <c r="AK40" s="636" t="s">
        <v>102</v>
      </c>
      <c r="AL40" s="636" t="s">
        <v>102</v>
      </c>
      <c r="AM40" s="636" t="s">
        <v>102</v>
      </c>
      <c r="AN40" s="636" t="s">
        <v>102</v>
      </c>
      <c r="AO40" s="636">
        <v>593.51379999999995</v>
      </c>
      <c r="AP40" s="636">
        <v>372.97809999999998</v>
      </c>
      <c r="AQ40" s="636">
        <v>244.09479999999999</v>
      </c>
      <c r="AR40" s="636">
        <v>249.07339999999999</v>
      </c>
      <c r="AS40" s="636">
        <v>267.9196</v>
      </c>
      <c r="AT40" s="637">
        <v>593.51379999999995</v>
      </c>
      <c r="AU40" s="637">
        <v>261.23160000000001</v>
      </c>
      <c r="AV40" s="622">
        <v>278.78620000000001</v>
      </c>
      <c r="AX40" s="874" t="s">
        <v>654</v>
      </c>
      <c r="AY40" s="636" t="s">
        <v>102</v>
      </c>
      <c r="AZ40" s="636" t="s">
        <v>102</v>
      </c>
      <c r="BA40" s="636" t="s">
        <v>102</v>
      </c>
      <c r="BB40" s="636" t="s">
        <v>102</v>
      </c>
      <c r="BC40" s="636" t="s">
        <v>102</v>
      </c>
      <c r="BD40" s="636" t="s">
        <v>102</v>
      </c>
      <c r="BE40" s="636">
        <v>656.05240000000003</v>
      </c>
      <c r="BF40" s="636">
        <v>380.9074</v>
      </c>
      <c r="BG40" s="636">
        <v>255.88650000000001</v>
      </c>
      <c r="BH40" s="636">
        <v>258.30689999999998</v>
      </c>
      <c r="BI40" s="636">
        <v>271.76150000000001</v>
      </c>
      <c r="BJ40" s="637">
        <v>656.05240000000003</v>
      </c>
      <c r="BK40" s="637">
        <v>269.43920000000003</v>
      </c>
      <c r="BL40" s="622">
        <v>289.86419999999998</v>
      </c>
      <c r="BN40" s="874" t="s">
        <v>654</v>
      </c>
      <c r="BO40" s="653" t="s">
        <v>102</v>
      </c>
      <c r="BP40" s="653" t="s">
        <v>102</v>
      </c>
      <c r="BQ40" s="653" t="s">
        <v>102</v>
      </c>
      <c r="BR40" s="653" t="s">
        <v>102</v>
      </c>
      <c r="BS40" s="653" t="s">
        <v>102</v>
      </c>
      <c r="BT40" s="653" t="s">
        <v>102</v>
      </c>
      <c r="BU40" s="653">
        <v>39.473300000000002</v>
      </c>
      <c r="BV40" s="653">
        <v>28.662099999999999</v>
      </c>
      <c r="BW40" s="653">
        <v>17.933800000000002</v>
      </c>
      <c r="BX40" s="653">
        <v>18.970500000000001</v>
      </c>
      <c r="BY40" s="653">
        <v>18.8323</v>
      </c>
      <c r="BZ40" s="659">
        <v>39.473300000000002</v>
      </c>
      <c r="CA40" s="659">
        <v>19.193100000000001</v>
      </c>
      <c r="CB40" s="654">
        <v>20.449300000000001</v>
      </c>
      <c r="CD40" s="874" t="s">
        <v>654</v>
      </c>
      <c r="CE40" s="653" t="s">
        <v>102</v>
      </c>
      <c r="CF40" s="653" t="s">
        <v>102</v>
      </c>
      <c r="CG40" s="653" t="s">
        <v>102</v>
      </c>
      <c r="CH40" s="653" t="s">
        <v>102</v>
      </c>
      <c r="CI40" s="653" t="s">
        <v>102</v>
      </c>
      <c r="CJ40" s="653" t="s">
        <v>102</v>
      </c>
      <c r="CK40" s="653">
        <v>0</v>
      </c>
      <c r="CL40" s="653">
        <v>5.8540000000000001</v>
      </c>
      <c r="CM40" s="653">
        <v>3.1743999999999999</v>
      </c>
      <c r="CN40" s="653">
        <v>0.29859999999999998</v>
      </c>
      <c r="CO40" s="653">
        <v>6.8948999999999998</v>
      </c>
      <c r="CP40" s="659">
        <v>0</v>
      </c>
      <c r="CQ40" s="659">
        <v>3.2671999999999999</v>
      </c>
      <c r="CR40" s="654">
        <v>2.9956</v>
      </c>
      <c r="CU40" s="631"/>
      <c r="CV40" s="874" t="s">
        <v>654</v>
      </c>
      <c r="CW40" s="653" t="s">
        <v>102</v>
      </c>
      <c r="CX40" s="653" t="s">
        <v>102</v>
      </c>
      <c r="CY40" s="653" t="s">
        <v>102</v>
      </c>
      <c r="CZ40" s="653" t="s">
        <v>102</v>
      </c>
      <c r="DA40" s="653" t="s">
        <v>102</v>
      </c>
      <c r="DB40" s="653" t="s">
        <v>102</v>
      </c>
      <c r="DC40" s="653">
        <v>9.3870000000000005</v>
      </c>
      <c r="DD40" s="653">
        <v>22.238399999999999</v>
      </c>
      <c r="DE40" s="653">
        <v>22.758900000000001</v>
      </c>
      <c r="DF40" s="653">
        <v>60.412799999999997</v>
      </c>
      <c r="DG40" s="653">
        <v>26.770900000000001</v>
      </c>
      <c r="DH40" s="659">
        <v>9.3870000000000005</v>
      </c>
      <c r="DI40" s="659">
        <v>38.8247</v>
      </c>
      <c r="DJ40" s="654">
        <v>36.377800000000001</v>
      </c>
    </row>
    <row r="41" spans="2:114" s="478" customFormat="1" ht="15.75" customHeight="1" x14ac:dyDescent="0.25">
      <c r="B41" s="873" t="s">
        <v>655</v>
      </c>
      <c r="C41" s="632" t="s">
        <v>102</v>
      </c>
      <c r="D41" s="632" t="s">
        <v>102</v>
      </c>
      <c r="E41" s="632" t="s">
        <v>102</v>
      </c>
      <c r="F41" s="632" t="s">
        <v>102</v>
      </c>
      <c r="G41" s="632" t="s">
        <v>102</v>
      </c>
      <c r="H41" s="632" t="s">
        <v>102</v>
      </c>
      <c r="I41" s="632">
        <v>661.74339999999995</v>
      </c>
      <c r="J41" s="632">
        <v>401.77080000000001</v>
      </c>
      <c r="K41" s="632">
        <v>349.06259999999997</v>
      </c>
      <c r="L41" s="632">
        <v>342.99400000000003</v>
      </c>
      <c r="M41" s="632" t="s">
        <v>102</v>
      </c>
      <c r="N41" s="633">
        <v>661.74339999999995</v>
      </c>
      <c r="O41" s="633">
        <v>373.51159999999999</v>
      </c>
      <c r="P41" s="634">
        <v>428.36</v>
      </c>
      <c r="R41" s="873" t="s">
        <v>655</v>
      </c>
      <c r="S41" s="632" t="s">
        <v>102</v>
      </c>
      <c r="T41" s="632" t="s">
        <v>102</v>
      </c>
      <c r="U41" s="632" t="s">
        <v>102</v>
      </c>
      <c r="V41" s="632" t="s">
        <v>102</v>
      </c>
      <c r="W41" s="632" t="s">
        <v>102</v>
      </c>
      <c r="X41" s="632" t="s">
        <v>102</v>
      </c>
      <c r="Y41" s="632">
        <v>635.58519999999999</v>
      </c>
      <c r="Z41" s="632">
        <v>389.61099999999999</v>
      </c>
      <c r="AA41" s="632">
        <v>333.01260000000002</v>
      </c>
      <c r="AB41" s="632">
        <v>317.8544</v>
      </c>
      <c r="AC41" s="632" t="s">
        <v>102</v>
      </c>
      <c r="AD41" s="633">
        <v>635.58519999999999</v>
      </c>
      <c r="AE41" s="633">
        <v>356.30360000000002</v>
      </c>
      <c r="AF41" s="634">
        <v>409.44889999999998</v>
      </c>
      <c r="AH41" s="873" t="s">
        <v>655</v>
      </c>
      <c r="AI41" s="632" t="s">
        <v>102</v>
      </c>
      <c r="AJ41" s="632" t="s">
        <v>102</v>
      </c>
      <c r="AK41" s="632" t="s">
        <v>102</v>
      </c>
      <c r="AL41" s="632" t="s">
        <v>102</v>
      </c>
      <c r="AM41" s="632" t="s">
        <v>102</v>
      </c>
      <c r="AN41" s="632" t="s">
        <v>102</v>
      </c>
      <c r="AO41" s="632">
        <v>634.29290000000003</v>
      </c>
      <c r="AP41" s="632">
        <v>389.56439999999998</v>
      </c>
      <c r="AQ41" s="632">
        <v>333.01260000000002</v>
      </c>
      <c r="AR41" s="632">
        <v>311.68779999999998</v>
      </c>
      <c r="AS41" s="632" t="s">
        <v>102</v>
      </c>
      <c r="AT41" s="633">
        <v>634.29290000000003</v>
      </c>
      <c r="AU41" s="633">
        <v>354.1662</v>
      </c>
      <c r="AV41" s="634">
        <v>407.47219999999999</v>
      </c>
      <c r="AX41" s="873" t="s">
        <v>655</v>
      </c>
      <c r="AY41" s="632" t="s">
        <v>102</v>
      </c>
      <c r="AZ41" s="632" t="s">
        <v>102</v>
      </c>
      <c r="BA41" s="632" t="s">
        <v>102</v>
      </c>
      <c r="BB41" s="632" t="s">
        <v>102</v>
      </c>
      <c r="BC41" s="632" t="s">
        <v>102</v>
      </c>
      <c r="BD41" s="632" t="s">
        <v>102</v>
      </c>
      <c r="BE41" s="632">
        <v>634.29290000000003</v>
      </c>
      <c r="BF41" s="632">
        <v>389.56439999999998</v>
      </c>
      <c r="BG41" s="632">
        <v>333.01260000000002</v>
      </c>
      <c r="BH41" s="632">
        <v>311.68779999999998</v>
      </c>
      <c r="BI41" s="632" t="s">
        <v>102</v>
      </c>
      <c r="BJ41" s="633">
        <v>634.29290000000003</v>
      </c>
      <c r="BK41" s="633">
        <v>354.1662</v>
      </c>
      <c r="BL41" s="634">
        <v>407.47219999999999</v>
      </c>
      <c r="BN41" s="873" t="s">
        <v>655</v>
      </c>
      <c r="BO41" s="651" t="s">
        <v>102</v>
      </c>
      <c r="BP41" s="651" t="s">
        <v>102</v>
      </c>
      <c r="BQ41" s="651" t="s">
        <v>102</v>
      </c>
      <c r="BR41" s="651" t="s">
        <v>102</v>
      </c>
      <c r="BS41" s="651" t="s">
        <v>102</v>
      </c>
      <c r="BT41" s="651" t="s">
        <v>102</v>
      </c>
      <c r="BU41" s="651">
        <v>71.126499999999993</v>
      </c>
      <c r="BV41" s="651">
        <v>53.8245</v>
      </c>
      <c r="BW41" s="651">
        <v>55.590600000000002</v>
      </c>
      <c r="BX41" s="651">
        <v>44.798200000000001</v>
      </c>
      <c r="BY41" s="651" t="s">
        <v>102</v>
      </c>
      <c r="BZ41" s="658">
        <v>71.126499999999993</v>
      </c>
      <c r="CA41" s="658">
        <v>50.960900000000002</v>
      </c>
      <c r="CB41" s="652">
        <v>55.633200000000002</v>
      </c>
      <c r="CD41" s="873" t="s">
        <v>655</v>
      </c>
      <c r="CE41" s="651" t="s">
        <v>102</v>
      </c>
      <c r="CF41" s="651" t="s">
        <v>102</v>
      </c>
      <c r="CG41" s="651" t="s">
        <v>102</v>
      </c>
      <c r="CH41" s="651" t="s">
        <v>102</v>
      </c>
      <c r="CI41" s="651" t="s">
        <v>102</v>
      </c>
      <c r="CJ41" s="651" t="s">
        <v>102</v>
      </c>
      <c r="CK41" s="651">
        <v>0.10829999999999999</v>
      </c>
      <c r="CL41" s="651">
        <v>0</v>
      </c>
      <c r="CM41" s="651" t="s">
        <v>102</v>
      </c>
      <c r="CN41" s="651">
        <v>1.7979000000000001</v>
      </c>
      <c r="CO41" s="651" t="s">
        <v>102</v>
      </c>
      <c r="CP41" s="658">
        <v>0.10829999999999999</v>
      </c>
      <c r="CQ41" s="658">
        <v>0.56599999999999995</v>
      </c>
      <c r="CR41" s="652">
        <v>0.43140000000000001</v>
      </c>
      <c r="CU41" s="631"/>
      <c r="CV41" s="873" t="s">
        <v>655</v>
      </c>
      <c r="CW41" s="651" t="s">
        <v>102</v>
      </c>
      <c r="CX41" s="651" t="s">
        <v>102</v>
      </c>
      <c r="CY41" s="651" t="s">
        <v>102</v>
      </c>
      <c r="CZ41" s="651" t="s">
        <v>102</v>
      </c>
      <c r="DA41" s="651" t="s">
        <v>102</v>
      </c>
      <c r="DB41" s="651" t="s">
        <v>102</v>
      </c>
      <c r="DC41" s="651">
        <v>8.4579000000000004</v>
      </c>
      <c r="DD41" s="651">
        <v>11.6153</v>
      </c>
      <c r="DE41" s="651">
        <v>0</v>
      </c>
      <c r="DF41" s="651">
        <v>19.976299999999998</v>
      </c>
      <c r="DG41" s="651" t="s">
        <v>102</v>
      </c>
      <c r="DH41" s="658">
        <v>8.4579000000000004</v>
      </c>
      <c r="DI41" s="658">
        <v>12.577199999999999</v>
      </c>
      <c r="DJ41" s="652">
        <v>11.366300000000001</v>
      </c>
    </row>
    <row r="42" spans="2:114" s="584" customFormat="1" ht="15.75" customHeight="1" x14ac:dyDescent="0.25">
      <c r="B42" s="875" t="s">
        <v>934</v>
      </c>
      <c r="C42" s="571"/>
      <c r="D42" s="571"/>
      <c r="E42" s="571"/>
      <c r="F42" s="571"/>
      <c r="G42" s="571"/>
      <c r="H42" s="571"/>
      <c r="I42" s="571"/>
      <c r="J42" s="571"/>
      <c r="K42" s="571"/>
      <c r="L42" s="571"/>
      <c r="M42" s="571"/>
      <c r="N42" s="572"/>
      <c r="O42" s="572"/>
      <c r="P42" s="876"/>
      <c r="R42" s="875" t="s">
        <v>934</v>
      </c>
      <c r="S42" s="571"/>
      <c r="T42" s="571"/>
      <c r="U42" s="571"/>
      <c r="V42" s="571"/>
      <c r="W42" s="571"/>
      <c r="X42" s="571"/>
      <c r="Y42" s="571"/>
      <c r="Z42" s="571"/>
      <c r="AA42" s="571"/>
      <c r="AB42" s="571"/>
      <c r="AC42" s="571"/>
      <c r="AD42" s="572"/>
      <c r="AE42" s="572"/>
      <c r="AF42" s="876"/>
      <c r="AH42" s="875" t="s">
        <v>934</v>
      </c>
      <c r="AI42" s="571"/>
      <c r="AJ42" s="571"/>
      <c r="AK42" s="571"/>
      <c r="AL42" s="571"/>
      <c r="AM42" s="571"/>
      <c r="AN42" s="571"/>
      <c r="AO42" s="571"/>
      <c r="AP42" s="571"/>
      <c r="AQ42" s="571"/>
      <c r="AR42" s="571"/>
      <c r="AS42" s="571"/>
      <c r="AT42" s="572"/>
      <c r="AU42" s="572"/>
      <c r="AV42" s="876"/>
      <c r="AX42" s="875" t="s">
        <v>934</v>
      </c>
      <c r="AY42" s="571"/>
      <c r="AZ42" s="571"/>
      <c r="BA42" s="571"/>
      <c r="BB42" s="571"/>
      <c r="BC42" s="571"/>
      <c r="BD42" s="571"/>
      <c r="BE42" s="571"/>
      <c r="BF42" s="571"/>
      <c r="BG42" s="571"/>
      <c r="BH42" s="571"/>
      <c r="BI42" s="571"/>
      <c r="BJ42" s="572"/>
      <c r="BK42" s="572"/>
      <c r="BL42" s="876"/>
      <c r="BN42" s="875" t="s">
        <v>934</v>
      </c>
      <c r="BO42" s="909"/>
      <c r="BP42" s="909"/>
      <c r="BQ42" s="909"/>
      <c r="BR42" s="909"/>
      <c r="BS42" s="909"/>
      <c r="BT42" s="909"/>
      <c r="BU42" s="909"/>
      <c r="BV42" s="909"/>
      <c r="BW42" s="909"/>
      <c r="BX42" s="909"/>
      <c r="BY42" s="909"/>
      <c r="BZ42" s="910"/>
      <c r="CA42" s="910"/>
      <c r="CB42" s="911"/>
      <c r="CD42" s="875" t="s">
        <v>934</v>
      </c>
      <c r="CE42" s="909"/>
      <c r="CF42" s="909"/>
      <c r="CG42" s="909"/>
      <c r="CH42" s="909"/>
      <c r="CI42" s="909"/>
      <c r="CJ42" s="909"/>
      <c r="CK42" s="909"/>
      <c r="CL42" s="909"/>
      <c r="CM42" s="909"/>
      <c r="CN42" s="909"/>
      <c r="CO42" s="909"/>
      <c r="CP42" s="910"/>
      <c r="CQ42" s="910"/>
      <c r="CR42" s="911"/>
      <c r="CU42" s="635" t="s">
        <v>61</v>
      </c>
      <c r="CV42" s="875" t="s">
        <v>934</v>
      </c>
      <c r="CW42" s="909"/>
      <c r="CX42" s="909"/>
      <c r="CY42" s="909"/>
      <c r="CZ42" s="909"/>
      <c r="DA42" s="909"/>
      <c r="DB42" s="909"/>
      <c r="DC42" s="909"/>
      <c r="DD42" s="909"/>
      <c r="DE42" s="909"/>
      <c r="DF42" s="909"/>
      <c r="DG42" s="909"/>
      <c r="DH42" s="910"/>
      <c r="DI42" s="910"/>
      <c r="DJ42" s="911"/>
    </row>
    <row r="43" spans="2:114" s="478" customFormat="1" ht="15.75" customHeight="1" x14ac:dyDescent="0.25">
      <c r="B43" s="877" t="s">
        <v>532</v>
      </c>
      <c r="C43" s="878">
        <v>583.96289999999999</v>
      </c>
      <c r="D43" s="878">
        <v>377.19650000000001</v>
      </c>
      <c r="E43" s="878">
        <v>352.33550000000002</v>
      </c>
      <c r="F43" s="878">
        <v>330.82060000000001</v>
      </c>
      <c r="G43" s="878">
        <v>316.33789999999999</v>
      </c>
      <c r="H43" s="878">
        <v>346.27600000000001</v>
      </c>
      <c r="I43" s="878">
        <v>355.34</v>
      </c>
      <c r="J43" s="878">
        <v>367.52480000000003</v>
      </c>
      <c r="K43" s="878">
        <v>416.10399999999998</v>
      </c>
      <c r="L43" s="878">
        <v>502.42349999999999</v>
      </c>
      <c r="M43" s="878">
        <v>461.02870000000001</v>
      </c>
      <c r="N43" s="879">
        <v>344.37279999999998</v>
      </c>
      <c r="O43" s="879">
        <v>446.12909999999999</v>
      </c>
      <c r="P43" s="880">
        <v>430.66730000000001</v>
      </c>
      <c r="R43" s="877" t="s">
        <v>532</v>
      </c>
      <c r="S43" s="878">
        <v>556.80650000000003</v>
      </c>
      <c r="T43" s="878">
        <v>318.9932</v>
      </c>
      <c r="U43" s="878">
        <v>300.67419999999998</v>
      </c>
      <c r="V43" s="878">
        <v>262.50979999999998</v>
      </c>
      <c r="W43" s="878">
        <v>256.57330000000002</v>
      </c>
      <c r="X43" s="878">
        <v>284.25020000000001</v>
      </c>
      <c r="Y43" s="878">
        <v>285.58150000000001</v>
      </c>
      <c r="Z43" s="878">
        <v>291.64229999999998</v>
      </c>
      <c r="AA43" s="878">
        <v>329.1893</v>
      </c>
      <c r="AB43" s="878">
        <v>367.81540000000001</v>
      </c>
      <c r="AC43" s="878">
        <v>351.66219999999998</v>
      </c>
      <c r="AD43" s="879">
        <v>277.8313</v>
      </c>
      <c r="AE43" s="879">
        <v>341.96140000000003</v>
      </c>
      <c r="AF43" s="880">
        <v>332.21690000000001</v>
      </c>
      <c r="AH43" s="877" t="s">
        <v>532</v>
      </c>
      <c r="AI43" s="878">
        <v>553.74580000000003</v>
      </c>
      <c r="AJ43" s="878">
        <v>277.61270000000002</v>
      </c>
      <c r="AK43" s="878">
        <v>273.94979999999998</v>
      </c>
      <c r="AL43" s="878">
        <v>241.41290000000001</v>
      </c>
      <c r="AM43" s="878">
        <v>230.5462</v>
      </c>
      <c r="AN43" s="878">
        <v>257.73360000000002</v>
      </c>
      <c r="AO43" s="878">
        <v>258.85969999999998</v>
      </c>
      <c r="AP43" s="878">
        <v>262.01240000000001</v>
      </c>
      <c r="AQ43" s="878">
        <v>295.29899999999998</v>
      </c>
      <c r="AR43" s="878">
        <v>315.65710000000001</v>
      </c>
      <c r="AS43" s="878">
        <v>254.91220000000001</v>
      </c>
      <c r="AT43" s="879">
        <v>252.04259999999999</v>
      </c>
      <c r="AU43" s="879">
        <v>274.60449999999997</v>
      </c>
      <c r="AV43" s="880">
        <v>271.17619999999999</v>
      </c>
      <c r="AX43" s="877" t="s">
        <v>532</v>
      </c>
      <c r="AY43" s="878">
        <v>553.74580000000003</v>
      </c>
      <c r="AZ43" s="878">
        <v>292.13760000000002</v>
      </c>
      <c r="BA43" s="878">
        <v>282.57979999999998</v>
      </c>
      <c r="BB43" s="878">
        <v>245.4957</v>
      </c>
      <c r="BC43" s="878">
        <v>237.4325</v>
      </c>
      <c r="BD43" s="878">
        <v>267.85340000000002</v>
      </c>
      <c r="BE43" s="878">
        <v>269.28039999999999</v>
      </c>
      <c r="BF43" s="878">
        <v>271.00869999999998</v>
      </c>
      <c r="BG43" s="878">
        <v>302.24009999999998</v>
      </c>
      <c r="BH43" s="878">
        <v>319.46969999999999</v>
      </c>
      <c r="BI43" s="878">
        <v>264.13740000000001</v>
      </c>
      <c r="BJ43" s="879">
        <v>260.9203</v>
      </c>
      <c r="BK43" s="879">
        <v>282.42849999999999</v>
      </c>
      <c r="BL43" s="880">
        <v>279.16030000000001</v>
      </c>
      <c r="BN43" s="877" t="s">
        <v>532</v>
      </c>
      <c r="BO43" s="912">
        <v>65.064400000000006</v>
      </c>
      <c r="BP43" s="912">
        <v>30.281199999999998</v>
      </c>
      <c r="BQ43" s="912">
        <v>40.803400000000003</v>
      </c>
      <c r="BR43" s="912">
        <v>32.941800000000001</v>
      </c>
      <c r="BS43" s="912">
        <v>28.4438</v>
      </c>
      <c r="BT43" s="912">
        <v>26.8004</v>
      </c>
      <c r="BU43" s="912">
        <v>24.139700000000001</v>
      </c>
      <c r="BV43" s="912">
        <v>21.398700000000002</v>
      </c>
      <c r="BW43" s="912">
        <v>20.773499999999999</v>
      </c>
      <c r="BX43" s="912">
        <v>20.1539</v>
      </c>
      <c r="BY43" s="912">
        <v>15.757400000000001</v>
      </c>
      <c r="BZ43" s="913">
        <v>26.252199999999998</v>
      </c>
      <c r="CA43" s="913">
        <v>18.071100000000001</v>
      </c>
      <c r="CB43" s="914">
        <v>18.907900000000001</v>
      </c>
      <c r="CD43" s="877" t="s">
        <v>532</v>
      </c>
      <c r="CE43" s="912">
        <v>0.4425</v>
      </c>
      <c r="CF43" s="912">
        <v>6.2237999999999998</v>
      </c>
      <c r="CG43" s="912">
        <v>3.1606999999999998</v>
      </c>
      <c r="CH43" s="912">
        <v>3.9203999999999999</v>
      </c>
      <c r="CI43" s="912">
        <v>5.6394000000000002</v>
      </c>
      <c r="CJ43" s="912">
        <v>4.5570000000000004</v>
      </c>
      <c r="CK43" s="912">
        <v>4.2888999999999999</v>
      </c>
      <c r="CL43" s="912">
        <v>5.2306999999999997</v>
      </c>
      <c r="CM43" s="912">
        <v>3.4552</v>
      </c>
      <c r="CN43" s="912">
        <v>5.0948000000000002</v>
      </c>
      <c r="CO43" s="912">
        <v>15.6816</v>
      </c>
      <c r="CP43" s="913">
        <v>4.4585999999999997</v>
      </c>
      <c r="CQ43" s="913">
        <v>10.167400000000001</v>
      </c>
      <c r="CR43" s="914">
        <v>9.4738000000000007</v>
      </c>
      <c r="CU43" s="631" t="s">
        <v>62</v>
      </c>
      <c r="CV43" s="877" t="s">
        <v>532</v>
      </c>
      <c r="CW43" s="912">
        <v>13.132199999999999</v>
      </c>
      <c r="CX43" s="912">
        <v>7.1913999999999998</v>
      </c>
      <c r="CY43" s="912">
        <v>10.4557</v>
      </c>
      <c r="CZ43" s="912">
        <v>14.8171</v>
      </c>
      <c r="DA43" s="912">
        <v>10.3483</v>
      </c>
      <c r="DB43" s="912">
        <v>9.4336000000000002</v>
      </c>
      <c r="DC43" s="912">
        <v>14.035399999999999</v>
      </c>
      <c r="DD43" s="912">
        <v>15.947100000000001</v>
      </c>
      <c r="DE43" s="912">
        <v>13.5116</v>
      </c>
      <c r="DF43" s="912">
        <v>18.072800000000001</v>
      </c>
      <c r="DG43" s="912">
        <v>44.694299999999998</v>
      </c>
      <c r="DH43" s="913">
        <v>12.862299999999999</v>
      </c>
      <c r="DI43" s="913">
        <v>30.4969</v>
      </c>
      <c r="DJ43" s="914">
        <v>28.354299999999999</v>
      </c>
    </row>
    <row r="44" spans="2:114" s="584" customFormat="1" ht="15.75" customHeight="1" x14ac:dyDescent="0.25">
      <c r="B44" s="881" t="s">
        <v>502</v>
      </c>
      <c r="C44" s="882">
        <v>820.60209999999995</v>
      </c>
      <c r="D44" s="882">
        <v>451.3852</v>
      </c>
      <c r="E44" s="882">
        <v>360.28570000000002</v>
      </c>
      <c r="F44" s="882">
        <v>337.22739999999999</v>
      </c>
      <c r="G44" s="882">
        <v>359.13709999999998</v>
      </c>
      <c r="H44" s="882">
        <v>366.68599999999998</v>
      </c>
      <c r="I44" s="882">
        <v>374.14460000000003</v>
      </c>
      <c r="J44" s="882">
        <v>396.69659999999999</v>
      </c>
      <c r="K44" s="882">
        <v>424.61669999999998</v>
      </c>
      <c r="L44" s="882">
        <v>462.18090000000001</v>
      </c>
      <c r="M44" s="882">
        <v>417.55650000000003</v>
      </c>
      <c r="N44" s="883">
        <v>359.4803</v>
      </c>
      <c r="O44" s="883">
        <v>425.87169999999998</v>
      </c>
      <c r="P44" s="884">
        <v>396.22210000000001</v>
      </c>
      <c r="R44" s="881" t="s">
        <v>502</v>
      </c>
      <c r="S44" s="882">
        <v>717.85469999999998</v>
      </c>
      <c r="T44" s="882">
        <v>363.23680000000002</v>
      </c>
      <c r="U44" s="882">
        <v>283.8999</v>
      </c>
      <c r="V44" s="882">
        <v>267.5324</v>
      </c>
      <c r="W44" s="882">
        <v>286.2919</v>
      </c>
      <c r="X44" s="882">
        <v>288.0283</v>
      </c>
      <c r="Y44" s="882">
        <v>289.98349999999999</v>
      </c>
      <c r="Z44" s="882">
        <v>308.12020000000001</v>
      </c>
      <c r="AA44" s="882">
        <v>315.93860000000001</v>
      </c>
      <c r="AB44" s="882">
        <v>330.44290000000001</v>
      </c>
      <c r="AC44" s="882">
        <v>314.63319999999999</v>
      </c>
      <c r="AD44" s="883">
        <v>283.04880000000003</v>
      </c>
      <c r="AE44" s="883">
        <v>317.28339999999997</v>
      </c>
      <c r="AF44" s="884">
        <v>301.99459999999999</v>
      </c>
      <c r="AH44" s="881" t="s">
        <v>502</v>
      </c>
      <c r="AI44" s="882">
        <v>674.04010000000005</v>
      </c>
      <c r="AJ44" s="882">
        <v>338.78300000000002</v>
      </c>
      <c r="AK44" s="882">
        <v>268.54340000000002</v>
      </c>
      <c r="AL44" s="882">
        <v>251.11150000000001</v>
      </c>
      <c r="AM44" s="882">
        <v>269.59800000000001</v>
      </c>
      <c r="AN44" s="882">
        <v>272.03649999999999</v>
      </c>
      <c r="AO44" s="882">
        <v>269.27440000000001</v>
      </c>
      <c r="AP44" s="882">
        <v>281.08199999999999</v>
      </c>
      <c r="AQ44" s="882">
        <v>288.50110000000001</v>
      </c>
      <c r="AR44" s="882">
        <v>298.02480000000003</v>
      </c>
      <c r="AS44" s="882">
        <v>263.80619999999999</v>
      </c>
      <c r="AT44" s="883">
        <v>265.31450000000001</v>
      </c>
      <c r="AU44" s="883">
        <v>287.33890000000002</v>
      </c>
      <c r="AV44" s="884">
        <v>277.50299999999999</v>
      </c>
      <c r="AX44" s="881" t="s">
        <v>502</v>
      </c>
      <c r="AY44" s="882">
        <v>704.7405</v>
      </c>
      <c r="AZ44" s="882">
        <v>343.1123</v>
      </c>
      <c r="BA44" s="882">
        <v>270.70030000000003</v>
      </c>
      <c r="BB44" s="882">
        <v>254.87809999999999</v>
      </c>
      <c r="BC44" s="882">
        <v>274.7448</v>
      </c>
      <c r="BD44" s="882">
        <v>278.58789999999999</v>
      </c>
      <c r="BE44" s="882">
        <v>276.68759999999997</v>
      </c>
      <c r="BF44" s="882">
        <v>288.61360000000002</v>
      </c>
      <c r="BG44" s="882">
        <v>296.97280000000001</v>
      </c>
      <c r="BH44" s="882">
        <v>306.37470000000002</v>
      </c>
      <c r="BI44" s="882">
        <v>269.8811</v>
      </c>
      <c r="BJ44" s="883">
        <v>270.79320000000001</v>
      </c>
      <c r="BK44" s="883">
        <v>295.39019999999999</v>
      </c>
      <c r="BL44" s="884">
        <v>284.40550000000002</v>
      </c>
      <c r="BN44" s="881" t="s">
        <v>502</v>
      </c>
      <c r="BO44" s="909">
        <v>55.8123</v>
      </c>
      <c r="BP44" s="909">
        <v>39.197099999999999</v>
      </c>
      <c r="BQ44" s="909">
        <v>37.607799999999997</v>
      </c>
      <c r="BR44" s="909">
        <v>34.449199999999998</v>
      </c>
      <c r="BS44" s="909">
        <v>31.777100000000001</v>
      </c>
      <c r="BT44" s="909">
        <v>27.787800000000001</v>
      </c>
      <c r="BU44" s="909">
        <v>24.510200000000001</v>
      </c>
      <c r="BV44" s="909">
        <v>22.417400000000001</v>
      </c>
      <c r="BW44" s="909">
        <v>21.569600000000001</v>
      </c>
      <c r="BX44" s="909">
        <v>21.285299999999999</v>
      </c>
      <c r="BY44" s="909">
        <v>19.036799999999999</v>
      </c>
      <c r="BZ44" s="910">
        <v>29.487200000000001</v>
      </c>
      <c r="CA44" s="910">
        <v>21.5471</v>
      </c>
      <c r="CB44" s="911">
        <v>24.333300000000001</v>
      </c>
      <c r="CD44" s="881" t="s">
        <v>502</v>
      </c>
      <c r="CE44" s="909">
        <v>1.6075999999999999</v>
      </c>
      <c r="CF44" s="909">
        <v>3.5289000000000001</v>
      </c>
      <c r="CG44" s="909">
        <v>2.7176</v>
      </c>
      <c r="CH44" s="909">
        <v>2.7322000000000002</v>
      </c>
      <c r="CI44" s="909">
        <v>2.6979000000000002</v>
      </c>
      <c r="CJ44" s="909">
        <v>2.9645000000000001</v>
      </c>
      <c r="CK44" s="909">
        <v>3.1713</v>
      </c>
      <c r="CL44" s="909">
        <v>3.2235999999999998</v>
      </c>
      <c r="CM44" s="909">
        <v>3.9577</v>
      </c>
      <c r="CN44" s="909">
        <v>3.3016000000000001</v>
      </c>
      <c r="CO44" s="909">
        <v>9.3916000000000004</v>
      </c>
      <c r="CP44" s="910">
        <v>2.8986000000000001</v>
      </c>
      <c r="CQ44" s="910">
        <v>3.9325000000000001</v>
      </c>
      <c r="CR44" s="911">
        <v>3.5135999999999998</v>
      </c>
      <c r="CU44" s="635" t="s">
        <v>63</v>
      </c>
      <c r="CV44" s="881" t="s">
        <v>502</v>
      </c>
      <c r="CW44" s="909">
        <v>15.6196</v>
      </c>
      <c r="CX44" s="909">
        <v>15.583399999999999</v>
      </c>
      <c r="CY44" s="909">
        <v>15.6226</v>
      </c>
      <c r="CZ44" s="909">
        <v>14.9879</v>
      </c>
      <c r="DA44" s="909">
        <v>11.6311</v>
      </c>
      <c r="DB44" s="909">
        <v>13.2979</v>
      </c>
      <c r="DC44" s="909">
        <v>12.591799999999999</v>
      </c>
      <c r="DD44" s="909">
        <v>16.232900000000001</v>
      </c>
      <c r="DE44" s="909">
        <v>22.433</v>
      </c>
      <c r="DF44" s="909">
        <v>30.173999999999999</v>
      </c>
      <c r="DG44" s="909">
        <v>19.391100000000002</v>
      </c>
      <c r="DH44" s="910">
        <v>13.3795</v>
      </c>
      <c r="DI44" s="910">
        <v>22.750900000000001</v>
      </c>
      <c r="DJ44" s="911">
        <v>18.953800000000001</v>
      </c>
    </row>
    <row r="45" spans="2:114" s="478" customFormat="1" ht="15.75" customHeight="1" x14ac:dyDescent="0.25">
      <c r="B45" s="890" t="s">
        <v>97</v>
      </c>
      <c r="C45" s="878">
        <v>586.00570000000005</v>
      </c>
      <c r="D45" s="878">
        <v>448.96140000000003</v>
      </c>
      <c r="E45" s="878">
        <v>351.43270000000001</v>
      </c>
      <c r="F45" s="878">
        <v>345.94580000000002</v>
      </c>
      <c r="G45" s="878">
        <v>373.11630000000002</v>
      </c>
      <c r="H45" s="878">
        <v>390.63909999999998</v>
      </c>
      <c r="I45" s="878">
        <v>411.37700000000001</v>
      </c>
      <c r="J45" s="878">
        <v>409.25409999999999</v>
      </c>
      <c r="K45" s="878">
        <v>342.64019999999999</v>
      </c>
      <c r="L45" s="891" t="s">
        <v>102</v>
      </c>
      <c r="M45" s="891" t="s">
        <v>102</v>
      </c>
      <c r="N45" s="879">
        <v>372.85980000000001</v>
      </c>
      <c r="O45" s="879">
        <v>399.40769999999998</v>
      </c>
      <c r="P45" s="880">
        <v>375.76190000000003</v>
      </c>
      <c r="R45" s="890" t="s">
        <v>97</v>
      </c>
      <c r="S45" s="878">
        <v>465.82729999999998</v>
      </c>
      <c r="T45" s="878">
        <v>351.30239999999998</v>
      </c>
      <c r="U45" s="878">
        <v>272.31209999999999</v>
      </c>
      <c r="V45" s="878">
        <v>267.73419999999999</v>
      </c>
      <c r="W45" s="878">
        <v>294.15780000000001</v>
      </c>
      <c r="X45" s="878">
        <v>306.6977</v>
      </c>
      <c r="Y45" s="878">
        <v>316.8467</v>
      </c>
      <c r="Z45" s="878">
        <v>316.81549999999999</v>
      </c>
      <c r="AA45" s="878">
        <v>270.28039999999999</v>
      </c>
      <c r="AB45" s="891" t="s">
        <v>102</v>
      </c>
      <c r="AC45" s="891" t="s">
        <v>102</v>
      </c>
      <c r="AD45" s="879">
        <v>289.98360000000002</v>
      </c>
      <c r="AE45" s="879">
        <v>309.93700000000001</v>
      </c>
      <c r="AF45" s="880">
        <v>292.16489999999999</v>
      </c>
      <c r="AH45" s="890" t="s">
        <v>97</v>
      </c>
      <c r="AI45" s="878">
        <v>438.93439999999998</v>
      </c>
      <c r="AJ45" s="878">
        <v>333.8639</v>
      </c>
      <c r="AK45" s="878">
        <v>255.81180000000001</v>
      </c>
      <c r="AL45" s="878">
        <v>252.11519999999999</v>
      </c>
      <c r="AM45" s="878">
        <v>278.95460000000003</v>
      </c>
      <c r="AN45" s="878">
        <v>288.55650000000003</v>
      </c>
      <c r="AO45" s="878">
        <v>298.83</v>
      </c>
      <c r="AP45" s="878">
        <v>293.26830000000001</v>
      </c>
      <c r="AQ45" s="878">
        <v>258.6266</v>
      </c>
      <c r="AR45" s="891" t="s">
        <v>102</v>
      </c>
      <c r="AS45" s="891" t="s">
        <v>102</v>
      </c>
      <c r="AT45" s="879">
        <v>273.4896</v>
      </c>
      <c r="AU45" s="879">
        <v>288.14780000000002</v>
      </c>
      <c r="AV45" s="880">
        <v>275.09199999999998</v>
      </c>
      <c r="AX45" s="890" t="s">
        <v>97</v>
      </c>
      <c r="AY45" s="878">
        <v>449.61720000000003</v>
      </c>
      <c r="AZ45" s="878">
        <v>336.2004</v>
      </c>
      <c r="BA45" s="878">
        <v>259.57310000000001</v>
      </c>
      <c r="BB45" s="878">
        <v>255.74870000000001</v>
      </c>
      <c r="BC45" s="878">
        <v>284.18810000000002</v>
      </c>
      <c r="BD45" s="878">
        <v>296.61649999999997</v>
      </c>
      <c r="BE45" s="878">
        <v>307.72890000000001</v>
      </c>
      <c r="BF45" s="878">
        <v>303.39190000000002</v>
      </c>
      <c r="BG45" s="878">
        <v>262.14530000000002</v>
      </c>
      <c r="BH45" s="891" t="s">
        <v>102</v>
      </c>
      <c r="BI45" s="891" t="s">
        <v>102</v>
      </c>
      <c r="BJ45" s="879">
        <v>278.84980000000002</v>
      </c>
      <c r="BK45" s="879">
        <v>297.29509999999999</v>
      </c>
      <c r="BL45" s="880">
        <v>280.86619999999999</v>
      </c>
      <c r="BN45" s="890" t="s">
        <v>97</v>
      </c>
      <c r="BO45" s="912">
        <v>36.182899999999997</v>
      </c>
      <c r="BP45" s="912">
        <v>36.523400000000002</v>
      </c>
      <c r="BQ45" s="912">
        <v>33.935699999999997</v>
      </c>
      <c r="BR45" s="912">
        <v>32.714500000000001</v>
      </c>
      <c r="BS45" s="912">
        <v>31.477</v>
      </c>
      <c r="BT45" s="912">
        <v>29.382999999999999</v>
      </c>
      <c r="BU45" s="912">
        <v>27.7681</v>
      </c>
      <c r="BV45" s="912">
        <v>24.803599999999999</v>
      </c>
      <c r="BW45" s="912">
        <v>22.227599999999999</v>
      </c>
      <c r="BX45" s="915" t="s">
        <v>102</v>
      </c>
      <c r="BY45" s="915" t="s">
        <v>102</v>
      </c>
      <c r="BZ45" s="913">
        <v>31.279499999999999</v>
      </c>
      <c r="CA45" s="913">
        <v>24.4345</v>
      </c>
      <c r="CB45" s="914">
        <v>30.2974</v>
      </c>
      <c r="CD45" s="890" t="s">
        <v>97</v>
      </c>
      <c r="CE45" s="912">
        <v>2.5629</v>
      </c>
      <c r="CF45" s="912">
        <v>2.8656000000000001</v>
      </c>
      <c r="CG45" s="912">
        <v>3.0114000000000001</v>
      </c>
      <c r="CH45" s="912">
        <v>2.5205000000000002</v>
      </c>
      <c r="CI45" s="912">
        <v>2.5038</v>
      </c>
      <c r="CJ45" s="912">
        <v>2.6274000000000002</v>
      </c>
      <c r="CK45" s="912">
        <v>2.4712999999999998</v>
      </c>
      <c r="CL45" s="912">
        <v>3.2467999999999999</v>
      </c>
      <c r="CM45" s="912">
        <v>2.2989999999999999</v>
      </c>
      <c r="CN45" s="915" t="s">
        <v>102</v>
      </c>
      <c r="CO45" s="915" t="s">
        <v>102</v>
      </c>
      <c r="CP45" s="913">
        <v>2.5882999999999998</v>
      </c>
      <c r="CQ45" s="913">
        <v>3.1265999999999998</v>
      </c>
      <c r="CR45" s="914">
        <v>2.6509</v>
      </c>
      <c r="CU45" s="631" t="s">
        <v>64</v>
      </c>
      <c r="CV45" s="890" t="s">
        <v>97</v>
      </c>
      <c r="CW45" s="912">
        <v>14.9194</v>
      </c>
      <c r="CX45" s="912">
        <v>17.213100000000001</v>
      </c>
      <c r="CY45" s="912">
        <v>17.582999999999998</v>
      </c>
      <c r="CZ45" s="912">
        <v>16.058499999999999</v>
      </c>
      <c r="DA45" s="912">
        <v>14.7462</v>
      </c>
      <c r="DB45" s="912">
        <v>14.581799999999999</v>
      </c>
      <c r="DC45" s="912">
        <v>15.178000000000001</v>
      </c>
      <c r="DD45" s="912">
        <v>18.851500000000001</v>
      </c>
      <c r="DE45" s="912">
        <v>15.3651</v>
      </c>
      <c r="DF45" s="915" t="s">
        <v>102</v>
      </c>
      <c r="DG45" s="915" t="s">
        <v>102</v>
      </c>
      <c r="DH45" s="913">
        <v>15.6838</v>
      </c>
      <c r="DI45" s="913">
        <v>18.409400000000002</v>
      </c>
      <c r="DJ45" s="914">
        <v>16.000499999999999</v>
      </c>
    </row>
    <row r="46" spans="2:114" s="584" customFormat="1" ht="15.75" customHeight="1" x14ac:dyDescent="0.25">
      <c r="B46" s="885" t="s">
        <v>96</v>
      </c>
      <c r="C46" s="886">
        <v>676.99490000000003</v>
      </c>
      <c r="D46" s="886">
        <v>428.89260000000002</v>
      </c>
      <c r="E46" s="886">
        <v>406.7894</v>
      </c>
      <c r="F46" s="886">
        <v>423.52069999999998</v>
      </c>
      <c r="G46" s="886">
        <v>536.84389999999996</v>
      </c>
      <c r="H46" s="886">
        <v>532.24480000000005</v>
      </c>
      <c r="I46" s="886">
        <v>468.59789999999998</v>
      </c>
      <c r="J46" s="886">
        <v>481.77699999999999</v>
      </c>
      <c r="K46" s="886" t="s">
        <v>102</v>
      </c>
      <c r="L46" s="887" t="s">
        <v>102</v>
      </c>
      <c r="M46" s="887" t="s">
        <v>102</v>
      </c>
      <c r="N46" s="888">
        <v>455.47289999999998</v>
      </c>
      <c r="O46" s="888">
        <v>481.77699999999999</v>
      </c>
      <c r="P46" s="889">
        <v>456.78969999999998</v>
      </c>
      <c r="R46" s="885" t="s">
        <v>96</v>
      </c>
      <c r="S46" s="886">
        <v>564.65890000000002</v>
      </c>
      <c r="T46" s="886">
        <v>345.1848</v>
      </c>
      <c r="U46" s="886">
        <v>321.07600000000002</v>
      </c>
      <c r="V46" s="886">
        <v>337.47489999999999</v>
      </c>
      <c r="W46" s="886">
        <v>432.15010000000001</v>
      </c>
      <c r="X46" s="886">
        <v>419.65910000000002</v>
      </c>
      <c r="Y46" s="886">
        <v>373.7654</v>
      </c>
      <c r="Z46" s="886">
        <v>397.95280000000002</v>
      </c>
      <c r="AA46" s="886" t="s">
        <v>102</v>
      </c>
      <c r="AB46" s="887" t="s">
        <v>102</v>
      </c>
      <c r="AC46" s="887" t="s">
        <v>102</v>
      </c>
      <c r="AD46" s="888">
        <v>363.35939999999999</v>
      </c>
      <c r="AE46" s="888">
        <v>397.95280000000002</v>
      </c>
      <c r="AF46" s="889">
        <v>365.09109999999998</v>
      </c>
      <c r="AH46" s="885" t="s">
        <v>96</v>
      </c>
      <c r="AI46" s="886">
        <v>536.61469999999997</v>
      </c>
      <c r="AJ46" s="886">
        <v>322.85649999999998</v>
      </c>
      <c r="AK46" s="886">
        <v>302.36840000000001</v>
      </c>
      <c r="AL46" s="886">
        <v>313.6678</v>
      </c>
      <c r="AM46" s="886">
        <v>381.34480000000002</v>
      </c>
      <c r="AN46" s="886">
        <v>403.30119999999999</v>
      </c>
      <c r="AO46" s="886">
        <v>355.06920000000002</v>
      </c>
      <c r="AP46" s="886">
        <v>367.7654</v>
      </c>
      <c r="AQ46" s="886" t="s">
        <v>102</v>
      </c>
      <c r="AR46" s="887" t="s">
        <v>102</v>
      </c>
      <c r="AS46" s="887" t="s">
        <v>102</v>
      </c>
      <c r="AT46" s="888">
        <v>338.45580000000001</v>
      </c>
      <c r="AU46" s="888">
        <v>367.7654</v>
      </c>
      <c r="AV46" s="889">
        <v>339.92309999999998</v>
      </c>
      <c r="AX46" s="885" t="s">
        <v>96</v>
      </c>
      <c r="AY46" s="886">
        <v>541.40769999999998</v>
      </c>
      <c r="AZ46" s="886">
        <v>326.59199999999998</v>
      </c>
      <c r="BA46" s="886">
        <v>303.7663</v>
      </c>
      <c r="BB46" s="886">
        <v>316.91219999999998</v>
      </c>
      <c r="BC46" s="886">
        <v>387.59379999999999</v>
      </c>
      <c r="BD46" s="886">
        <v>411.21120000000002</v>
      </c>
      <c r="BE46" s="886">
        <v>362.51780000000002</v>
      </c>
      <c r="BF46" s="886">
        <v>371.00549999999998</v>
      </c>
      <c r="BG46" s="886" t="s">
        <v>102</v>
      </c>
      <c r="BH46" s="887" t="s">
        <v>102</v>
      </c>
      <c r="BI46" s="887" t="s">
        <v>102</v>
      </c>
      <c r="BJ46" s="888">
        <v>342.76420000000002</v>
      </c>
      <c r="BK46" s="888">
        <v>371.00549999999998</v>
      </c>
      <c r="BL46" s="889">
        <v>344.178</v>
      </c>
      <c r="BN46" s="885" t="s">
        <v>96</v>
      </c>
      <c r="BO46" s="916">
        <v>43.439300000000003</v>
      </c>
      <c r="BP46" s="916">
        <v>36.319400000000002</v>
      </c>
      <c r="BQ46" s="916">
        <v>35.566499999999998</v>
      </c>
      <c r="BR46" s="916">
        <v>31.328700000000001</v>
      </c>
      <c r="BS46" s="916">
        <v>31.011099999999999</v>
      </c>
      <c r="BT46" s="916">
        <v>29.455300000000001</v>
      </c>
      <c r="BU46" s="916">
        <v>26.661200000000001</v>
      </c>
      <c r="BV46" s="916">
        <v>26.558199999999999</v>
      </c>
      <c r="BW46" s="916" t="s">
        <v>102</v>
      </c>
      <c r="BX46" s="917" t="s">
        <v>102</v>
      </c>
      <c r="BY46" s="917" t="s">
        <v>102</v>
      </c>
      <c r="BZ46" s="918">
        <v>31.467300000000002</v>
      </c>
      <c r="CA46" s="918">
        <v>26.558199999999999</v>
      </c>
      <c r="CB46" s="919">
        <v>31.156600000000001</v>
      </c>
      <c r="CD46" s="885" t="s">
        <v>96</v>
      </c>
      <c r="CE46" s="916">
        <v>3.2039</v>
      </c>
      <c r="CF46" s="916">
        <v>3.6172</v>
      </c>
      <c r="CG46" s="916">
        <v>3.7719</v>
      </c>
      <c r="CH46" s="916">
        <v>3.1842999999999999</v>
      </c>
      <c r="CI46" s="916">
        <v>5.2165999999999997</v>
      </c>
      <c r="CJ46" s="916">
        <v>1.8812</v>
      </c>
      <c r="CK46" s="916">
        <v>3.1459000000000001</v>
      </c>
      <c r="CL46" s="916">
        <v>6.1516000000000002</v>
      </c>
      <c r="CM46" s="916" t="s">
        <v>102</v>
      </c>
      <c r="CN46" s="917" t="s">
        <v>102</v>
      </c>
      <c r="CO46" s="917" t="s">
        <v>102</v>
      </c>
      <c r="CP46" s="918">
        <v>3.4821</v>
      </c>
      <c r="CQ46" s="918">
        <v>6.1516000000000002</v>
      </c>
      <c r="CR46" s="919">
        <v>3.6231</v>
      </c>
      <c r="CU46" s="635" t="s">
        <v>65</v>
      </c>
      <c r="CV46" s="885" t="s">
        <v>96</v>
      </c>
      <c r="CW46" s="916">
        <v>11.2639</v>
      </c>
      <c r="CX46" s="916">
        <v>16.964500000000001</v>
      </c>
      <c r="CY46" s="916">
        <v>18.0641</v>
      </c>
      <c r="CZ46" s="916">
        <v>14.026400000000001</v>
      </c>
      <c r="DA46" s="916">
        <v>15.6134</v>
      </c>
      <c r="DB46" s="916">
        <v>12.4344</v>
      </c>
      <c r="DC46" s="916">
        <v>11.266999999999999</v>
      </c>
      <c r="DD46" s="916">
        <v>14.6191</v>
      </c>
      <c r="DE46" s="916" t="s">
        <v>102</v>
      </c>
      <c r="DF46" s="917" t="s">
        <v>102</v>
      </c>
      <c r="DG46" s="917" t="s">
        <v>102</v>
      </c>
      <c r="DH46" s="918">
        <v>14.491</v>
      </c>
      <c r="DI46" s="918">
        <v>14.6191</v>
      </c>
      <c r="DJ46" s="919">
        <v>14.4978</v>
      </c>
    </row>
    <row r="47" spans="2:114" s="169" customFormat="1" x14ac:dyDescent="0.2">
      <c r="B47" s="38" t="s">
        <v>288</v>
      </c>
      <c r="C47" s="664"/>
      <c r="D47" s="664"/>
      <c r="E47" s="664"/>
      <c r="F47" s="664"/>
      <c r="G47" s="664"/>
      <c r="H47" s="664"/>
      <c r="I47" s="664"/>
      <c r="J47" s="664"/>
      <c r="K47" s="664"/>
      <c r="L47" s="664"/>
      <c r="M47" s="664"/>
      <c r="N47" s="664"/>
      <c r="O47" s="664"/>
      <c r="P47" s="665"/>
      <c r="R47" s="38" t="s">
        <v>288</v>
      </c>
      <c r="S47" s="664"/>
      <c r="T47" s="664"/>
      <c r="U47" s="664"/>
      <c r="V47" s="664"/>
      <c r="W47" s="664"/>
      <c r="X47" s="664"/>
      <c r="Y47" s="664"/>
      <c r="Z47" s="664"/>
      <c r="AA47" s="664"/>
      <c r="AB47" s="664"/>
      <c r="AC47" s="664"/>
      <c r="AD47" s="664"/>
      <c r="AE47" s="664"/>
      <c r="AF47" s="665"/>
      <c r="AH47" s="38" t="s">
        <v>288</v>
      </c>
      <c r="AI47" s="664"/>
      <c r="AJ47" s="664"/>
      <c r="AK47" s="664"/>
      <c r="AL47" s="664"/>
      <c r="AM47" s="664"/>
      <c r="AN47" s="664"/>
      <c r="AO47" s="664"/>
      <c r="AP47" s="664"/>
      <c r="AQ47" s="664"/>
      <c r="AR47" s="664"/>
      <c r="AS47" s="664"/>
      <c r="AT47" s="664"/>
      <c r="AU47" s="664"/>
      <c r="AV47" s="665"/>
      <c r="AX47" s="38" t="s">
        <v>288</v>
      </c>
      <c r="AY47" s="664"/>
      <c r="AZ47" s="664"/>
      <c r="BA47" s="664"/>
      <c r="BB47" s="664"/>
      <c r="BC47" s="664"/>
      <c r="BD47" s="664"/>
      <c r="BE47" s="664"/>
      <c r="BF47" s="664"/>
      <c r="BG47" s="664"/>
      <c r="BH47" s="664"/>
      <c r="BI47" s="664"/>
      <c r="BJ47" s="664"/>
      <c r="BK47" s="664"/>
      <c r="BL47" s="665"/>
      <c r="BN47" s="38" t="s">
        <v>288</v>
      </c>
      <c r="BO47" s="664"/>
      <c r="BP47" s="664"/>
      <c r="BQ47" s="664"/>
      <c r="BR47" s="664"/>
      <c r="BS47" s="664"/>
      <c r="BT47" s="664"/>
      <c r="BU47" s="664"/>
      <c r="BV47" s="664"/>
      <c r="BW47" s="664"/>
      <c r="BX47" s="664"/>
      <c r="BY47" s="664"/>
      <c r="BZ47" s="664"/>
      <c r="CA47" s="664"/>
      <c r="CB47" s="665"/>
      <c r="CD47" s="38" t="s">
        <v>288</v>
      </c>
      <c r="CE47" s="664"/>
      <c r="CF47" s="664"/>
      <c r="CG47" s="664"/>
      <c r="CH47" s="664"/>
      <c r="CI47" s="664"/>
      <c r="CJ47" s="664"/>
      <c r="CK47" s="664"/>
      <c r="CL47" s="664"/>
      <c r="CM47" s="664"/>
      <c r="CN47" s="664"/>
      <c r="CO47" s="664"/>
      <c r="CP47" s="664"/>
      <c r="CQ47" s="664"/>
      <c r="CR47" s="665"/>
      <c r="CU47" s="252" t="s">
        <v>66</v>
      </c>
      <c r="CV47" s="38" t="s">
        <v>288</v>
      </c>
      <c r="CW47" s="664"/>
      <c r="CX47" s="664"/>
      <c r="CY47" s="664"/>
      <c r="CZ47" s="664"/>
      <c r="DA47" s="664"/>
      <c r="DB47" s="664"/>
      <c r="DC47" s="664"/>
      <c r="DD47" s="664"/>
      <c r="DE47" s="664"/>
      <c r="DF47" s="664"/>
      <c r="DG47" s="664"/>
      <c r="DH47" s="664"/>
      <c r="DI47" s="664"/>
      <c r="DJ47" s="665"/>
    </row>
    <row r="48" spans="2:114" s="38" customFormat="1" x14ac:dyDescent="0.2">
      <c r="B48" s="38" t="s">
        <v>533</v>
      </c>
      <c r="C48" s="664"/>
      <c r="D48" s="664"/>
      <c r="E48" s="664"/>
      <c r="F48" s="664"/>
      <c r="G48" s="664"/>
      <c r="H48" s="664"/>
      <c r="I48" s="664"/>
      <c r="J48" s="664"/>
      <c r="K48" s="664"/>
      <c r="L48" s="664"/>
      <c r="M48" s="664"/>
      <c r="N48" s="664"/>
      <c r="O48" s="664"/>
      <c r="P48" s="665"/>
      <c r="R48" s="38" t="s">
        <v>533</v>
      </c>
      <c r="S48" s="664"/>
      <c r="T48" s="664"/>
      <c r="U48" s="664"/>
      <c r="V48" s="664"/>
      <c r="W48" s="664"/>
      <c r="X48" s="664"/>
      <c r="Y48" s="664"/>
      <c r="Z48" s="664"/>
      <c r="AA48" s="664"/>
      <c r="AB48" s="664"/>
      <c r="AC48" s="664"/>
      <c r="AD48" s="664"/>
      <c r="AE48" s="664"/>
      <c r="AF48" s="665"/>
      <c r="AH48" s="38" t="s">
        <v>533</v>
      </c>
      <c r="AI48" s="664"/>
      <c r="AJ48" s="664"/>
      <c r="AK48" s="664"/>
      <c r="AL48" s="664"/>
      <c r="AM48" s="664"/>
      <c r="AN48" s="664"/>
      <c r="AO48" s="664"/>
      <c r="AP48" s="664"/>
      <c r="AQ48" s="664"/>
      <c r="AR48" s="664"/>
      <c r="AS48" s="664"/>
      <c r="AT48" s="664"/>
      <c r="AU48" s="664"/>
      <c r="AV48" s="665"/>
      <c r="AX48" s="38" t="s">
        <v>533</v>
      </c>
      <c r="AY48" s="664"/>
      <c r="AZ48" s="664"/>
      <c r="BA48" s="664"/>
      <c r="BB48" s="664"/>
      <c r="BC48" s="664"/>
      <c r="BD48" s="664"/>
      <c r="BE48" s="664"/>
      <c r="BF48" s="664"/>
      <c r="BG48" s="664"/>
      <c r="BH48" s="664"/>
      <c r="BI48" s="664"/>
      <c r="BJ48" s="664"/>
      <c r="BK48" s="664"/>
      <c r="BL48" s="665"/>
      <c r="BN48" s="38" t="s">
        <v>533</v>
      </c>
      <c r="BO48" s="664"/>
      <c r="BP48" s="664"/>
      <c r="BQ48" s="664"/>
      <c r="BR48" s="664"/>
      <c r="BS48" s="664"/>
      <c r="BT48" s="664"/>
      <c r="BU48" s="664"/>
      <c r="BV48" s="664"/>
      <c r="BW48" s="664"/>
      <c r="BX48" s="664"/>
      <c r="BY48" s="664"/>
      <c r="BZ48" s="664"/>
      <c r="CA48" s="664"/>
      <c r="CB48" s="665"/>
      <c r="CD48" s="38" t="s">
        <v>533</v>
      </c>
      <c r="CE48" s="664"/>
      <c r="CF48" s="664"/>
      <c r="CG48" s="664"/>
      <c r="CH48" s="664"/>
      <c r="CI48" s="664"/>
      <c r="CJ48" s="664"/>
      <c r="CK48" s="664"/>
      <c r="CL48" s="664"/>
      <c r="CM48" s="664"/>
      <c r="CN48" s="664"/>
      <c r="CO48" s="664"/>
      <c r="CP48" s="664"/>
      <c r="CQ48" s="664"/>
      <c r="CR48" s="665"/>
      <c r="CU48" s="666" t="s">
        <v>94</v>
      </c>
      <c r="CV48" s="38" t="s">
        <v>533</v>
      </c>
      <c r="CW48" s="664"/>
      <c r="CX48" s="664"/>
      <c r="CY48" s="664"/>
      <c r="CZ48" s="664"/>
      <c r="DA48" s="664"/>
      <c r="DB48" s="664"/>
      <c r="DC48" s="664"/>
      <c r="DD48" s="664"/>
      <c r="DE48" s="664"/>
      <c r="DF48" s="664"/>
      <c r="DG48" s="664"/>
      <c r="DH48" s="664"/>
      <c r="DI48" s="664"/>
      <c r="DJ48" s="665"/>
    </row>
    <row r="49" spans="2:114" s="38" customFormat="1" x14ac:dyDescent="0.2">
      <c r="B49" s="38" t="s">
        <v>503</v>
      </c>
      <c r="C49" s="667"/>
      <c r="D49" s="667"/>
      <c r="E49" s="667"/>
      <c r="F49" s="667"/>
      <c r="G49" s="667"/>
      <c r="H49" s="667"/>
      <c r="I49" s="667"/>
      <c r="J49" s="667"/>
      <c r="K49" s="667"/>
      <c r="L49" s="667"/>
      <c r="M49" s="667"/>
      <c r="N49" s="667"/>
      <c r="O49" s="667"/>
      <c r="P49" s="668"/>
      <c r="R49" s="38" t="s">
        <v>503</v>
      </c>
      <c r="S49" s="667"/>
      <c r="T49" s="667"/>
      <c r="U49" s="667"/>
      <c r="V49" s="667"/>
      <c r="W49" s="667"/>
      <c r="X49" s="667"/>
      <c r="Y49" s="667"/>
      <c r="Z49" s="667"/>
      <c r="AA49" s="667"/>
      <c r="AB49" s="667"/>
      <c r="AC49" s="667"/>
      <c r="AD49" s="667"/>
      <c r="AE49" s="667"/>
      <c r="AF49" s="668"/>
      <c r="AH49" s="38" t="s">
        <v>503</v>
      </c>
      <c r="AI49" s="667"/>
      <c r="AJ49" s="667"/>
      <c r="AK49" s="667"/>
      <c r="AL49" s="667"/>
      <c r="AM49" s="667"/>
      <c r="AN49" s="667"/>
      <c r="AO49" s="667"/>
      <c r="AP49" s="667"/>
      <c r="AQ49" s="667"/>
      <c r="AR49" s="667"/>
      <c r="AS49" s="667"/>
      <c r="AT49" s="667"/>
      <c r="AU49" s="667"/>
      <c r="AV49" s="668"/>
      <c r="AX49" s="38" t="s">
        <v>503</v>
      </c>
      <c r="AY49" s="667"/>
      <c r="AZ49" s="667"/>
      <c r="BA49" s="667"/>
      <c r="BB49" s="667"/>
      <c r="BC49" s="667"/>
      <c r="BD49" s="667"/>
      <c r="BE49" s="667"/>
      <c r="BF49" s="667"/>
      <c r="BG49" s="667"/>
      <c r="BH49" s="667"/>
      <c r="BI49" s="667"/>
      <c r="BJ49" s="667"/>
      <c r="BK49" s="667"/>
      <c r="BL49" s="668"/>
      <c r="BN49" s="38" t="s">
        <v>503</v>
      </c>
      <c r="BO49" s="667"/>
      <c r="BP49" s="667"/>
      <c r="BQ49" s="667"/>
      <c r="BR49" s="667"/>
      <c r="BS49" s="667"/>
      <c r="BT49" s="667"/>
      <c r="BU49" s="667"/>
      <c r="BV49" s="667"/>
      <c r="BW49" s="667"/>
      <c r="BX49" s="667"/>
      <c r="BY49" s="667"/>
      <c r="BZ49" s="667"/>
      <c r="CA49" s="667"/>
      <c r="CB49" s="668"/>
      <c r="CD49" s="38" t="s">
        <v>503</v>
      </c>
      <c r="CE49" s="667"/>
      <c r="CF49" s="667"/>
      <c r="CG49" s="667"/>
      <c r="CH49" s="667"/>
      <c r="CI49" s="667"/>
      <c r="CJ49" s="667"/>
      <c r="CK49" s="667"/>
      <c r="CL49" s="667"/>
      <c r="CM49" s="667"/>
      <c r="CN49" s="667"/>
      <c r="CO49" s="667"/>
      <c r="CP49" s="667"/>
      <c r="CQ49" s="667"/>
      <c r="CR49" s="668"/>
      <c r="CU49" s="669" t="s">
        <v>95</v>
      </c>
      <c r="CV49" s="38" t="s">
        <v>503</v>
      </c>
      <c r="CW49" s="667"/>
      <c r="CX49" s="667"/>
      <c r="CY49" s="667"/>
      <c r="CZ49" s="667"/>
      <c r="DA49" s="667"/>
      <c r="DB49" s="667"/>
      <c r="DC49" s="667"/>
      <c r="DD49" s="667"/>
      <c r="DE49" s="667"/>
      <c r="DF49" s="667"/>
      <c r="DG49" s="667"/>
      <c r="DH49" s="667"/>
      <c r="DI49" s="667"/>
      <c r="DJ49" s="668"/>
    </row>
    <row r="50" spans="2:114" s="38" customFormat="1" x14ac:dyDescent="0.2">
      <c r="B50" s="639" t="s">
        <v>841</v>
      </c>
      <c r="P50" s="670"/>
      <c r="R50" s="639" t="s">
        <v>841</v>
      </c>
      <c r="AF50" s="670"/>
      <c r="AH50" s="639" t="s">
        <v>841</v>
      </c>
      <c r="AV50" s="670"/>
      <c r="AX50" s="639" t="s">
        <v>841</v>
      </c>
      <c r="BL50" s="670"/>
      <c r="BN50" s="639" t="s">
        <v>841</v>
      </c>
      <c r="CB50" s="670"/>
      <c r="CD50" s="639" t="s">
        <v>841</v>
      </c>
      <c r="CR50" s="670"/>
      <c r="CV50" s="639" t="s">
        <v>841</v>
      </c>
      <c r="DJ50" s="670"/>
    </row>
  </sheetData>
  <phoneticPr fontId="2" type="noConversion"/>
  <pageMargins left="0.59055118110236227" right="0.59055118110236227" top="0.78740157480314965" bottom="0.78740157480314965" header="0.39370078740157483" footer="0.39370078740157483"/>
  <pageSetup paperSize="9" scale="64" firstPageNumber="81" fitToWidth="7"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colBreaks count="6" manualBreakCount="6">
    <brk id="16" max="45" man="1"/>
    <brk id="32" max="45" man="1"/>
    <brk id="48" max="45" man="1"/>
    <brk id="64" max="45" man="1"/>
    <brk id="80" max="45" man="1"/>
    <brk id="97" max="4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D50"/>
  <sheetViews>
    <sheetView zoomScaleNormal="100" zoomScaleSheetLayoutView="85" workbookViewId="0"/>
  </sheetViews>
  <sheetFormatPr baseColWidth="10" defaultRowHeight="12.75" x14ac:dyDescent="0.2"/>
  <cols>
    <col min="1" max="1" width="4" customWidth="1"/>
    <col min="2" max="2" width="29.5703125" customWidth="1"/>
    <col min="3" max="13" width="12.42578125" customWidth="1"/>
    <col min="14" max="15" width="13.42578125" customWidth="1"/>
    <col min="16" max="16" width="11.42578125" style="95"/>
    <col min="17" max="17" width="4" customWidth="1"/>
    <col min="18" max="18" width="29.5703125" customWidth="1"/>
    <col min="19" max="29" width="12.42578125" customWidth="1"/>
    <col min="30" max="31" width="13.42578125" customWidth="1"/>
    <col min="32" max="32" width="11.42578125" style="95"/>
    <col min="33" max="33" width="4" customWidth="1"/>
    <col min="34" max="34" width="29.5703125" customWidth="1"/>
    <col min="35" max="45" width="12.42578125" customWidth="1"/>
    <col min="46" max="47" width="13.42578125" customWidth="1"/>
    <col min="48" max="48" width="11.42578125" style="95"/>
    <col min="49" max="49" width="4" customWidth="1"/>
    <col min="50" max="50" width="29.5703125" customWidth="1"/>
    <col min="51" max="61" width="12.42578125" customWidth="1"/>
    <col min="62" max="63" width="13.42578125" customWidth="1"/>
    <col min="64" max="64" width="12" style="95" customWidth="1"/>
    <col min="65" max="65" width="1.5703125" hidden="1" customWidth="1"/>
    <col min="66" max="66" width="4" customWidth="1"/>
    <col min="67" max="67" width="11.42578125" hidden="1" customWidth="1"/>
    <col min="68" max="68" width="29.5703125" customWidth="1"/>
    <col min="69" max="79" width="12.42578125" customWidth="1"/>
    <col min="80" max="81" width="13.42578125" customWidth="1"/>
  </cols>
  <sheetData>
    <row r="1" spans="1:82" ht="20.25" x14ac:dyDescent="0.3">
      <c r="A1" s="10" t="s">
        <v>939</v>
      </c>
      <c r="B1" s="70"/>
      <c r="C1" s="70"/>
      <c r="D1" s="70"/>
      <c r="E1" s="70"/>
      <c r="F1" s="70"/>
      <c r="G1" s="70"/>
      <c r="H1" s="70"/>
      <c r="I1" s="70"/>
      <c r="J1" s="70"/>
      <c r="K1" s="70"/>
      <c r="L1" s="70"/>
      <c r="M1" s="70"/>
      <c r="N1" s="70"/>
      <c r="O1" s="70"/>
      <c r="P1" s="148"/>
      <c r="Q1" s="50"/>
      <c r="R1" s="70"/>
      <c r="S1" s="70"/>
      <c r="T1" s="70"/>
      <c r="U1" s="70"/>
      <c r="V1" s="70"/>
      <c r="W1" s="70"/>
      <c r="X1" s="70"/>
      <c r="Y1" s="70"/>
      <c r="Z1" s="70"/>
      <c r="AA1" s="70"/>
      <c r="AB1" s="70"/>
      <c r="AC1" s="70"/>
      <c r="AD1" s="70"/>
      <c r="AE1" s="70"/>
      <c r="AF1" s="148"/>
      <c r="AG1" s="50"/>
      <c r="AH1" s="70"/>
      <c r="AI1" s="70"/>
      <c r="AJ1" s="70"/>
      <c r="AK1" s="70"/>
      <c r="AL1" s="70"/>
      <c r="AM1" s="70"/>
      <c r="AN1" s="70"/>
      <c r="AO1" s="70"/>
      <c r="AP1" s="70"/>
      <c r="AQ1" s="70"/>
      <c r="AR1" s="70"/>
      <c r="AS1" s="70"/>
      <c r="AT1" s="70"/>
      <c r="AU1" s="70"/>
      <c r="AV1" s="148"/>
      <c r="AW1" s="127"/>
      <c r="AX1" s="128"/>
      <c r="AY1" s="128"/>
      <c r="AZ1" s="128"/>
      <c r="BA1" s="128"/>
      <c r="BB1" s="128"/>
      <c r="BC1" s="128"/>
      <c r="BD1" s="128"/>
      <c r="BE1" s="128"/>
      <c r="BF1" s="128"/>
      <c r="BG1" s="128"/>
      <c r="BH1" s="128"/>
      <c r="BI1" s="70"/>
      <c r="BJ1" s="70"/>
      <c r="BK1" s="70"/>
      <c r="BL1" s="148"/>
      <c r="BM1" s="127"/>
      <c r="BN1" s="127"/>
      <c r="BO1" s="129"/>
      <c r="BP1" s="129"/>
      <c r="BQ1" s="130"/>
      <c r="BR1" s="130"/>
      <c r="BS1" s="130"/>
      <c r="BT1" s="130"/>
      <c r="BU1" s="130"/>
      <c r="BV1" s="130"/>
      <c r="BW1" s="130"/>
      <c r="BX1" s="130"/>
      <c r="BY1" s="130"/>
      <c r="BZ1" s="130"/>
      <c r="CA1" s="130"/>
      <c r="CB1" s="130"/>
      <c r="CC1" s="130"/>
      <c r="CD1" s="158"/>
    </row>
    <row r="2" spans="1:82" ht="12.75" customHeight="1" x14ac:dyDescent="0.3">
      <c r="A2" s="9"/>
      <c r="B2" s="70"/>
      <c r="C2" s="70"/>
      <c r="D2" s="70"/>
      <c r="E2" s="70"/>
      <c r="F2" s="70"/>
      <c r="G2" s="80"/>
      <c r="H2" s="70"/>
      <c r="I2" s="70"/>
      <c r="J2" s="70"/>
      <c r="K2" s="70"/>
      <c r="L2" s="70"/>
      <c r="M2" s="70"/>
      <c r="N2" s="70"/>
      <c r="O2" s="70"/>
      <c r="P2" s="148"/>
      <c r="Q2" s="50"/>
      <c r="R2" s="70"/>
      <c r="S2" s="70"/>
      <c r="T2" s="70"/>
      <c r="U2" s="70"/>
      <c r="V2" s="70"/>
      <c r="W2" s="70"/>
      <c r="X2" s="70"/>
      <c r="Y2" s="70"/>
      <c r="Z2" s="70"/>
      <c r="AA2" s="70"/>
      <c r="AB2" s="70"/>
      <c r="AC2" s="70"/>
      <c r="AD2" s="70"/>
      <c r="AE2" s="70"/>
      <c r="AF2" s="148"/>
      <c r="AG2" s="50"/>
      <c r="AH2" s="70"/>
      <c r="AI2" s="70"/>
      <c r="AJ2" s="70"/>
      <c r="AK2" s="70"/>
      <c r="AL2" s="70"/>
      <c r="AM2" s="70"/>
      <c r="AN2" s="70"/>
      <c r="AO2" s="70"/>
      <c r="AP2" s="70"/>
      <c r="AQ2" s="70"/>
      <c r="AR2" s="70"/>
      <c r="AS2" s="70"/>
      <c r="AT2" s="70"/>
      <c r="AU2" s="70"/>
      <c r="AV2" s="148"/>
      <c r="AW2" s="127"/>
      <c r="AX2" s="128"/>
      <c r="AY2" s="128"/>
      <c r="AZ2" s="128"/>
      <c r="BA2" s="128"/>
      <c r="BB2" s="128"/>
      <c r="BC2" s="128"/>
      <c r="BD2" s="128"/>
      <c r="BE2" s="128"/>
      <c r="BF2" s="128"/>
      <c r="BG2" s="128"/>
      <c r="BH2" s="128"/>
      <c r="BI2" s="70"/>
      <c r="BJ2" s="70"/>
      <c r="BK2" s="70"/>
      <c r="BL2" s="148"/>
      <c r="BM2" s="127"/>
      <c r="BN2" s="127"/>
      <c r="BO2" s="129"/>
      <c r="BP2" s="129"/>
      <c r="BQ2" s="130"/>
      <c r="BR2" s="130"/>
      <c r="BS2" s="130"/>
      <c r="BT2" s="130"/>
      <c r="BU2" s="130"/>
      <c r="BV2" s="130"/>
      <c r="BW2" s="130"/>
      <c r="BX2" s="130"/>
      <c r="BY2" s="130"/>
      <c r="BZ2" s="130"/>
      <c r="CA2" s="130"/>
      <c r="CB2" s="130"/>
      <c r="CC2" s="130"/>
      <c r="CD2" s="158"/>
    </row>
    <row r="3" spans="1:82" x14ac:dyDescent="0.2">
      <c r="A3" s="13"/>
      <c r="B3" s="13"/>
      <c r="C3" s="13"/>
      <c r="D3" s="13"/>
      <c r="E3" s="13"/>
      <c r="F3" s="13"/>
      <c r="G3" s="17"/>
      <c r="H3" s="13"/>
      <c r="I3" s="13"/>
      <c r="J3" s="13"/>
      <c r="K3" s="13"/>
      <c r="L3" s="13"/>
      <c r="M3" s="13"/>
      <c r="N3" s="13"/>
      <c r="O3" s="13"/>
      <c r="P3" s="39"/>
      <c r="Q3" s="131"/>
      <c r="R3" s="13"/>
      <c r="S3" s="13"/>
      <c r="T3" s="13"/>
      <c r="U3" s="13"/>
      <c r="V3" s="13"/>
      <c r="W3" s="13"/>
      <c r="X3" s="13"/>
      <c r="Y3" s="13"/>
      <c r="Z3" s="13"/>
      <c r="AA3" s="13"/>
      <c r="AB3" s="13"/>
      <c r="AC3" s="13"/>
      <c r="AD3" s="13"/>
      <c r="AE3" s="13"/>
      <c r="AF3" s="39"/>
      <c r="AG3" s="131"/>
      <c r="AH3" s="13"/>
      <c r="AI3" s="13"/>
      <c r="AJ3" s="13"/>
      <c r="AK3" s="13"/>
      <c r="AL3" s="13"/>
      <c r="AM3" s="13"/>
      <c r="AN3" s="13"/>
      <c r="AO3" s="13"/>
      <c r="AP3" s="13"/>
      <c r="AQ3" s="13"/>
      <c r="AR3" s="13"/>
      <c r="AS3" s="13"/>
      <c r="AT3" s="13"/>
      <c r="AU3" s="13"/>
      <c r="AV3" s="39"/>
      <c r="AW3" s="40"/>
      <c r="AX3" s="40"/>
      <c r="AY3" s="40"/>
      <c r="AZ3" s="40"/>
      <c r="BA3" s="40"/>
      <c r="BB3" s="40"/>
      <c r="BC3" s="40"/>
      <c r="BD3" s="40"/>
      <c r="BE3" s="40"/>
      <c r="BF3" s="40"/>
      <c r="BG3" s="40"/>
      <c r="BH3" s="40"/>
      <c r="BI3" s="46"/>
      <c r="BJ3" s="46"/>
      <c r="BK3" s="46"/>
      <c r="BL3" s="154"/>
      <c r="BM3" s="40"/>
      <c r="BN3" s="40"/>
      <c r="BO3" s="58"/>
      <c r="BP3" s="58"/>
      <c r="BQ3" s="133"/>
      <c r="BR3" s="133"/>
      <c r="BS3" s="133"/>
      <c r="BT3" s="133"/>
      <c r="BU3" s="133"/>
      <c r="BV3" s="133"/>
      <c r="BW3" s="133"/>
      <c r="BX3" s="133"/>
      <c r="BY3" s="133"/>
      <c r="BZ3" s="133"/>
      <c r="CA3" s="133"/>
      <c r="CB3" s="133"/>
      <c r="CC3" s="133"/>
      <c r="CD3" s="159"/>
    </row>
    <row r="4" spans="1:82" ht="16.5" x14ac:dyDescent="0.25">
      <c r="A4" s="109" t="s">
        <v>511</v>
      </c>
      <c r="B4" s="109"/>
      <c r="C4" s="109"/>
      <c r="D4" s="109"/>
      <c r="E4" s="109"/>
      <c r="F4" s="109"/>
      <c r="G4" s="278"/>
      <c r="H4" s="109"/>
      <c r="I4" s="109"/>
      <c r="J4" s="109"/>
      <c r="K4" s="109"/>
      <c r="L4" s="109"/>
      <c r="M4" s="109"/>
      <c r="N4" s="109"/>
      <c r="O4" s="109"/>
      <c r="P4" s="149"/>
      <c r="Q4" s="55" t="s">
        <v>329</v>
      </c>
      <c r="R4" s="55"/>
      <c r="S4" s="55"/>
      <c r="T4" s="55"/>
      <c r="U4" s="55"/>
      <c r="V4" s="55"/>
      <c r="W4" s="55"/>
      <c r="X4" s="55"/>
      <c r="Y4" s="55"/>
      <c r="Z4" s="55"/>
      <c r="AA4" s="55"/>
      <c r="AB4" s="55"/>
      <c r="AC4" s="55"/>
      <c r="AD4" s="55"/>
      <c r="AE4" s="55"/>
      <c r="AF4" s="152"/>
      <c r="AG4" s="55" t="s">
        <v>512</v>
      </c>
      <c r="AH4" s="55"/>
      <c r="AI4" s="55"/>
      <c r="AJ4" s="55"/>
      <c r="AK4" s="55"/>
      <c r="AL4" s="55"/>
      <c r="AM4" s="55"/>
      <c r="AN4" s="55"/>
      <c r="AO4" s="55"/>
      <c r="AP4" s="55"/>
      <c r="AQ4" s="55"/>
      <c r="AR4" s="55"/>
      <c r="AS4" s="55"/>
      <c r="AT4" s="55"/>
      <c r="AU4" s="55"/>
      <c r="AV4" s="152"/>
      <c r="AW4" s="55" t="s">
        <v>513</v>
      </c>
      <c r="AX4" s="55"/>
      <c r="AY4" s="55"/>
      <c r="AZ4" s="55"/>
      <c r="BA4" s="55"/>
      <c r="BB4" s="55"/>
      <c r="BC4" s="55"/>
      <c r="BD4" s="55"/>
      <c r="BE4" s="55"/>
      <c r="BF4" s="55"/>
      <c r="BG4" s="55"/>
      <c r="BH4" s="55"/>
      <c r="BI4" s="55"/>
      <c r="BJ4" s="55"/>
      <c r="BK4" s="55"/>
      <c r="BL4" s="152"/>
      <c r="BM4" s="55" t="s">
        <v>11</v>
      </c>
      <c r="BN4" s="55" t="s">
        <v>514</v>
      </c>
      <c r="BO4" s="134"/>
      <c r="BP4" s="134"/>
      <c r="BQ4" s="135"/>
      <c r="BR4" s="135"/>
      <c r="BS4" s="135"/>
      <c r="BT4" s="135"/>
      <c r="BU4" s="135"/>
      <c r="BV4" s="135"/>
      <c r="BW4" s="135"/>
      <c r="BX4" s="135"/>
      <c r="BY4" s="135"/>
      <c r="BZ4" s="135"/>
      <c r="CA4" s="135"/>
      <c r="CB4" s="135"/>
      <c r="CC4" s="135"/>
      <c r="CD4" s="160"/>
    </row>
    <row r="5" spans="1:82" ht="16.5" x14ac:dyDescent="0.25">
      <c r="A5" s="275" t="s">
        <v>260</v>
      </c>
      <c r="B5" s="147"/>
      <c r="C5" s="147"/>
      <c r="D5" s="147"/>
      <c r="E5" s="147"/>
      <c r="F5" s="147"/>
      <c r="G5" s="147"/>
      <c r="H5" s="147"/>
      <c r="I5" s="147"/>
      <c r="J5" s="147"/>
      <c r="K5" s="147"/>
      <c r="L5" s="147"/>
      <c r="M5" s="147"/>
      <c r="N5" s="147"/>
      <c r="O5" s="147"/>
      <c r="P5" s="150"/>
      <c r="Q5" s="275"/>
      <c r="R5" s="107"/>
      <c r="S5" s="107"/>
      <c r="T5" s="107"/>
      <c r="U5" s="107"/>
      <c r="V5" s="107"/>
      <c r="W5" s="107"/>
      <c r="X5" s="107"/>
      <c r="Y5" s="107"/>
      <c r="Z5" s="107"/>
      <c r="AA5" s="107"/>
      <c r="AB5" s="107"/>
      <c r="AC5" s="107"/>
      <c r="AD5" s="107"/>
      <c r="AE5" s="107"/>
      <c r="AF5" s="153"/>
      <c r="AG5" s="275" t="s">
        <v>260</v>
      </c>
      <c r="AH5" s="107"/>
      <c r="AI5" s="107"/>
      <c r="AJ5" s="107"/>
      <c r="AK5" s="107"/>
      <c r="AL5" s="107"/>
      <c r="AM5" s="107"/>
      <c r="AN5" s="107"/>
      <c r="AO5" s="107"/>
      <c r="AP5" s="107"/>
      <c r="AQ5" s="107"/>
      <c r="AR5" s="107"/>
      <c r="AS5" s="107"/>
      <c r="AT5" s="107"/>
      <c r="AU5" s="107"/>
      <c r="AV5" s="153"/>
      <c r="AW5" s="275" t="s">
        <v>260</v>
      </c>
      <c r="AX5" s="109"/>
      <c r="AY5" s="109"/>
      <c r="AZ5" s="109"/>
      <c r="BA5" s="109"/>
      <c r="BB5" s="109"/>
      <c r="BC5" s="109"/>
      <c r="BD5" s="109"/>
      <c r="BE5" s="109"/>
      <c r="BF5" s="109"/>
      <c r="BG5" s="109"/>
      <c r="BH5" s="109"/>
      <c r="BI5" s="109"/>
      <c r="BJ5" s="109"/>
      <c r="BK5" s="109"/>
      <c r="BL5" s="149"/>
      <c r="BM5" s="107"/>
      <c r="BN5" s="275" t="s">
        <v>260</v>
      </c>
      <c r="BO5" s="136"/>
      <c r="BP5" s="136"/>
      <c r="BQ5" s="137"/>
      <c r="BR5" s="137"/>
      <c r="BS5" s="137"/>
      <c r="BT5" s="137"/>
      <c r="BU5" s="137"/>
      <c r="BV5" s="137"/>
      <c r="BW5" s="137"/>
      <c r="BX5" s="137"/>
      <c r="BY5" s="137"/>
      <c r="BZ5" s="137"/>
      <c r="CA5" s="137"/>
      <c r="CB5" s="137"/>
      <c r="CC5" s="137"/>
      <c r="CD5" s="161"/>
    </row>
    <row r="6" spans="1:82" x14ac:dyDescent="0.2">
      <c r="A6" s="69" t="s">
        <v>672</v>
      </c>
      <c r="B6" s="13"/>
      <c r="C6" s="13"/>
      <c r="D6" s="13"/>
      <c r="E6" s="13"/>
      <c r="F6" s="13"/>
      <c r="G6" s="13"/>
      <c r="H6" s="13"/>
      <c r="I6" s="13"/>
      <c r="J6" s="13"/>
      <c r="K6" s="13"/>
      <c r="L6" s="13"/>
      <c r="M6" s="13"/>
      <c r="N6" s="13"/>
      <c r="O6" s="13"/>
      <c r="P6" s="39"/>
      <c r="Q6" s="69" t="s">
        <v>672</v>
      </c>
      <c r="R6" s="13"/>
      <c r="S6" s="13"/>
      <c r="T6" s="13"/>
      <c r="U6" s="13"/>
      <c r="V6" s="13"/>
      <c r="W6" s="13"/>
      <c r="X6" s="13"/>
      <c r="Y6" s="13"/>
      <c r="Z6" s="13"/>
      <c r="AA6" s="13"/>
      <c r="AB6" s="13"/>
      <c r="AC6" s="13"/>
      <c r="AD6" s="13"/>
      <c r="AE6" s="13"/>
      <c r="AF6" s="39"/>
      <c r="AG6" s="69" t="s">
        <v>672</v>
      </c>
      <c r="AH6" s="13"/>
      <c r="AI6" s="13"/>
      <c r="AJ6" s="13"/>
      <c r="AK6" s="13"/>
      <c r="AL6" s="13"/>
      <c r="AM6" s="13"/>
      <c r="AN6" s="13"/>
      <c r="AO6" s="13"/>
      <c r="AP6" s="13"/>
      <c r="AQ6" s="13"/>
      <c r="AR6" s="13"/>
      <c r="AS6" s="13"/>
      <c r="AT6" s="13"/>
      <c r="AU6" s="13"/>
      <c r="AV6" s="39"/>
      <c r="AW6" s="69" t="s">
        <v>672</v>
      </c>
      <c r="AX6" s="40"/>
      <c r="AY6" s="40"/>
      <c r="AZ6" s="40"/>
      <c r="BA6" s="40"/>
      <c r="BB6" s="40"/>
      <c r="BC6" s="40"/>
      <c r="BD6" s="40"/>
      <c r="BE6" s="40"/>
      <c r="BF6" s="40"/>
      <c r="BG6" s="40"/>
      <c r="BH6" s="40"/>
      <c r="BI6" s="46"/>
      <c r="BJ6" s="46"/>
      <c r="BK6" s="46"/>
      <c r="BL6" s="154"/>
      <c r="BM6" s="138"/>
      <c r="BN6" s="69" t="s">
        <v>672</v>
      </c>
      <c r="BO6" s="58"/>
      <c r="BP6" s="58"/>
      <c r="BQ6" s="133"/>
      <c r="BR6" s="133"/>
      <c r="BS6" s="133"/>
      <c r="BT6" s="133"/>
      <c r="BU6" s="133"/>
      <c r="BV6" s="133"/>
      <c r="BW6" s="133"/>
      <c r="BX6" s="133"/>
      <c r="BY6" s="133"/>
      <c r="BZ6" s="133"/>
      <c r="CA6" s="133"/>
      <c r="CB6" s="133"/>
      <c r="CC6" s="133"/>
      <c r="CD6" s="159"/>
    </row>
    <row r="7" spans="1:82" x14ac:dyDescent="0.2">
      <c r="A7" s="69" t="s">
        <v>676</v>
      </c>
      <c r="B7" s="13"/>
      <c r="C7" s="13"/>
      <c r="D7" s="13"/>
      <c r="E7" s="13"/>
      <c r="F7" s="13"/>
      <c r="G7" s="13"/>
      <c r="H7" s="13"/>
      <c r="I7" s="13"/>
      <c r="J7" s="13"/>
      <c r="K7" s="13"/>
      <c r="L7" s="13"/>
      <c r="M7" s="13"/>
      <c r="N7" s="13"/>
      <c r="O7" s="13"/>
      <c r="P7" s="39"/>
      <c r="Q7" s="69" t="s">
        <v>677</v>
      </c>
      <c r="R7" s="13"/>
      <c r="S7" s="13"/>
      <c r="T7" s="13"/>
      <c r="U7" s="13"/>
      <c r="V7" s="13"/>
      <c r="W7" s="13"/>
      <c r="X7" s="13"/>
      <c r="Y7" s="13"/>
      <c r="Z7" s="13"/>
      <c r="AA7" s="13"/>
      <c r="AB7" s="13"/>
      <c r="AC7" s="13"/>
      <c r="AD7" s="13"/>
      <c r="AE7" s="13"/>
      <c r="AF7" s="39"/>
      <c r="AG7" s="69" t="s">
        <v>397</v>
      </c>
      <c r="AH7" s="13"/>
      <c r="AI7" s="13"/>
      <c r="AJ7" s="13"/>
      <c r="AK7" s="13"/>
      <c r="AL7" s="13"/>
      <c r="AM7" s="13"/>
      <c r="AN7" s="13"/>
      <c r="AO7" s="13"/>
      <c r="AP7" s="13"/>
      <c r="AQ7" s="13"/>
      <c r="AR7" s="13"/>
      <c r="AS7" s="13"/>
      <c r="AT7" s="13"/>
      <c r="AU7" s="13"/>
      <c r="AV7" s="39"/>
      <c r="AW7" s="69" t="s">
        <v>270</v>
      </c>
      <c r="AX7" s="40"/>
      <c r="AY7" s="40"/>
      <c r="AZ7" s="40"/>
      <c r="BA7" s="40"/>
      <c r="BB7" s="40"/>
      <c r="BC7" s="40"/>
      <c r="BD7" s="40"/>
      <c r="BE7" s="40"/>
      <c r="BF7" s="40"/>
      <c r="BG7" s="40"/>
      <c r="BH7" s="40"/>
      <c r="BI7" s="46"/>
      <c r="BJ7" s="46"/>
      <c r="BK7" s="46"/>
      <c r="BL7" s="154"/>
      <c r="BM7" s="40" t="s">
        <v>14</v>
      </c>
      <c r="BN7" s="69" t="s">
        <v>678</v>
      </c>
      <c r="BO7" s="58"/>
      <c r="BP7" s="58"/>
      <c r="BQ7" s="133"/>
      <c r="BR7" s="133"/>
      <c r="BS7" s="133"/>
      <c r="BT7" s="133"/>
      <c r="BU7" s="133"/>
      <c r="BV7" s="133"/>
      <c r="BW7" s="133"/>
      <c r="BX7" s="133"/>
      <c r="BY7" s="133"/>
      <c r="BZ7" s="133"/>
      <c r="CA7" s="133"/>
      <c r="CB7" s="133"/>
      <c r="CC7" s="133"/>
      <c r="CD7" s="159"/>
    </row>
    <row r="8" spans="1:82" x14ac:dyDescent="0.2">
      <c r="A8" s="69" t="s">
        <v>707</v>
      </c>
      <c r="B8" s="139"/>
      <c r="C8" s="13"/>
      <c r="D8" s="13"/>
      <c r="E8" s="13"/>
      <c r="F8" s="13"/>
      <c r="G8" s="13"/>
      <c r="H8" s="13"/>
      <c r="I8" s="13"/>
      <c r="J8" s="13"/>
      <c r="K8" s="13"/>
      <c r="L8" s="13"/>
      <c r="M8" s="13"/>
      <c r="N8" s="13"/>
      <c r="O8" s="13"/>
      <c r="P8" s="39"/>
      <c r="Q8" s="69" t="s">
        <v>708</v>
      </c>
      <c r="R8" s="13"/>
      <c r="S8" s="13"/>
      <c r="T8" s="13"/>
      <c r="U8" s="13"/>
      <c r="V8" s="13"/>
      <c r="W8" s="13"/>
      <c r="X8" s="13"/>
      <c r="Y8" s="13"/>
      <c r="Z8" s="13"/>
      <c r="AA8" s="13"/>
      <c r="AB8" s="13"/>
      <c r="AC8" s="13"/>
      <c r="AD8" s="13"/>
      <c r="AE8" s="13"/>
      <c r="AF8" s="39"/>
      <c r="AG8" s="69" t="s">
        <v>676</v>
      </c>
      <c r="AH8" s="13"/>
      <c r="AI8" s="13"/>
      <c r="AJ8" s="13"/>
      <c r="AK8" s="13"/>
      <c r="AL8" s="13"/>
      <c r="AM8" s="13"/>
      <c r="AN8" s="13"/>
      <c r="AO8" s="13"/>
      <c r="AP8" s="13"/>
      <c r="AQ8" s="13"/>
      <c r="AR8" s="13"/>
      <c r="AS8" s="13"/>
      <c r="AT8" s="13"/>
      <c r="AU8" s="13"/>
      <c r="AV8" s="39"/>
      <c r="AW8" s="69" t="s">
        <v>676</v>
      </c>
      <c r="AX8" s="40"/>
      <c r="AY8" s="40"/>
      <c r="AZ8" s="40"/>
      <c r="BA8" s="40"/>
      <c r="BB8" s="40"/>
      <c r="BC8" s="40"/>
      <c r="BD8" s="40"/>
      <c r="BE8" s="40"/>
      <c r="BF8" s="40"/>
      <c r="BG8" s="40"/>
      <c r="BH8" s="40"/>
      <c r="BI8" s="46"/>
      <c r="BJ8" s="46"/>
      <c r="BK8" s="46"/>
      <c r="BL8" s="154"/>
      <c r="BM8" s="40"/>
      <c r="BN8" s="69" t="s">
        <v>676</v>
      </c>
      <c r="BO8" s="58"/>
      <c r="BP8" s="58"/>
      <c r="BQ8" s="133"/>
      <c r="BR8" s="133"/>
      <c r="BS8" s="133"/>
      <c r="BT8" s="133"/>
      <c r="BU8" s="133"/>
      <c r="BV8" s="133"/>
      <c r="BW8" s="133"/>
      <c r="BX8" s="133"/>
      <c r="BY8" s="133"/>
      <c r="BZ8" s="133"/>
      <c r="CA8" s="133"/>
      <c r="CB8" s="133"/>
      <c r="CC8" s="133"/>
      <c r="CD8" s="159"/>
    </row>
    <row r="9" spans="1:82" x14ac:dyDescent="0.2">
      <c r="A9" s="13"/>
      <c r="B9" s="8"/>
      <c r="C9" s="8"/>
      <c r="D9" s="8"/>
      <c r="E9" s="8"/>
      <c r="F9" s="8"/>
      <c r="G9" s="8"/>
      <c r="H9" s="8"/>
      <c r="I9" s="8"/>
      <c r="J9" s="8"/>
      <c r="K9" s="8"/>
      <c r="L9" s="8"/>
      <c r="M9" s="8"/>
      <c r="N9" s="8"/>
      <c r="O9" s="8"/>
      <c r="P9" s="16"/>
      <c r="Q9" s="8"/>
      <c r="R9" s="139"/>
      <c r="S9" s="8"/>
      <c r="T9" s="8"/>
      <c r="U9" s="8"/>
      <c r="V9" s="8"/>
      <c r="W9" s="8"/>
      <c r="X9" s="8"/>
      <c r="Y9" s="8"/>
      <c r="Z9" s="8"/>
      <c r="AA9" s="8"/>
      <c r="AB9" s="8"/>
      <c r="AC9" s="8"/>
      <c r="AD9" s="8"/>
      <c r="AE9" s="8"/>
      <c r="AF9" s="16"/>
      <c r="AG9" s="69" t="s">
        <v>707</v>
      </c>
      <c r="AH9" s="8"/>
      <c r="AI9" s="8"/>
      <c r="AJ9" s="8"/>
      <c r="AK9" s="8"/>
      <c r="AL9" s="8"/>
      <c r="AM9" s="8"/>
      <c r="AN9" s="8"/>
      <c r="AO9" s="8"/>
      <c r="AP9" s="8"/>
      <c r="AQ9" s="8"/>
      <c r="AR9" s="8"/>
      <c r="AS9" s="8"/>
      <c r="AT9" s="8"/>
      <c r="AU9" s="8"/>
      <c r="AV9" s="16"/>
      <c r="AW9" s="69" t="s">
        <v>707</v>
      </c>
      <c r="AX9" s="111"/>
      <c r="AY9" s="111"/>
      <c r="AZ9" s="111"/>
      <c r="BA9" s="111"/>
      <c r="BB9" s="111"/>
      <c r="BC9" s="111"/>
      <c r="BD9" s="111"/>
      <c r="BE9" s="111"/>
      <c r="BF9" s="111"/>
      <c r="BG9" s="111"/>
      <c r="BH9" s="111"/>
      <c r="BI9" s="46"/>
      <c r="BJ9" s="46"/>
      <c r="BK9" s="46"/>
      <c r="BL9" s="154"/>
      <c r="BM9" s="111"/>
      <c r="BN9" s="69" t="s">
        <v>707</v>
      </c>
      <c r="BO9" s="58"/>
      <c r="BP9" s="58"/>
      <c r="BQ9" s="133"/>
      <c r="BR9" s="133"/>
      <c r="BS9" s="133"/>
      <c r="BT9" s="133"/>
      <c r="BU9" s="133"/>
      <c r="BV9" s="133"/>
      <c r="BW9" s="133"/>
      <c r="BX9" s="133"/>
      <c r="BY9" s="133"/>
      <c r="BZ9" s="133"/>
      <c r="CA9" s="133"/>
      <c r="CB9" s="133"/>
      <c r="CC9" s="133"/>
      <c r="CD9" s="159"/>
    </row>
    <row r="10" spans="1:82" x14ac:dyDescent="0.2">
      <c r="B10" s="13"/>
      <c r="C10" s="13"/>
      <c r="D10" s="13"/>
      <c r="E10" s="13"/>
      <c r="F10" s="13"/>
      <c r="G10" s="13"/>
      <c r="H10" s="13"/>
      <c r="I10" s="13"/>
      <c r="J10" s="13"/>
      <c r="K10" s="13"/>
      <c r="L10" s="13"/>
      <c r="M10" s="13"/>
      <c r="N10" s="13"/>
      <c r="O10" s="13"/>
      <c r="P10" s="39"/>
      <c r="R10" s="13"/>
      <c r="S10" s="13"/>
      <c r="T10" s="13"/>
      <c r="U10" s="13"/>
      <c r="V10" s="13"/>
      <c r="W10" s="13"/>
      <c r="X10" s="13"/>
      <c r="Y10" s="13"/>
      <c r="Z10" s="13"/>
      <c r="AA10" s="13"/>
      <c r="AB10" s="13"/>
      <c r="AC10" s="13"/>
      <c r="AD10" s="13"/>
      <c r="AE10" s="13"/>
      <c r="AF10" s="39"/>
      <c r="AG10" s="141"/>
      <c r="AH10" s="13"/>
      <c r="AI10" s="13"/>
      <c r="AJ10" s="13"/>
      <c r="AK10" s="13"/>
      <c r="AL10" s="13"/>
      <c r="AM10" s="13"/>
      <c r="AN10" s="13"/>
      <c r="AO10" s="13"/>
      <c r="AP10" s="13"/>
      <c r="AQ10" s="13"/>
      <c r="AR10" s="13"/>
      <c r="AS10" s="13"/>
      <c r="AT10" s="13"/>
      <c r="AU10" s="13"/>
      <c r="AV10" s="39"/>
      <c r="AX10" s="40"/>
      <c r="AY10" s="40"/>
      <c r="AZ10" s="40"/>
      <c r="BA10" s="40"/>
      <c r="BB10" s="40"/>
      <c r="BC10" s="40"/>
      <c r="BD10" s="40"/>
      <c r="BE10" s="40"/>
      <c r="BF10" s="40"/>
      <c r="BG10" s="40"/>
      <c r="BH10" s="40"/>
      <c r="BI10" s="46"/>
      <c r="BJ10" s="46"/>
      <c r="BK10" s="46"/>
      <c r="BL10" s="154"/>
      <c r="BM10" s="141" t="s">
        <v>15</v>
      </c>
      <c r="BO10" s="140"/>
      <c r="BP10" s="140"/>
      <c r="BQ10" s="87"/>
      <c r="BR10" s="87"/>
      <c r="BS10" s="87"/>
      <c r="BT10" s="87"/>
      <c r="BU10" s="87"/>
      <c r="BV10" s="87"/>
      <c r="BW10" s="87"/>
      <c r="BX10" s="87"/>
      <c r="BY10" s="87"/>
      <c r="BZ10" s="87"/>
      <c r="CA10" s="87"/>
      <c r="CB10" s="87"/>
      <c r="CC10" s="87"/>
      <c r="CD10" s="162"/>
    </row>
    <row r="11" spans="1:82" x14ac:dyDescent="0.2">
      <c r="A11" s="60" t="s">
        <v>255</v>
      </c>
      <c r="B11" s="13"/>
      <c r="C11" s="13"/>
      <c r="D11" s="13"/>
      <c r="E11" s="13"/>
      <c r="F11" s="13"/>
      <c r="G11" s="13"/>
      <c r="H11" s="13"/>
      <c r="I11" s="13"/>
      <c r="J11" s="13"/>
      <c r="K11" s="13"/>
      <c r="L11" s="13"/>
      <c r="M11" s="13"/>
      <c r="N11" s="13"/>
      <c r="O11" s="13"/>
      <c r="P11" s="39"/>
      <c r="Q11" s="60" t="s">
        <v>277</v>
      </c>
      <c r="R11" s="13"/>
      <c r="S11" s="13"/>
      <c r="T11" s="13"/>
      <c r="U11" s="13"/>
      <c r="V11" s="13"/>
      <c r="W11" s="13"/>
      <c r="X11" s="13"/>
      <c r="Y11" s="13"/>
      <c r="Z11" s="13"/>
      <c r="AA11" s="13"/>
      <c r="AB11" s="13"/>
      <c r="AC11" s="13"/>
      <c r="AD11" s="13"/>
      <c r="AE11" s="13"/>
      <c r="AF11" s="39"/>
      <c r="AG11" s="141"/>
      <c r="AH11" s="13"/>
      <c r="AI11" s="13"/>
      <c r="AJ11" s="13"/>
      <c r="AK11" s="13"/>
      <c r="AL11" s="13"/>
      <c r="AM11" s="13"/>
      <c r="AN11" s="13"/>
      <c r="AO11" s="13"/>
      <c r="AP11" s="13"/>
      <c r="AQ11" s="13"/>
      <c r="AR11" s="13"/>
      <c r="AS11" s="13"/>
      <c r="AT11" s="13"/>
      <c r="AU11" s="13"/>
      <c r="AV11" s="39"/>
      <c r="AW11" s="141"/>
      <c r="BN11" s="141"/>
      <c r="BO11" s="140"/>
      <c r="BP11" s="140"/>
      <c r="BQ11" s="87"/>
      <c r="BR11" s="87"/>
      <c r="BS11" s="87"/>
      <c r="BT11" s="87"/>
      <c r="BU11" s="87"/>
      <c r="BV11" s="87"/>
      <c r="BW11" s="87"/>
      <c r="BX11" s="87"/>
      <c r="BY11" s="87"/>
      <c r="BZ11" s="87"/>
      <c r="CA11" s="87"/>
      <c r="CB11" s="87"/>
      <c r="CC11" s="87"/>
      <c r="CD11" s="162"/>
    </row>
    <row r="12" spans="1:82" x14ac:dyDescent="0.2">
      <c r="B12" s="13"/>
      <c r="C12" s="13"/>
      <c r="D12" s="13"/>
      <c r="E12" s="13"/>
      <c r="F12" s="13"/>
      <c r="G12" s="13"/>
      <c r="H12" s="13"/>
      <c r="I12" s="13"/>
      <c r="J12" s="13"/>
      <c r="K12" s="13"/>
      <c r="L12" s="13"/>
      <c r="M12" s="13"/>
      <c r="N12" s="13"/>
      <c r="O12" s="13"/>
      <c r="P12" s="39"/>
      <c r="Q12" s="13"/>
      <c r="R12" s="13"/>
      <c r="S12" s="13"/>
      <c r="T12" s="13"/>
      <c r="U12" s="13"/>
      <c r="V12" s="13"/>
      <c r="W12" s="13"/>
      <c r="X12" s="13"/>
      <c r="Y12" s="13"/>
      <c r="Z12" s="13"/>
      <c r="AA12" s="13"/>
      <c r="AB12" s="13"/>
      <c r="AC12" s="13"/>
      <c r="AD12" s="13"/>
      <c r="AE12" s="13"/>
      <c r="AF12" s="39"/>
      <c r="AG12" s="8"/>
      <c r="AH12" s="13"/>
      <c r="AI12" s="13"/>
      <c r="AJ12" s="13"/>
      <c r="AK12" s="13"/>
      <c r="AL12" s="13"/>
      <c r="AM12" s="13"/>
      <c r="AN12" s="13"/>
      <c r="AO12" s="13"/>
      <c r="AP12" s="13"/>
      <c r="AQ12" s="13"/>
      <c r="AR12" s="13"/>
      <c r="AS12" s="13"/>
      <c r="AT12" s="13"/>
      <c r="AU12" s="13"/>
      <c r="AV12" s="39"/>
      <c r="AX12" s="40"/>
      <c r="AY12" s="40"/>
      <c r="AZ12" s="40"/>
      <c r="BA12" s="40"/>
      <c r="BB12" s="40"/>
      <c r="BC12" s="40"/>
      <c r="BD12" s="40"/>
      <c r="BE12" s="40"/>
      <c r="BF12" s="40"/>
      <c r="BG12" s="40"/>
      <c r="BH12" s="40"/>
      <c r="BI12" s="13"/>
      <c r="BJ12" s="13"/>
      <c r="BK12" s="13"/>
      <c r="BL12" s="39"/>
      <c r="BM12" s="40"/>
      <c r="BO12" s="140"/>
      <c r="BP12" s="140"/>
      <c r="BQ12" s="87"/>
      <c r="BR12" s="87"/>
      <c r="BS12" s="87"/>
      <c r="BT12" s="87"/>
      <c r="BU12" s="87"/>
      <c r="BV12" s="87"/>
      <c r="BW12" s="87"/>
      <c r="BX12" s="87"/>
      <c r="BY12" s="87"/>
      <c r="BZ12" s="87"/>
      <c r="CA12" s="87"/>
      <c r="CB12" s="87"/>
      <c r="CC12" s="87"/>
      <c r="CD12" s="162"/>
    </row>
    <row r="13" spans="1:82" x14ac:dyDescent="0.2">
      <c r="B13" s="13"/>
      <c r="C13" s="13"/>
      <c r="D13" s="13"/>
      <c r="E13" s="13"/>
      <c r="F13" s="13"/>
      <c r="G13" s="13"/>
      <c r="H13" s="13"/>
      <c r="I13" s="13"/>
      <c r="J13" s="13"/>
      <c r="K13" s="13"/>
      <c r="L13" s="13"/>
      <c r="M13" s="13"/>
      <c r="N13" s="13"/>
      <c r="O13" s="13"/>
      <c r="P13" s="39"/>
      <c r="Q13" s="13"/>
      <c r="R13" s="13"/>
      <c r="S13" s="13"/>
      <c r="T13" s="13"/>
      <c r="U13" s="13"/>
      <c r="V13" s="13"/>
      <c r="W13" s="13"/>
      <c r="X13" s="13"/>
      <c r="Y13" s="13"/>
      <c r="Z13" s="13"/>
      <c r="AA13" s="13"/>
      <c r="AB13" s="13"/>
      <c r="AC13" s="13"/>
      <c r="AD13" s="13"/>
      <c r="AE13" s="13"/>
      <c r="AF13" s="39"/>
      <c r="AG13" s="13"/>
      <c r="AH13" s="13"/>
      <c r="AI13" s="13"/>
      <c r="AJ13" s="13"/>
      <c r="AK13" s="13"/>
      <c r="AL13" s="13"/>
      <c r="AM13" s="13"/>
      <c r="AN13" s="13"/>
      <c r="AO13" s="13"/>
      <c r="AP13" s="13"/>
      <c r="AQ13" s="13"/>
      <c r="AR13" s="13"/>
      <c r="AS13" s="13"/>
      <c r="AT13" s="13"/>
      <c r="AU13" s="13"/>
      <c r="AV13" s="39"/>
      <c r="AW13" s="40"/>
      <c r="AX13" s="40"/>
      <c r="AY13" s="40"/>
      <c r="AZ13" s="40"/>
      <c r="BA13" s="40"/>
      <c r="BB13" s="40"/>
      <c r="BC13" s="40"/>
      <c r="BD13" s="40"/>
      <c r="BE13" s="40"/>
      <c r="BF13" s="40"/>
      <c r="BG13" s="40"/>
      <c r="BH13" s="40"/>
      <c r="BI13" s="13"/>
      <c r="BJ13" s="13"/>
      <c r="BK13" s="13"/>
      <c r="BL13" s="39"/>
      <c r="BM13" s="40"/>
      <c r="BN13" s="132"/>
      <c r="BO13" s="140"/>
      <c r="BP13" s="140"/>
      <c r="BQ13" s="87"/>
      <c r="BR13" s="87"/>
      <c r="BS13" s="87"/>
      <c r="BT13" s="87"/>
      <c r="BU13" s="87"/>
      <c r="BV13" s="87"/>
      <c r="BW13" s="87"/>
      <c r="BX13" s="87"/>
      <c r="BY13" s="87"/>
      <c r="BZ13" s="87"/>
      <c r="CA13" s="87"/>
      <c r="CB13" s="87"/>
      <c r="CC13" s="87"/>
      <c r="CD13" s="162"/>
    </row>
    <row r="14" spans="1:82" x14ac:dyDescent="0.2">
      <c r="A14" s="142"/>
      <c r="B14" s="142"/>
      <c r="C14" s="142"/>
      <c r="D14" s="142"/>
      <c r="E14" s="142"/>
      <c r="F14" s="142"/>
      <c r="G14" s="142"/>
      <c r="H14" s="142"/>
      <c r="I14" s="142"/>
      <c r="J14" s="142"/>
      <c r="K14" s="142"/>
      <c r="L14" s="142"/>
      <c r="M14" s="142"/>
      <c r="N14" s="142"/>
      <c r="O14" s="142"/>
      <c r="P14" s="151"/>
      <c r="Q14" s="142"/>
      <c r="R14" s="142"/>
      <c r="S14" s="142"/>
      <c r="T14" s="142"/>
      <c r="U14" s="142"/>
      <c r="V14" s="142"/>
      <c r="W14" s="142"/>
      <c r="X14" s="142"/>
      <c r="Y14" s="142"/>
      <c r="Z14" s="142"/>
      <c r="AA14" s="142"/>
      <c r="AB14" s="142"/>
      <c r="AC14" s="142"/>
      <c r="AD14" s="142"/>
      <c r="AE14" s="142"/>
      <c r="AF14" s="151"/>
      <c r="AG14" s="142"/>
      <c r="AH14" s="142"/>
      <c r="AI14" s="142"/>
      <c r="AJ14" s="142"/>
      <c r="AK14" s="142"/>
      <c r="AL14" s="142"/>
      <c r="AM14" s="142"/>
      <c r="AN14" s="142"/>
      <c r="AO14" s="142"/>
      <c r="AP14" s="142"/>
      <c r="AQ14" s="142"/>
      <c r="AR14" s="142"/>
      <c r="AS14" s="142"/>
      <c r="AT14" s="142"/>
      <c r="AU14" s="142"/>
      <c r="AV14" s="151"/>
      <c r="AW14" s="143"/>
      <c r="AX14" s="143"/>
      <c r="AY14" s="143"/>
      <c r="AZ14" s="143"/>
      <c r="BA14" s="143"/>
      <c r="BB14" s="143"/>
      <c r="BC14" s="143"/>
      <c r="BD14" s="143"/>
      <c r="BE14" s="143"/>
      <c r="BF14" s="143"/>
      <c r="BG14" s="143"/>
      <c r="BH14" s="143"/>
      <c r="BI14" s="142"/>
      <c r="BJ14" s="142"/>
      <c r="BK14" s="142"/>
      <c r="BL14" s="151"/>
      <c r="BM14" s="143"/>
      <c r="BN14" s="144"/>
      <c r="BO14" s="145"/>
      <c r="BP14" s="145"/>
      <c r="BQ14" s="146"/>
      <c r="BR14" s="146"/>
      <c r="BS14" s="146"/>
      <c r="BT14" s="146"/>
      <c r="BU14" s="146"/>
      <c r="BV14" s="146"/>
      <c r="BW14" s="146"/>
      <c r="BX14" s="146"/>
      <c r="BY14" s="146"/>
      <c r="BZ14" s="146"/>
      <c r="CA14" s="146"/>
      <c r="CB14" s="146"/>
      <c r="CC14" s="146"/>
      <c r="CD14" s="163"/>
    </row>
    <row r="15" spans="1:82" x14ac:dyDescent="0.2">
      <c r="A15" s="117"/>
      <c r="B15" s="118"/>
      <c r="C15" s="118"/>
      <c r="D15" s="118"/>
      <c r="E15" s="118"/>
      <c r="F15" s="118"/>
      <c r="G15" s="118"/>
      <c r="H15" s="118"/>
      <c r="I15" s="118"/>
      <c r="J15" s="118"/>
      <c r="K15" s="118"/>
      <c r="L15" s="118"/>
      <c r="M15" s="114"/>
      <c r="N15" s="114"/>
      <c r="O15" s="114"/>
      <c r="P15" s="115" t="s">
        <v>98</v>
      </c>
      <c r="Q15" s="117"/>
      <c r="R15" s="118"/>
      <c r="S15" s="118"/>
      <c r="T15" s="118"/>
      <c r="U15" s="118"/>
      <c r="V15" s="118"/>
      <c r="W15" s="118"/>
      <c r="X15" s="118"/>
      <c r="Y15" s="118"/>
      <c r="Z15" s="118"/>
      <c r="AA15" s="118"/>
      <c r="AB15" s="118"/>
      <c r="AC15" s="114"/>
      <c r="AD15" s="114"/>
      <c r="AE15" s="114"/>
      <c r="AF15" s="115" t="s">
        <v>98</v>
      </c>
      <c r="AG15" s="117"/>
      <c r="AH15" s="118"/>
      <c r="AI15" s="118"/>
      <c r="AJ15" s="118"/>
      <c r="AK15" s="118"/>
      <c r="AL15" s="118"/>
      <c r="AM15" s="118"/>
      <c r="AN15" s="118"/>
      <c r="AO15" s="118"/>
      <c r="AP15" s="118"/>
      <c r="AQ15" s="118"/>
      <c r="AR15" s="118"/>
      <c r="AS15" s="114"/>
      <c r="AT15" s="114"/>
      <c r="AU15" s="114"/>
      <c r="AV15" s="115" t="s">
        <v>99</v>
      </c>
      <c r="AW15" s="117"/>
      <c r="AX15" s="118"/>
      <c r="AY15" s="118"/>
      <c r="AZ15" s="118"/>
      <c r="BA15" s="118"/>
      <c r="BB15" s="118"/>
      <c r="BC15" s="118"/>
      <c r="BD15" s="118"/>
      <c r="BE15" s="118"/>
      <c r="BF15" s="118"/>
      <c r="BG15" s="118"/>
      <c r="BH15" s="118"/>
      <c r="BI15" s="114"/>
      <c r="BJ15" s="114"/>
      <c r="BK15" s="114"/>
      <c r="BL15" s="121" t="s">
        <v>99</v>
      </c>
      <c r="BM15" s="117"/>
      <c r="BN15" s="117"/>
      <c r="BO15" s="118" t="s">
        <v>670</v>
      </c>
      <c r="BP15" s="118"/>
      <c r="BQ15" s="118"/>
      <c r="BR15" s="118"/>
      <c r="BS15" s="118"/>
      <c r="BT15" s="118"/>
      <c r="BU15" s="118"/>
      <c r="BV15" s="118"/>
      <c r="BW15" s="118"/>
      <c r="BX15" s="118"/>
      <c r="BY15" s="118"/>
      <c r="BZ15" s="118"/>
      <c r="CA15" s="114"/>
      <c r="CB15" s="114"/>
      <c r="CC15" s="114"/>
      <c r="CD15" s="121" t="s">
        <v>99</v>
      </c>
    </row>
    <row r="16" spans="1:82" x14ac:dyDescent="0.2">
      <c r="A16" s="7"/>
      <c r="B16" s="7"/>
      <c r="C16" s="7"/>
      <c r="D16" s="7"/>
      <c r="CD16" s="95"/>
    </row>
    <row r="17" spans="2:82" x14ac:dyDescent="0.2">
      <c r="B17" s="65" t="s">
        <v>256</v>
      </c>
      <c r="C17" s="265" t="s">
        <v>35</v>
      </c>
      <c r="D17" s="265" t="s">
        <v>124</v>
      </c>
      <c r="E17" s="265" t="s">
        <v>126</v>
      </c>
      <c r="F17" s="265" t="s">
        <v>36</v>
      </c>
      <c r="G17" s="265" t="s">
        <v>37</v>
      </c>
      <c r="H17" s="265" t="s">
        <v>38</v>
      </c>
      <c r="I17" s="265" t="s">
        <v>39</v>
      </c>
      <c r="J17" s="265" t="s">
        <v>128</v>
      </c>
      <c r="K17" s="265" t="s">
        <v>129</v>
      </c>
      <c r="L17" s="265" t="s">
        <v>130</v>
      </c>
      <c r="M17" s="266">
        <v>100000</v>
      </c>
      <c r="N17" s="267" t="s">
        <v>246</v>
      </c>
      <c r="O17" s="267" t="s">
        <v>246</v>
      </c>
      <c r="P17" s="267" t="s">
        <v>77</v>
      </c>
      <c r="R17" s="65" t="s">
        <v>256</v>
      </c>
      <c r="S17" s="265" t="s">
        <v>35</v>
      </c>
      <c r="T17" s="265" t="s">
        <v>124</v>
      </c>
      <c r="U17" s="265" t="s">
        <v>126</v>
      </c>
      <c r="V17" s="265" t="s">
        <v>36</v>
      </c>
      <c r="W17" s="265" t="s">
        <v>37</v>
      </c>
      <c r="X17" s="265" t="s">
        <v>38</v>
      </c>
      <c r="Y17" s="265" t="s">
        <v>39</v>
      </c>
      <c r="Z17" s="265" t="s">
        <v>128</v>
      </c>
      <c r="AA17" s="265" t="s">
        <v>129</v>
      </c>
      <c r="AB17" s="265" t="s">
        <v>130</v>
      </c>
      <c r="AC17" s="266">
        <v>100000</v>
      </c>
      <c r="AD17" s="267" t="s">
        <v>246</v>
      </c>
      <c r="AE17" s="267" t="s">
        <v>246</v>
      </c>
      <c r="AF17" s="267" t="s">
        <v>77</v>
      </c>
      <c r="AH17" s="65" t="s">
        <v>256</v>
      </c>
      <c r="AI17" s="265" t="s">
        <v>35</v>
      </c>
      <c r="AJ17" s="265" t="s">
        <v>124</v>
      </c>
      <c r="AK17" s="265" t="s">
        <v>126</v>
      </c>
      <c r="AL17" s="265" t="s">
        <v>36</v>
      </c>
      <c r="AM17" s="265" t="s">
        <v>37</v>
      </c>
      <c r="AN17" s="265" t="s">
        <v>38</v>
      </c>
      <c r="AO17" s="265" t="s">
        <v>39</v>
      </c>
      <c r="AP17" s="265" t="s">
        <v>128</v>
      </c>
      <c r="AQ17" s="265" t="s">
        <v>129</v>
      </c>
      <c r="AR17" s="265" t="s">
        <v>130</v>
      </c>
      <c r="AS17" s="266">
        <v>100000</v>
      </c>
      <c r="AT17" s="267" t="s">
        <v>246</v>
      </c>
      <c r="AU17" s="267" t="s">
        <v>246</v>
      </c>
      <c r="AV17" s="267" t="s">
        <v>77</v>
      </c>
      <c r="AX17" s="65" t="s">
        <v>256</v>
      </c>
      <c r="AY17" s="265" t="s">
        <v>35</v>
      </c>
      <c r="AZ17" s="265" t="s">
        <v>124</v>
      </c>
      <c r="BA17" s="265" t="s">
        <v>126</v>
      </c>
      <c r="BB17" s="265" t="s">
        <v>36</v>
      </c>
      <c r="BC17" s="265" t="s">
        <v>37</v>
      </c>
      <c r="BD17" s="265" t="s">
        <v>38</v>
      </c>
      <c r="BE17" s="265" t="s">
        <v>39</v>
      </c>
      <c r="BF17" s="265" t="s">
        <v>128</v>
      </c>
      <c r="BG17" s="265" t="s">
        <v>129</v>
      </c>
      <c r="BH17" s="265" t="s">
        <v>130</v>
      </c>
      <c r="BI17" s="266">
        <v>100000</v>
      </c>
      <c r="BJ17" s="267" t="s">
        <v>246</v>
      </c>
      <c r="BK17" s="267" t="s">
        <v>246</v>
      </c>
      <c r="BL17" s="267" t="s">
        <v>77</v>
      </c>
      <c r="BO17" s="65" t="s">
        <v>88</v>
      </c>
      <c r="BP17" s="65" t="s">
        <v>256</v>
      </c>
      <c r="BQ17" s="265" t="s">
        <v>35</v>
      </c>
      <c r="BR17" s="265" t="s">
        <v>124</v>
      </c>
      <c r="BS17" s="265" t="s">
        <v>126</v>
      </c>
      <c r="BT17" s="265" t="s">
        <v>36</v>
      </c>
      <c r="BU17" s="265" t="s">
        <v>37</v>
      </c>
      <c r="BV17" s="265" t="s">
        <v>38</v>
      </c>
      <c r="BW17" s="265" t="s">
        <v>39</v>
      </c>
      <c r="BX17" s="265" t="s">
        <v>128</v>
      </c>
      <c r="BY17" s="265" t="s">
        <v>129</v>
      </c>
      <c r="BZ17" s="265" t="s">
        <v>130</v>
      </c>
      <c r="CA17" s="266">
        <v>100000</v>
      </c>
      <c r="CB17" s="267" t="s">
        <v>246</v>
      </c>
      <c r="CC17" s="267" t="s">
        <v>246</v>
      </c>
      <c r="CD17" s="267" t="s">
        <v>77</v>
      </c>
    </row>
    <row r="18" spans="2:82" x14ac:dyDescent="0.2">
      <c r="B18" s="66"/>
      <c r="C18" s="264" t="s">
        <v>123</v>
      </c>
      <c r="D18" s="264" t="s">
        <v>40</v>
      </c>
      <c r="E18" s="264" t="s">
        <v>40</v>
      </c>
      <c r="F18" s="264" t="s">
        <v>40</v>
      </c>
      <c r="G18" s="264" t="s">
        <v>40</v>
      </c>
      <c r="H18" s="264" t="s">
        <v>40</v>
      </c>
      <c r="I18" s="264" t="s">
        <v>40</v>
      </c>
      <c r="J18" s="264" t="s">
        <v>40</v>
      </c>
      <c r="K18" s="264" t="s">
        <v>40</v>
      </c>
      <c r="L18" s="264" t="s">
        <v>40</v>
      </c>
      <c r="M18" s="264" t="s">
        <v>43</v>
      </c>
      <c r="N18" s="12" t="s">
        <v>248</v>
      </c>
      <c r="O18" s="12" t="s">
        <v>146</v>
      </c>
      <c r="P18" s="12" t="s">
        <v>145</v>
      </c>
      <c r="R18" s="66"/>
      <c r="S18" s="264" t="s">
        <v>123</v>
      </c>
      <c r="T18" s="264" t="s">
        <v>40</v>
      </c>
      <c r="U18" s="264" t="s">
        <v>40</v>
      </c>
      <c r="V18" s="264" t="s">
        <v>40</v>
      </c>
      <c r="W18" s="264" t="s">
        <v>40</v>
      </c>
      <c r="X18" s="264" t="s">
        <v>40</v>
      </c>
      <c r="Y18" s="264" t="s">
        <v>40</v>
      </c>
      <c r="Z18" s="264" t="s">
        <v>40</v>
      </c>
      <c r="AA18" s="264" t="s">
        <v>40</v>
      </c>
      <c r="AB18" s="264" t="s">
        <v>40</v>
      </c>
      <c r="AC18" s="264" t="s">
        <v>43</v>
      </c>
      <c r="AD18" s="12" t="s">
        <v>248</v>
      </c>
      <c r="AE18" s="12" t="s">
        <v>146</v>
      </c>
      <c r="AF18" s="12" t="s">
        <v>145</v>
      </c>
      <c r="AH18" s="66"/>
      <c r="AI18" s="264" t="s">
        <v>123</v>
      </c>
      <c r="AJ18" s="264" t="s">
        <v>40</v>
      </c>
      <c r="AK18" s="264" t="s">
        <v>40</v>
      </c>
      <c r="AL18" s="264" t="s">
        <v>40</v>
      </c>
      <c r="AM18" s="264" t="s">
        <v>40</v>
      </c>
      <c r="AN18" s="264" t="s">
        <v>40</v>
      </c>
      <c r="AO18" s="264" t="s">
        <v>40</v>
      </c>
      <c r="AP18" s="264" t="s">
        <v>40</v>
      </c>
      <c r="AQ18" s="264" t="s">
        <v>40</v>
      </c>
      <c r="AR18" s="264" t="s">
        <v>40</v>
      </c>
      <c r="AS18" s="264" t="s">
        <v>43</v>
      </c>
      <c r="AT18" s="12" t="s">
        <v>248</v>
      </c>
      <c r="AU18" s="12" t="s">
        <v>146</v>
      </c>
      <c r="AV18" s="12" t="s">
        <v>145</v>
      </c>
      <c r="AX18" s="66"/>
      <c r="AY18" s="264" t="s">
        <v>123</v>
      </c>
      <c r="AZ18" s="264" t="s">
        <v>40</v>
      </c>
      <c r="BA18" s="264" t="s">
        <v>40</v>
      </c>
      <c r="BB18" s="264" t="s">
        <v>40</v>
      </c>
      <c r="BC18" s="264" t="s">
        <v>40</v>
      </c>
      <c r="BD18" s="264" t="s">
        <v>40</v>
      </c>
      <c r="BE18" s="264" t="s">
        <v>40</v>
      </c>
      <c r="BF18" s="264" t="s">
        <v>40</v>
      </c>
      <c r="BG18" s="264" t="s">
        <v>40</v>
      </c>
      <c r="BH18" s="264" t="s">
        <v>40</v>
      </c>
      <c r="BI18" s="264" t="s">
        <v>43</v>
      </c>
      <c r="BJ18" s="12" t="s">
        <v>248</v>
      </c>
      <c r="BK18" s="12" t="s">
        <v>146</v>
      </c>
      <c r="BL18" s="12" t="s">
        <v>145</v>
      </c>
      <c r="BO18" s="66" t="s">
        <v>89</v>
      </c>
      <c r="BP18" s="66"/>
      <c r="BQ18" s="264" t="s">
        <v>123</v>
      </c>
      <c r="BR18" s="264" t="s">
        <v>40</v>
      </c>
      <c r="BS18" s="264" t="s">
        <v>40</v>
      </c>
      <c r="BT18" s="264" t="s">
        <v>40</v>
      </c>
      <c r="BU18" s="264" t="s">
        <v>40</v>
      </c>
      <c r="BV18" s="264" t="s">
        <v>40</v>
      </c>
      <c r="BW18" s="264" t="s">
        <v>40</v>
      </c>
      <c r="BX18" s="264" t="s">
        <v>40</v>
      </c>
      <c r="BY18" s="264" t="s">
        <v>40</v>
      </c>
      <c r="BZ18" s="264" t="s">
        <v>40</v>
      </c>
      <c r="CA18" s="264" t="s">
        <v>43</v>
      </c>
      <c r="CB18" s="12" t="s">
        <v>248</v>
      </c>
      <c r="CC18" s="12" t="s">
        <v>146</v>
      </c>
      <c r="CD18" s="12" t="s">
        <v>145</v>
      </c>
    </row>
    <row r="19" spans="2:82" x14ac:dyDescent="0.2">
      <c r="B19" s="67"/>
      <c r="C19" s="268" t="s">
        <v>43</v>
      </c>
      <c r="D19" s="268" t="s">
        <v>125</v>
      </c>
      <c r="E19" s="268" t="s">
        <v>127</v>
      </c>
      <c r="F19" s="268" t="s">
        <v>44</v>
      </c>
      <c r="G19" s="268" t="s">
        <v>45</v>
      </c>
      <c r="H19" s="268" t="s">
        <v>46</v>
      </c>
      <c r="I19" s="268" t="s">
        <v>42</v>
      </c>
      <c r="J19" s="268" t="s">
        <v>131</v>
      </c>
      <c r="K19" s="268" t="s">
        <v>132</v>
      </c>
      <c r="L19" s="268" t="s">
        <v>133</v>
      </c>
      <c r="M19" s="268" t="s">
        <v>134</v>
      </c>
      <c r="N19" s="269" t="s">
        <v>146</v>
      </c>
      <c r="O19" s="269" t="s">
        <v>134</v>
      </c>
      <c r="P19" s="269" t="s">
        <v>41</v>
      </c>
      <c r="R19" s="67"/>
      <c r="S19" s="268" t="s">
        <v>43</v>
      </c>
      <c r="T19" s="268" t="s">
        <v>125</v>
      </c>
      <c r="U19" s="268" t="s">
        <v>127</v>
      </c>
      <c r="V19" s="268" t="s">
        <v>44</v>
      </c>
      <c r="W19" s="268" t="s">
        <v>45</v>
      </c>
      <c r="X19" s="268" t="s">
        <v>46</v>
      </c>
      <c r="Y19" s="268" t="s">
        <v>42</v>
      </c>
      <c r="Z19" s="268" t="s">
        <v>131</v>
      </c>
      <c r="AA19" s="268" t="s">
        <v>132</v>
      </c>
      <c r="AB19" s="268" t="s">
        <v>133</v>
      </c>
      <c r="AC19" s="268" t="s">
        <v>134</v>
      </c>
      <c r="AD19" s="269" t="s">
        <v>146</v>
      </c>
      <c r="AE19" s="269" t="s">
        <v>134</v>
      </c>
      <c r="AF19" s="269" t="s">
        <v>41</v>
      </c>
      <c r="AH19" s="67"/>
      <c r="AI19" s="268" t="s">
        <v>43</v>
      </c>
      <c r="AJ19" s="268" t="s">
        <v>125</v>
      </c>
      <c r="AK19" s="268" t="s">
        <v>127</v>
      </c>
      <c r="AL19" s="268" t="s">
        <v>44</v>
      </c>
      <c r="AM19" s="268" t="s">
        <v>45</v>
      </c>
      <c r="AN19" s="268" t="s">
        <v>46</v>
      </c>
      <c r="AO19" s="268" t="s">
        <v>42</v>
      </c>
      <c r="AP19" s="268" t="s">
        <v>131</v>
      </c>
      <c r="AQ19" s="268" t="s">
        <v>132</v>
      </c>
      <c r="AR19" s="268" t="s">
        <v>133</v>
      </c>
      <c r="AS19" s="268" t="s">
        <v>134</v>
      </c>
      <c r="AT19" s="269" t="s">
        <v>146</v>
      </c>
      <c r="AU19" s="269" t="s">
        <v>134</v>
      </c>
      <c r="AV19" s="269" t="s">
        <v>41</v>
      </c>
      <c r="AX19" s="67"/>
      <c r="AY19" s="268" t="s">
        <v>43</v>
      </c>
      <c r="AZ19" s="268" t="s">
        <v>125</v>
      </c>
      <c r="BA19" s="268" t="s">
        <v>127</v>
      </c>
      <c r="BB19" s="268" t="s">
        <v>44</v>
      </c>
      <c r="BC19" s="268" t="s">
        <v>45</v>
      </c>
      <c r="BD19" s="268" t="s">
        <v>46</v>
      </c>
      <c r="BE19" s="268" t="s">
        <v>42</v>
      </c>
      <c r="BF19" s="268" t="s">
        <v>131</v>
      </c>
      <c r="BG19" s="268" t="s">
        <v>132</v>
      </c>
      <c r="BH19" s="268" t="s">
        <v>133</v>
      </c>
      <c r="BI19" s="268" t="s">
        <v>134</v>
      </c>
      <c r="BJ19" s="269" t="s">
        <v>146</v>
      </c>
      <c r="BK19" s="269" t="s">
        <v>134</v>
      </c>
      <c r="BL19" s="269" t="s">
        <v>41</v>
      </c>
      <c r="BO19" s="67"/>
      <c r="BP19" s="67"/>
      <c r="BQ19" s="268" t="s">
        <v>43</v>
      </c>
      <c r="BR19" s="268" t="s">
        <v>125</v>
      </c>
      <c r="BS19" s="268" t="s">
        <v>127</v>
      </c>
      <c r="BT19" s="268" t="s">
        <v>44</v>
      </c>
      <c r="BU19" s="268" t="s">
        <v>45</v>
      </c>
      <c r="BV19" s="268" t="s">
        <v>46</v>
      </c>
      <c r="BW19" s="268" t="s">
        <v>42</v>
      </c>
      <c r="BX19" s="268" t="s">
        <v>131</v>
      </c>
      <c r="BY19" s="268" t="s">
        <v>132</v>
      </c>
      <c r="BZ19" s="268" t="s">
        <v>133</v>
      </c>
      <c r="CA19" s="268" t="s">
        <v>134</v>
      </c>
      <c r="CB19" s="269" t="s">
        <v>146</v>
      </c>
      <c r="CC19" s="269" t="s">
        <v>134</v>
      </c>
      <c r="CD19" s="269" t="s">
        <v>41</v>
      </c>
    </row>
    <row r="20" spans="2:82" s="478" customFormat="1" ht="15.75" customHeight="1" x14ac:dyDescent="0.25">
      <c r="B20" s="619" t="s">
        <v>90</v>
      </c>
      <c r="C20" s="620">
        <v>406.37060000000002</v>
      </c>
      <c r="D20" s="620">
        <v>282.26119999999997</v>
      </c>
      <c r="E20" s="620">
        <v>234.0248</v>
      </c>
      <c r="F20" s="620">
        <v>218.50819999999999</v>
      </c>
      <c r="G20" s="620">
        <v>217.65880000000001</v>
      </c>
      <c r="H20" s="620">
        <v>215.75909999999999</v>
      </c>
      <c r="I20" s="620">
        <v>219.32669999999999</v>
      </c>
      <c r="J20" s="620">
        <v>226.1806</v>
      </c>
      <c r="K20" s="620">
        <v>245.50059999999999</v>
      </c>
      <c r="L20" s="620">
        <v>311.16219999999998</v>
      </c>
      <c r="M20" s="620">
        <v>325.15179999999998</v>
      </c>
      <c r="N20" s="621">
        <v>222.31729999999999</v>
      </c>
      <c r="O20" s="621">
        <v>276.67189999999999</v>
      </c>
      <c r="P20" s="622">
        <v>249.73230000000001</v>
      </c>
      <c r="R20" s="619" t="s">
        <v>90</v>
      </c>
      <c r="S20" s="620">
        <v>319.16860000000003</v>
      </c>
      <c r="T20" s="620">
        <v>207.19210000000001</v>
      </c>
      <c r="U20" s="620">
        <v>171.71860000000001</v>
      </c>
      <c r="V20" s="620">
        <v>164.31659999999999</v>
      </c>
      <c r="W20" s="620">
        <v>167.62260000000001</v>
      </c>
      <c r="X20" s="620">
        <v>163.84039999999999</v>
      </c>
      <c r="Y20" s="620">
        <v>165.79230000000001</v>
      </c>
      <c r="Z20" s="620">
        <v>160.33629999999999</v>
      </c>
      <c r="AA20" s="620">
        <v>168.17750000000001</v>
      </c>
      <c r="AB20" s="620">
        <v>195.56720000000001</v>
      </c>
      <c r="AC20" s="620">
        <v>128.6823</v>
      </c>
      <c r="AD20" s="621">
        <v>167.8545</v>
      </c>
      <c r="AE20" s="621">
        <v>159.4933</v>
      </c>
      <c r="AF20" s="622">
        <v>163.63730000000001</v>
      </c>
      <c r="AH20" s="619" t="s">
        <v>90</v>
      </c>
      <c r="AI20" s="660">
        <v>53.490600000000001</v>
      </c>
      <c r="AJ20" s="660">
        <v>47.436199999999999</v>
      </c>
      <c r="AK20" s="660">
        <v>46.286799999999999</v>
      </c>
      <c r="AL20" s="660">
        <v>46.121699999999997</v>
      </c>
      <c r="AM20" s="660">
        <v>44.143300000000004</v>
      </c>
      <c r="AN20" s="660">
        <v>41.359900000000003</v>
      </c>
      <c r="AO20" s="660">
        <v>39.724699999999999</v>
      </c>
      <c r="AP20" s="660">
        <v>36.537500000000001</v>
      </c>
      <c r="AQ20" s="660">
        <v>32.294600000000003</v>
      </c>
      <c r="AR20" s="660">
        <v>28.491499999999998</v>
      </c>
      <c r="AS20" s="660">
        <v>12.351900000000001</v>
      </c>
      <c r="AT20" s="661">
        <v>43.796199999999999</v>
      </c>
      <c r="AU20" s="661">
        <v>25.2956</v>
      </c>
      <c r="AV20" s="654">
        <v>33.458399999999997</v>
      </c>
      <c r="AX20" s="619" t="s">
        <v>90</v>
      </c>
      <c r="AY20" s="660">
        <v>19.208100000000002</v>
      </c>
      <c r="AZ20" s="660">
        <v>18.921299999999999</v>
      </c>
      <c r="BA20" s="660">
        <v>17.739100000000001</v>
      </c>
      <c r="BB20" s="660">
        <v>19.3613</v>
      </c>
      <c r="BC20" s="660">
        <v>21.2715</v>
      </c>
      <c r="BD20" s="660">
        <v>21.456199999999999</v>
      </c>
      <c r="BE20" s="660">
        <v>20.365100000000002</v>
      </c>
      <c r="BF20" s="660">
        <v>20.0793</v>
      </c>
      <c r="BG20" s="660">
        <v>18.534199999999998</v>
      </c>
      <c r="BH20" s="660">
        <v>16.802800000000001</v>
      </c>
      <c r="BI20" s="660">
        <v>11.380100000000001</v>
      </c>
      <c r="BJ20" s="661">
        <v>20.011399999999998</v>
      </c>
      <c r="BK20" s="661">
        <v>15.954499999999999</v>
      </c>
      <c r="BL20" s="654">
        <v>17.744499999999999</v>
      </c>
      <c r="BO20" s="663" t="s">
        <v>90</v>
      </c>
      <c r="BP20" s="619" t="s">
        <v>90</v>
      </c>
      <c r="BQ20" s="660">
        <v>5.8426</v>
      </c>
      <c r="BR20" s="660">
        <v>7.0468000000000002</v>
      </c>
      <c r="BS20" s="660">
        <v>9.3504000000000005</v>
      </c>
      <c r="BT20" s="660">
        <v>9.7163000000000004</v>
      </c>
      <c r="BU20" s="660">
        <v>11.5968</v>
      </c>
      <c r="BV20" s="660">
        <v>13.120699999999999</v>
      </c>
      <c r="BW20" s="660">
        <v>15.5017</v>
      </c>
      <c r="BX20" s="660">
        <v>14.2719</v>
      </c>
      <c r="BY20" s="660">
        <v>17.6751</v>
      </c>
      <c r="BZ20" s="660">
        <v>17.5562</v>
      </c>
      <c r="CA20" s="660">
        <v>15.844099999999999</v>
      </c>
      <c r="CB20" s="661">
        <v>11.694599999999999</v>
      </c>
      <c r="CC20" s="661">
        <v>16.396999999999998</v>
      </c>
      <c r="CD20" s="654">
        <v>14.3222</v>
      </c>
    </row>
    <row r="21" spans="2:82" s="478" customFormat="1" ht="15.75" customHeight="1" x14ac:dyDescent="0.25">
      <c r="B21" s="623" t="s">
        <v>257</v>
      </c>
      <c r="C21" s="624">
        <v>406.37060000000002</v>
      </c>
      <c r="D21" s="624">
        <v>282.29379999999998</v>
      </c>
      <c r="E21" s="624">
        <v>233.9915</v>
      </c>
      <c r="F21" s="624">
        <v>218.20949999999999</v>
      </c>
      <c r="G21" s="624">
        <v>217.42449999999999</v>
      </c>
      <c r="H21" s="624">
        <v>215.30940000000001</v>
      </c>
      <c r="I21" s="624">
        <v>214.6549</v>
      </c>
      <c r="J21" s="624">
        <v>225.815</v>
      </c>
      <c r="K21" s="624">
        <v>243.8852</v>
      </c>
      <c r="L21" s="624">
        <v>301.02460000000002</v>
      </c>
      <c r="M21" s="624">
        <v>327.25170000000003</v>
      </c>
      <c r="N21" s="625">
        <v>221.02340000000001</v>
      </c>
      <c r="O21" s="625">
        <v>275.32330000000002</v>
      </c>
      <c r="P21" s="626">
        <v>247.7945</v>
      </c>
      <c r="R21" s="623" t="s">
        <v>257</v>
      </c>
      <c r="S21" s="624">
        <v>319.16860000000003</v>
      </c>
      <c r="T21" s="624">
        <v>207.20949999999999</v>
      </c>
      <c r="U21" s="624">
        <v>171.6763</v>
      </c>
      <c r="V21" s="624">
        <v>163.91399999999999</v>
      </c>
      <c r="W21" s="624">
        <v>167.23929999999999</v>
      </c>
      <c r="X21" s="624">
        <v>163.1421</v>
      </c>
      <c r="Y21" s="624">
        <v>160.3115</v>
      </c>
      <c r="Z21" s="624">
        <v>158.7723</v>
      </c>
      <c r="AA21" s="624">
        <v>166.08609999999999</v>
      </c>
      <c r="AB21" s="624">
        <v>191.4494</v>
      </c>
      <c r="AC21" s="624">
        <v>128.47020000000001</v>
      </c>
      <c r="AD21" s="625">
        <v>166.26</v>
      </c>
      <c r="AE21" s="625">
        <v>157.214</v>
      </c>
      <c r="AF21" s="626">
        <v>161.80009999999999</v>
      </c>
      <c r="AH21" s="623" t="s">
        <v>257</v>
      </c>
      <c r="AI21" s="647">
        <v>53.490600000000001</v>
      </c>
      <c r="AJ21" s="647">
        <v>47.431699999999999</v>
      </c>
      <c r="AK21" s="647">
        <v>46.283000000000001</v>
      </c>
      <c r="AL21" s="647">
        <v>45.979199999999999</v>
      </c>
      <c r="AM21" s="647">
        <v>43.972299999999997</v>
      </c>
      <c r="AN21" s="647">
        <v>40.973500000000001</v>
      </c>
      <c r="AO21" s="647">
        <v>37.97</v>
      </c>
      <c r="AP21" s="647">
        <v>34.625599999999999</v>
      </c>
      <c r="AQ21" s="647">
        <v>30.740400000000001</v>
      </c>
      <c r="AR21" s="647">
        <v>27.076699999999999</v>
      </c>
      <c r="AS21" s="647">
        <v>12.0632</v>
      </c>
      <c r="AT21" s="656">
        <v>43.312399999999997</v>
      </c>
      <c r="AU21" s="656">
        <v>23.9194</v>
      </c>
      <c r="AV21" s="648">
        <v>32.689</v>
      </c>
      <c r="AX21" s="623" t="s">
        <v>257</v>
      </c>
      <c r="AY21" s="647">
        <v>19.208100000000002</v>
      </c>
      <c r="AZ21" s="647">
        <v>18.922999999999998</v>
      </c>
      <c r="BA21" s="647">
        <v>17.732700000000001</v>
      </c>
      <c r="BB21" s="647">
        <v>19.402100000000001</v>
      </c>
      <c r="BC21" s="647">
        <v>21.302700000000002</v>
      </c>
      <c r="BD21" s="647">
        <v>21.577200000000001</v>
      </c>
      <c r="BE21" s="647">
        <v>20.8186</v>
      </c>
      <c r="BF21" s="647">
        <v>20.6524</v>
      </c>
      <c r="BG21" s="647">
        <v>19.009</v>
      </c>
      <c r="BH21" s="647">
        <v>17.788799999999998</v>
      </c>
      <c r="BI21" s="647">
        <v>11.2902</v>
      </c>
      <c r="BJ21" s="656">
        <v>20.144100000000002</v>
      </c>
      <c r="BK21" s="656">
        <v>16.2515</v>
      </c>
      <c r="BL21" s="648">
        <v>18.011800000000001</v>
      </c>
      <c r="BO21" s="491" t="s">
        <v>91</v>
      </c>
      <c r="BP21" s="623" t="s">
        <v>257</v>
      </c>
      <c r="BQ21" s="647">
        <v>5.8426</v>
      </c>
      <c r="BR21" s="647">
        <v>7.0475000000000003</v>
      </c>
      <c r="BS21" s="647">
        <v>9.3529</v>
      </c>
      <c r="BT21" s="647">
        <v>9.7363999999999997</v>
      </c>
      <c r="BU21" s="647">
        <v>11.6433</v>
      </c>
      <c r="BV21" s="647">
        <v>13.2203</v>
      </c>
      <c r="BW21" s="647">
        <v>15.8947</v>
      </c>
      <c r="BX21" s="647">
        <v>15.0329</v>
      </c>
      <c r="BY21" s="647">
        <v>18.3508</v>
      </c>
      <c r="BZ21" s="647">
        <v>18.733699999999999</v>
      </c>
      <c r="CA21" s="647">
        <v>15.9039</v>
      </c>
      <c r="CB21" s="656">
        <v>11.7662</v>
      </c>
      <c r="CC21" s="656">
        <v>16.930700000000002</v>
      </c>
      <c r="CD21" s="648">
        <v>14.5953</v>
      </c>
    </row>
    <row r="22" spans="2:82" s="478" customFormat="1" ht="15.75" customHeight="1" x14ac:dyDescent="0.25">
      <c r="B22" s="627" t="s">
        <v>531</v>
      </c>
      <c r="C22" s="628"/>
      <c r="D22" s="628"/>
      <c r="E22" s="628"/>
      <c r="F22" s="628"/>
      <c r="G22" s="628"/>
      <c r="H22" s="628"/>
      <c r="I22" s="628"/>
      <c r="J22" s="628"/>
      <c r="K22" s="628"/>
      <c r="L22" s="628"/>
      <c r="M22" s="628"/>
      <c r="N22" s="629"/>
      <c r="O22" s="629"/>
      <c r="P22" s="630"/>
      <c r="R22" s="627" t="s">
        <v>531</v>
      </c>
      <c r="S22" s="628"/>
      <c r="T22" s="628"/>
      <c r="U22" s="628"/>
      <c r="V22" s="628"/>
      <c r="W22" s="628"/>
      <c r="X22" s="628"/>
      <c r="Y22" s="628"/>
      <c r="Z22" s="628"/>
      <c r="AA22" s="628"/>
      <c r="AB22" s="628"/>
      <c r="AC22" s="628"/>
      <c r="AD22" s="629"/>
      <c r="AE22" s="629"/>
      <c r="AF22" s="630"/>
      <c r="AH22" s="627" t="s">
        <v>531</v>
      </c>
      <c r="AI22" s="649"/>
      <c r="AJ22" s="649"/>
      <c r="AK22" s="649"/>
      <c r="AL22" s="649"/>
      <c r="AM22" s="649"/>
      <c r="AN22" s="649"/>
      <c r="AO22" s="649"/>
      <c r="AP22" s="649"/>
      <c r="AQ22" s="649"/>
      <c r="AR22" s="649"/>
      <c r="AS22" s="649"/>
      <c r="AT22" s="657"/>
      <c r="AU22" s="657"/>
      <c r="AV22" s="650"/>
      <c r="AX22" s="627" t="s">
        <v>531</v>
      </c>
      <c r="AY22" s="649"/>
      <c r="AZ22" s="649"/>
      <c r="BA22" s="649"/>
      <c r="BB22" s="649"/>
      <c r="BC22" s="649"/>
      <c r="BD22" s="649"/>
      <c r="BE22" s="649"/>
      <c r="BF22" s="649"/>
      <c r="BG22" s="649"/>
      <c r="BH22" s="649"/>
      <c r="BI22" s="649"/>
      <c r="BJ22" s="657"/>
      <c r="BK22" s="657"/>
      <c r="BL22" s="650"/>
      <c r="BO22" s="631" t="s">
        <v>47</v>
      </c>
      <c r="BP22" s="627" t="s">
        <v>531</v>
      </c>
      <c r="BQ22" s="649"/>
      <c r="BR22" s="649"/>
      <c r="BS22" s="649"/>
      <c r="BT22" s="649"/>
      <c r="BU22" s="649"/>
      <c r="BV22" s="649"/>
      <c r="BW22" s="649"/>
      <c r="BX22" s="649"/>
      <c r="BY22" s="649"/>
      <c r="BZ22" s="649"/>
      <c r="CA22" s="649"/>
      <c r="CB22" s="657"/>
      <c r="CC22" s="657"/>
      <c r="CD22" s="650"/>
    </row>
    <row r="23" spans="2:82" s="584" customFormat="1" ht="15.75" customHeight="1" x14ac:dyDescent="0.25">
      <c r="B23" s="631" t="s">
        <v>135</v>
      </c>
      <c r="C23" s="632">
        <v>670.92520000000002</v>
      </c>
      <c r="D23" s="632">
        <v>472.47609999999997</v>
      </c>
      <c r="E23" s="632">
        <v>368.02440000000001</v>
      </c>
      <c r="F23" s="632">
        <v>275.67619999999999</v>
      </c>
      <c r="G23" s="632">
        <v>276.3116</v>
      </c>
      <c r="H23" s="632">
        <v>253.9023</v>
      </c>
      <c r="I23" s="632">
        <v>249.34800000000001</v>
      </c>
      <c r="J23" s="632">
        <v>260.64100000000002</v>
      </c>
      <c r="K23" s="632">
        <v>220.96279999999999</v>
      </c>
      <c r="L23" s="632">
        <v>187.9153</v>
      </c>
      <c r="M23" s="632">
        <v>186.55289999999999</v>
      </c>
      <c r="N23" s="633">
        <v>276.46140000000003</v>
      </c>
      <c r="O23" s="633">
        <v>215.50659999999999</v>
      </c>
      <c r="P23" s="634">
        <v>251.2937</v>
      </c>
      <c r="R23" s="631" t="s">
        <v>135</v>
      </c>
      <c r="S23" s="632">
        <v>538.3211</v>
      </c>
      <c r="T23" s="632">
        <v>373.2294</v>
      </c>
      <c r="U23" s="632">
        <v>263.84010000000001</v>
      </c>
      <c r="V23" s="632">
        <v>211.14160000000001</v>
      </c>
      <c r="W23" s="632">
        <v>210.5909</v>
      </c>
      <c r="X23" s="632">
        <v>190.50800000000001</v>
      </c>
      <c r="Y23" s="632">
        <v>190.2987</v>
      </c>
      <c r="Z23" s="632">
        <v>190.61709999999999</v>
      </c>
      <c r="AA23" s="632">
        <v>141.89099999999999</v>
      </c>
      <c r="AB23" s="632">
        <v>178.92509999999999</v>
      </c>
      <c r="AC23" s="632">
        <v>110.7189</v>
      </c>
      <c r="AD23" s="633">
        <v>209.94300000000001</v>
      </c>
      <c r="AE23" s="633">
        <v>143.87129999999999</v>
      </c>
      <c r="AF23" s="634">
        <v>182.6626</v>
      </c>
      <c r="AH23" s="631" t="s">
        <v>135</v>
      </c>
      <c r="AI23" s="651">
        <v>55.304600000000001</v>
      </c>
      <c r="AJ23" s="651">
        <v>49.9086</v>
      </c>
      <c r="AK23" s="651">
        <v>46.109299999999998</v>
      </c>
      <c r="AL23" s="651">
        <v>45.595100000000002</v>
      </c>
      <c r="AM23" s="651">
        <v>41.822000000000003</v>
      </c>
      <c r="AN23" s="651">
        <v>37.230499999999999</v>
      </c>
      <c r="AO23" s="651">
        <v>34.850299999999997</v>
      </c>
      <c r="AP23" s="651">
        <v>33.599600000000002</v>
      </c>
      <c r="AQ23" s="651">
        <v>32.621099999999998</v>
      </c>
      <c r="AR23" s="651">
        <v>39.2239</v>
      </c>
      <c r="AS23" s="651">
        <v>24.077400000000001</v>
      </c>
      <c r="AT23" s="658">
        <v>41.682000000000002</v>
      </c>
      <c r="AU23" s="658">
        <v>30.405899999999999</v>
      </c>
      <c r="AV23" s="652">
        <v>37.689300000000003</v>
      </c>
      <c r="AX23" s="631" t="s">
        <v>135</v>
      </c>
      <c r="AY23" s="651">
        <v>20.371099999999998</v>
      </c>
      <c r="AZ23" s="651">
        <v>19.508299999999998</v>
      </c>
      <c r="BA23" s="651">
        <v>16.129100000000001</v>
      </c>
      <c r="BB23" s="651">
        <v>18.867799999999999</v>
      </c>
      <c r="BC23" s="651">
        <v>19.462199999999999</v>
      </c>
      <c r="BD23" s="651">
        <v>20.833200000000001</v>
      </c>
      <c r="BE23" s="651">
        <v>20.5093</v>
      </c>
      <c r="BF23" s="651">
        <v>20.691800000000001</v>
      </c>
      <c r="BG23" s="651">
        <v>20.421399999999998</v>
      </c>
      <c r="BH23" s="651">
        <v>24.642600000000002</v>
      </c>
      <c r="BI23" s="651">
        <v>13.1288</v>
      </c>
      <c r="BJ23" s="658">
        <v>19.359500000000001</v>
      </c>
      <c r="BK23" s="658">
        <v>18.294699999999999</v>
      </c>
      <c r="BL23" s="652">
        <v>18.982500000000002</v>
      </c>
      <c r="BO23" s="635" t="s">
        <v>48</v>
      </c>
      <c r="BP23" s="631" t="s">
        <v>135</v>
      </c>
      <c r="BQ23" s="651">
        <v>4.5598999999999998</v>
      </c>
      <c r="BR23" s="651">
        <v>9.5774000000000008</v>
      </c>
      <c r="BS23" s="651">
        <v>9.4526000000000003</v>
      </c>
      <c r="BT23" s="651">
        <v>12.1275</v>
      </c>
      <c r="BU23" s="651">
        <v>14.9308</v>
      </c>
      <c r="BV23" s="651">
        <v>16.968299999999999</v>
      </c>
      <c r="BW23" s="651">
        <v>20.9589</v>
      </c>
      <c r="BX23" s="651">
        <v>18.842500000000001</v>
      </c>
      <c r="BY23" s="651">
        <v>11.1724</v>
      </c>
      <c r="BZ23" s="651">
        <v>31.349299999999999</v>
      </c>
      <c r="CA23" s="651">
        <v>22.143599999999999</v>
      </c>
      <c r="CB23" s="658">
        <v>14.8978</v>
      </c>
      <c r="CC23" s="658">
        <v>18.058900000000001</v>
      </c>
      <c r="CD23" s="652">
        <v>16.017099999999999</v>
      </c>
    </row>
    <row r="24" spans="2:82" s="478" customFormat="1" ht="15.75" customHeight="1" x14ac:dyDescent="0.25">
      <c r="B24" s="635" t="s">
        <v>136</v>
      </c>
      <c r="C24" s="636">
        <v>261.8546</v>
      </c>
      <c r="D24" s="636">
        <v>234.2106</v>
      </c>
      <c r="E24" s="636">
        <v>208.5967</v>
      </c>
      <c r="F24" s="636">
        <v>215.3296</v>
      </c>
      <c r="G24" s="636">
        <v>206.428</v>
      </c>
      <c r="H24" s="636">
        <v>219.10499999999999</v>
      </c>
      <c r="I24" s="636">
        <v>188.30449999999999</v>
      </c>
      <c r="J24" s="636">
        <v>191.25880000000001</v>
      </c>
      <c r="K24" s="636">
        <v>265.35579999999999</v>
      </c>
      <c r="L24" s="636" t="s">
        <v>102</v>
      </c>
      <c r="M24" s="636">
        <v>122.50239999999999</v>
      </c>
      <c r="N24" s="637">
        <v>211.17189999999999</v>
      </c>
      <c r="O24" s="637">
        <v>197.13990000000001</v>
      </c>
      <c r="P24" s="622">
        <v>207.4391</v>
      </c>
      <c r="R24" s="635" t="s">
        <v>136</v>
      </c>
      <c r="S24" s="636">
        <v>185.98339999999999</v>
      </c>
      <c r="T24" s="636">
        <v>148.73330000000001</v>
      </c>
      <c r="U24" s="636">
        <v>140.03370000000001</v>
      </c>
      <c r="V24" s="636">
        <v>152.1258</v>
      </c>
      <c r="W24" s="636">
        <v>164.98679999999999</v>
      </c>
      <c r="X24" s="636">
        <v>155.44450000000001</v>
      </c>
      <c r="Y24" s="636">
        <v>131.24090000000001</v>
      </c>
      <c r="Z24" s="636">
        <v>112.9457</v>
      </c>
      <c r="AA24" s="636">
        <v>149.39429999999999</v>
      </c>
      <c r="AB24" s="636" t="s">
        <v>102</v>
      </c>
      <c r="AC24" s="636">
        <v>86.6708</v>
      </c>
      <c r="AD24" s="637">
        <v>149.1174</v>
      </c>
      <c r="AE24" s="637">
        <v>118.5857</v>
      </c>
      <c r="AF24" s="622">
        <v>140.99549999999999</v>
      </c>
      <c r="AH24" s="635" t="s">
        <v>136</v>
      </c>
      <c r="AI24" s="653">
        <v>43.629899999999999</v>
      </c>
      <c r="AJ24" s="653">
        <v>38.412799999999997</v>
      </c>
      <c r="AK24" s="653">
        <v>40.534399999999998</v>
      </c>
      <c r="AL24" s="653">
        <v>41.838700000000003</v>
      </c>
      <c r="AM24" s="653">
        <v>49.512900000000002</v>
      </c>
      <c r="AN24" s="653">
        <v>37.200899999999997</v>
      </c>
      <c r="AO24" s="653">
        <v>39.286700000000003</v>
      </c>
      <c r="AP24" s="653">
        <v>28.371600000000001</v>
      </c>
      <c r="AQ24" s="653">
        <v>31.096699999999998</v>
      </c>
      <c r="AR24" s="653" t="s">
        <v>102</v>
      </c>
      <c r="AS24" s="653">
        <v>28.643699999999999</v>
      </c>
      <c r="AT24" s="659">
        <v>41.683599999999998</v>
      </c>
      <c r="AU24" s="659">
        <v>29.9633</v>
      </c>
      <c r="AV24" s="654">
        <v>38.720599999999997</v>
      </c>
      <c r="AX24" s="635" t="s">
        <v>136</v>
      </c>
      <c r="AY24" s="653">
        <v>21.021799999999999</v>
      </c>
      <c r="AZ24" s="653">
        <v>19.4053</v>
      </c>
      <c r="BA24" s="653">
        <v>18.1279</v>
      </c>
      <c r="BB24" s="653">
        <v>19.978400000000001</v>
      </c>
      <c r="BC24" s="653">
        <v>23.360099999999999</v>
      </c>
      <c r="BD24" s="653">
        <v>21.011900000000001</v>
      </c>
      <c r="BE24" s="653">
        <v>20.5153</v>
      </c>
      <c r="BF24" s="653">
        <v>21.589600000000001</v>
      </c>
      <c r="BG24" s="653">
        <v>18.3432</v>
      </c>
      <c r="BH24" s="653" t="s">
        <v>102</v>
      </c>
      <c r="BI24" s="653">
        <v>32.073599999999999</v>
      </c>
      <c r="BJ24" s="659">
        <v>20.2058</v>
      </c>
      <c r="BK24" s="659">
        <v>22.138200000000001</v>
      </c>
      <c r="BL24" s="654">
        <v>20.694400000000002</v>
      </c>
      <c r="BO24" s="631" t="s">
        <v>49</v>
      </c>
      <c r="BP24" s="635" t="s">
        <v>136</v>
      </c>
      <c r="BQ24" s="653">
        <v>6.3737000000000004</v>
      </c>
      <c r="BR24" s="653">
        <v>5.6859999999999999</v>
      </c>
      <c r="BS24" s="653">
        <v>8.4688999999999997</v>
      </c>
      <c r="BT24" s="653">
        <v>8.8307000000000002</v>
      </c>
      <c r="BU24" s="653">
        <v>7.0517000000000003</v>
      </c>
      <c r="BV24" s="653">
        <v>12.7324</v>
      </c>
      <c r="BW24" s="653">
        <v>9.8940999999999999</v>
      </c>
      <c r="BX24" s="653">
        <v>9.0925999999999991</v>
      </c>
      <c r="BY24" s="653">
        <v>6.8597000000000001</v>
      </c>
      <c r="BZ24" s="653" t="s">
        <v>102</v>
      </c>
      <c r="CA24" s="653">
        <v>10.032999999999999</v>
      </c>
      <c r="CB24" s="659">
        <v>8.7248000000000001</v>
      </c>
      <c r="CC24" s="659">
        <v>8.0516000000000005</v>
      </c>
      <c r="CD24" s="654">
        <v>8.5546000000000006</v>
      </c>
    </row>
    <row r="25" spans="2:82" s="584" customFormat="1" ht="15.75" customHeight="1" x14ac:dyDescent="0.25">
      <c r="B25" s="631" t="s">
        <v>51</v>
      </c>
      <c r="C25" s="632">
        <v>437.67930000000001</v>
      </c>
      <c r="D25" s="632">
        <v>346.13819999999998</v>
      </c>
      <c r="E25" s="632">
        <v>281.79969999999997</v>
      </c>
      <c r="F25" s="632">
        <v>218.661</v>
      </c>
      <c r="G25" s="632">
        <v>218.47450000000001</v>
      </c>
      <c r="H25" s="632">
        <v>246.732</v>
      </c>
      <c r="I25" s="632">
        <v>211.45410000000001</v>
      </c>
      <c r="J25" s="632">
        <v>187.1232</v>
      </c>
      <c r="K25" s="632">
        <v>293.68150000000003</v>
      </c>
      <c r="L25" s="632">
        <v>170.19739999999999</v>
      </c>
      <c r="M25" s="632">
        <v>162.8793</v>
      </c>
      <c r="N25" s="633">
        <v>223.47909999999999</v>
      </c>
      <c r="O25" s="633">
        <v>191.60589999999999</v>
      </c>
      <c r="P25" s="634">
        <v>212.9665</v>
      </c>
      <c r="R25" s="631" t="s">
        <v>51</v>
      </c>
      <c r="S25" s="632">
        <v>437.67930000000001</v>
      </c>
      <c r="T25" s="632">
        <v>281.42</v>
      </c>
      <c r="U25" s="632">
        <v>215.23159999999999</v>
      </c>
      <c r="V25" s="632">
        <v>161.5172</v>
      </c>
      <c r="W25" s="632">
        <v>154.08410000000001</v>
      </c>
      <c r="X25" s="632">
        <v>152.82910000000001</v>
      </c>
      <c r="Y25" s="632">
        <v>137.59620000000001</v>
      </c>
      <c r="Z25" s="632">
        <v>118.23650000000001</v>
      </c>
      <c r="AA25" s="632">
        <v>139.22319999999999</v>
      </c>
      <c r="AB25" s="632">
        <v>125.6255</v>
      </c>
      <c r="AC25" s="632">
        <v>52.875500000000002</v>
      </c>
      <c r="AD25" s="633">
        <v>153.25210000000001</v>
      </c>
      <c r="AE25" s="633">
        <v>101.2276</v>
      </c>
      <c r="AF25" s="634">
        <v>136.09299999999999</v>
      </c>
      <c r="AH25" s="631" t="s">
        <v>51</v>
      </c>
      <c r="AI25" s="651">
        <v>67.8292</v>
      </c>
      <c r="AJ25" s="651">
        <v>52.747</v>
      </c>
      <c r="AK25" s="651">
        <v>44.393700000000003</v>
      </c>
      <c r="AL25" s="651">
        <v>44.943300000000001</v>
      </c>
      <c r="AM25" s="651">
        <v>37.760300000000001</v>
      </c>
      <c r="AN25" s="651">
        <v>33.313600000000001</v>
      </c>
      <c r="AO25" s="651">
        <v>31.838899999999999</v>
      </c>
      <c r="AP25" s="651">
        <v>30.6404</v>
      </c>
      <c r="AQ25" s="651">
        <v>26.983899999999998</v>
      </c>
      <c r="AR25" s="651">
        <v>32.367400000000004</v>
      </c>
      <c r="AS25" s="651">
        <v>8.6891999999999996</v>
      </c>
      <c r="AT25" s="658">
        <v>37.639699999999998</v>
      </c>
      <c r="AU25" s="658">
        <v>24.056799999999999</v>
      </c>
      <c r="AV25" s="652">
        <v>33.609099999999998</v>
      </c>
      <c r="AX25" s="631" t="s">
        <v>51</v>
      </c>
      <c r="AY25" s="651">
        <v>32.1708</v>
      </c>
      <c r="AZ25" s="651">
        <v>25.435300000000002</v>
      </c>
      <c r="BA25" s="651">
        <v>21.198</v>
      </c>
      <c r="BB25" s="651">
        <v>22.701000000000001</v>
      </c>
      <c r="BC25" s="651">
        <v>23.1632</v>
      </c>
      <c r="BD25" s="651">
        <v>22.113399999999999</v>
      </c>
      <c r="BE25" s="651">
        <v>22.1082</v>
      </c>
      <c r="BF25" s="651">
        <v>21.245699999999999</v>
      </c>
      <c r="BG25" s="651">
        <v>14.9634</v>
      </c>
      <c r="BH25" s="651">
        <v>26.736799999999999</v>
      </c>
      <c r="BI25" s="651">
        <v>21.4148</v>
      </c>
      <c r="BJ25" s="658">
        <v>22.493500000000001</v>
      </c>
      <c r="BK25" s="658">
        <v>20.713000000000001</v>
      </c>
      <c r="BL25" s="652">
        <v>21.9651</v>
      </c>
      <c r="BO25" s="635" t="s">
        <v>50</v>
      </c>
      <c r="BP25" s="631" t="s">
        <v>51</v>
      </c>
      <c r="BQ25" s="651">
        <v>0</v>
      </c>
      <c r="BR25" s="651">
        <v>3.1206</v>
      </c>
      <c r="BS25" s="651">
        <v>10.7858</v>
      </c>
      <c r="BT25" s="651">
        <v>6.2222</v>
      </c>
      <c r="BU25" s="651">
        <v>9.6037999999999997</v>
      </c>
      <c r="BV25" s="651">
        <v>6.5143000000000004</v>
      </c>
      <c r="BW25" s="651">
        <v>11.1244</v>
      </c>
      <c r="BX25" s="651">
        <v>11.3003</v>
      </c>
      <c r="BY25" s="651">
        <v>5.4588999999999999</v>
      </c>
      <c r="BZ25" s="651">
        <v>14.7075</v>
      </c>
      <c r="CA25" s="651">
        <v>2.359</v>
      </c>
      <c r="CB25" s="658">
        <v>8.4423999999999992</v>
      </c>
      <c r="CC25" s="658">
        <v>8.0612999999999992</v>
      </c>
      <c r="CD25" s="652">
        <v>8.3292999999999999</v>
      </c>
    </row>
    <row r="26" spans="2:82" s="478" customFormat="1" ht="15.75" customHeight="1" x14ac:dyDescent="0.25">
      <c r="B26" s="635" t="s">
        <v>137</v>
      </c>
      <c r="C26" s="636">
        <v>270.44170000000003</v>
      </c>
      <c r="D26" s="636">
        <v>165.6645</v>
      </c>
      <c r="E26" s="636">
        <v>192.303</v>
      </c>
      <c r="F26" s="636">
        <v>166.89429999999999</v>
      </c>
      <c r="G26" s="636">
        <v>164.59739999999999</v>
      </c>
      <c r="H26" s="636">
        <v>152.589</v>
      </c>
      <c r="I26" s="636">
        <v>199.1533</v>
      </c>
      <c r="J26" s="636">
        <v>202.06129999999999</v>
      </c>
      <c r="K26" s="636">
        <v>272.35480000000001</v>
      </c>
      <c r="L26" s="636">
        <v>268.14920000000001</v>
      </c>
      <c r="M26" s="636">
        <v>152.6926</v>
      </c>
      <c r="N26" s="637">
        <v>173.61320000000001</v>
      </c>
      <c r="O26" s="637">
        <v>215.2989</v>
      </c>
      <c r="P26" s="622">
        <v>188.3929</v>
      </c>
      <c r="R26" s="635" t="s">
        <v>137</v>
      </c>
      <c r="S26" s="636">
        <v>176.6412</v>
      </c>
      <c r="T26" s="636">
        <v>137.56639999999999</v>
      </c>
      <c r="U26" s="636">
        <v>134.0325</v>
      </c>
      <c r="V26" s="636">
        <v>126.9436</v>
      </c>
      <c r="W26" s="636">
        <v>128.32210000000001</v>
      </c>
      <c r="X26" s="636">
        <v>125.5284</v>
      </c>
      <c r="Y26" s="636">
        <v>128.7645</v>
      </c>
      <c r="Z26" s="636">
        <v>120.3031</v>
      </c>
      <c r="AA26" s="636">
        <v>167.35720000000001</v>
      </c>
      <c r="AB26" s="636">
        <v>174.1183</v>
      </c>
      <c r="AC26" s="636">
        <v>90.457400000000007</v>
      </c>
      <c r="AD26" s="637">
        <v>128.41579999999999</v>
      </c>
      <c r="AE26" s="637">
        <v>130.72999999999999</v>
      </c>
      <c r="AF26" s="622">
        <v>129.2363</v>
      </c>
      <c r="AH26" s="635" t="s">
        <v>137</v>
      </c>
      <c r="AI26" s="653">
        <v>37.897199999999998</v>
      </c>
      <c r="AJ26" s="653">
        <v>56.126399999999997</v>
      </c>
      <c r="AK26" s="653">
        <v>45.245399999999997</v>
      </c>
      <c r="AL26" s="653">
        <v>46.704500000000003</v>
      </c>
      <c r="AM26" s="653">
        <v>45.851700000000001</v>
      </c>
      <c r="AN26" s="653">
        <v>47.599899999999998</v>
      </c>
      <c r="AO26" s="653">
        <v>36.5077</v>
      </c>
      <c r="AP26" s="653">
        <v>29.835599999999999</v>
      </c>
      <c r="AQ26" s="653">
        <v>24.0411</v>
      </c>
      <c r="AR26" s="653">
        <v>38.616300000000003</v>
      </c>
      <c r="AS26" s="653">
        <v>28.174800000000001</v>
      </c>
      <c r="AT26" s="659">
        <v>44.5334</v>
      </c>
      <c r="AU26" s="659">
        <v>27.980899999999998</v>
      </c>
      <c r="AV26" s="654">
        <v>37.826500000000003</v>
      </c>
      <c r="AX26" s="635" t="s">
        <v>137</v>
      </c>
      <c r="AY26" s="653">
        <v>17.482399999999998</v>
      </c>
      <c r="AZ26" s="653">
        <v>19.9527</v>
      </c>
      <c r="BA26" s="653">
        <v>18.972899999999999</v>
      </c>
      <c r="BB26" s="653">
        <v>21.177900000000001</v>
      </c>
      <c r="BC26" s="653">
        <v>24.4542</v>
      </c>
      <c r="BD26" s="653">
        <v>23.1252</v>
      </c>
      <c r="BE26" s="653">
        <v>20.274999999999999</v>
      </c>
      <c r="BF26" s="653">
        <v>18.4406</v>
      </c>
      <c r="BG26" s="653">
        <v>23.4802</v>
      </c>
      <c r="BH26" s="653">
        <v>23.292999999999999</v>
      </c>
      <c r="BI26" s="653">
        <v>25.971599999999999</v>
      </c>
      <c r="BJ26" s="659">
        <v>21.414300000000001</v>
      </c>
      <c r="BK26" s="659">
        <v>22.353200000000001</v>
      </c>
      <c r="BL26" s="654">
        <v>21.794699999999999</v>
      </c>
      <c r="BO26" s="631" t="s">
        <v>51</v>
      </c>
      <c r="BP26" s="635" t="s">
        <v>137</v>
      </c>
      <c r="BQ26" s="653">
        <v>9.9362999999999992</v>
      </c>
      <c r="BR26" s="653">
        <v>6.96</v>
      </c>
      <c r="BS26" s="653">
        <v>5.4802999999999997</v>
      </c>
      <c r="BT26" s="653">
        <v>8.1798999999999999</v>
      </c>
      <c r="BU26" s="653">
        <v>7.6553000000000004</v>
      </c>
      <c r="BV26" s="653">
        <v>11.540699999999999</v>
      </c>
      <c r="BW26" s="653">
        <v>7.8733000000000004</v>
      </c>
      <c r="BX26" s="653">
        <v>11.261799999999999</v>
      </c>
      <c r="BY26" s="653">
        <v>13.927</v>
      </c>
      <c r="BZ26" s="653">
        <v>3.0240999999999998</v>
      </c>
      <c r="CA26" s="653">
        <v>5.0951000000000004</v>
      </c>
      <c r="CB26" s="659">
        <v>8.0189000000000004</v>
      </c>
      <c r="CC26" s="659">
        <v>10.386200000000001</v>
      </c>
      <c r="CD26" s="654">
        <v>8.9780999999999995</v>
      </c>
    </row>
    <row r="27" spans="2:82" s="584" customFormat="1" ht="15.75" customHeight="1" x14ac:dyDescent="0.25">
      <c r="B27" s="631" t="s">
        <v>54</v>
      </c>
      <c r="C27" s="632">
        <v>1459.105</v>
      </c>
      <c r="D27" s="632">
        <v>928.46190000000001</v>
      </c>
      <c r="E27" s="632">
        <v>745.99170000000004</v>
      </c>
      <c r="F27" s="632">
        <v>461.21929999999998</v>
      </c>
      <c r="G27" s="632">
        <v>365.72879999999998</v>
      </c>
      <c r="H27" s="632">
        <v>535.13130000000001</v>
      </c>
      <c r="I27" s="632">
        <v>356.17689999999999</v>
      </c>
      <c r="J27" s="632">
        <v>388.73930000000001</v>
      </c>
      <c r="K27" s="632">
        <v>517.06399999999996</v>
      </c>
      <c r="L27" s="632">
        <v>348.76659999999998</v>
      </c>
      <c r="M27" s="632" t="s">
        <v>102</v>
      </c>
      <c r="N27" s="633">
        <v>504.95310000000001</v>
      </c>
      <c r="O27" s="633">
        <v>412.54840000000002</v>
      </c>
      <c r="P27" s="634">
        <v>469.5883</v>
      </c>
      <c r="R27" s="631" t="s">
        <v>54</v>
      </c>
      <c r="S27" s="632">
        <v>1281.1027999999999</v>
      </c>
      <c r="T27" s="632">
        <v>783.15340000000003</v>
      </c>
      <c r="U27" s="632">
        <v>606.77049999999997</v>
      </c>
      <c r="V27" s="632">
        <v>378.38799999999998</v>
      </c>
      <c r="W27" s="632">
        <v>266.88249999999999</v>
      </c>
      <c r="X27" s="632">
        <v>408.91039999999998</v>
      </c>
      <c r="Y27" s="632">
        <v>305.85820000000001</v>
      </c>
      <c r="Z27" s="632">
        <v>387.59109999999998</v>
      </c>
      <c r="AA27" s="632">
        <v>355.5444</v>
      </c>
      <c r="AB27" s="632">
        <v>170.5341</v>
      </c>
      <c r="AC27" s="632" t="s">
        <v>102</v>
      </c>
      <c r="AD27" s="633">
        <v>409.50740000000002</v>
      </c>
      <c r="AE27" s="633">
        <v>256.96379999999999</v>
      </c>
      <c r="AF27" s="634">
        <v>351.12639999999999</v>
      </c>
      <c r="AH27" s="631" t="s">
        <v>54</v>
      </c>
      <c r="AI27" s="651">
        <v>69.709199999999996</v>
      </c>
      <c r="AJ27" s="651">
        <v>66.201599999999999</v>
      </c>
      <c r="AK27" s="651">
        <v>64.183300000000003</v>
      </c>
      <c r="AL27" s="651">
        <v>62.061900000000001</v>
      </c>
      <c r="AM27" s="651">
        <v>55.246899999999997</v>
      </c>
      <c r="AN27" s="651">
        <v>53.879300000000001</v>
      </c>
      <c r="AO27" s="651">
        <v>55.204900000000002</v>
      </c>
      <c r="AP27" s="651">
        <v>63.288800000000002</v>
      </c>
      <c r="AQ27" s="651">
        <v>48.692599999999999</v>
      </c>
      <c r="AR27" s="651">
        <v>35.257800000000003</v>
      </c>
      <c r="AS27" s="651" t="s">
        <v>102</v>
      </c>
      <c r="AT27" s="658">
        <v>60.579900000000002</v>
      </c>
      <c r="AU27" s="658">
        <v>43.7515</v>
      </c>
      <c r="AV27" s="652">
        <v>54.921700000000001</v>
      </c>
      <c r="AX27" s="631" t="s">
        <v>54</v>
      </c>
      <c r="AY27" s="651">
        <v>15.985799999999999</v>
      </c>
      <c r="AZ27" s="651">
        <v>15.258699999999999</v>
      </c>
      <c r="BA27" s="651">
        <v>15.6874</v>
      </c>
      <c r="BB27" s="651">
        <v>12.126200000000001</v>
      </c>
      <c r="BC27" s="651">
        <v>15.618600000000001</v>
      </c>
      <c r="BD27" s="651">
        <v>10.653499999999999</v>
      </c>
      <c r="BE27" s="651">
        <v>19.124700000000001</v>
      </c>
      <c r="BF27" s="651">
        <v>36.415900000000001</v>
      </c>
      <c r="BG27" s="651">
        <v>13.368499999999999</v>
      </c>
      <c r="BH27" s="651">
        <v>8.3569999999999993</v>
      </c>
      <c r="BI27" s="651" t="s">
        <v>102</v>
      </c>
      <c r="BJ27" s="658">
        <v>14.7913</v>
      </c>
      <c r="BK27" s="658">
        <v>13.0885</v>
      </c>
      <c r="BL27" s="652">
        <v>14.2187</v>
      </c>
      <c r="BO27" s="635" t="s">
        <v>52</v>
      </c>
      <c r="BP27" s="631" t="s">
        <v>54</v>
      </c>
      <c r="BQ27" s="651">
        <v>2.1055000000000001</v>
      </c>
      <c r="BR27" s="651">
        <v>2.8893</v>
      </c>
      <c r="BS27" s="651">
        <v>1.4666999999999999</v>
      </c>
      <c r="BT27" s="651">
        <v>7.8526999999999996</v>
      </c>
      <c r="BU27" s="651">
        <v>2.1074000000000002</v>
      </c>
      <c r="BV27" s="651">
        <v>11.8803</v>
      </c>
      <c r="BW27" s="651">
        <v>11.542999999999999</v>
      </c>
      <c r="BX27" s="651">
        <v>0</v>
      </c>
      <c r="BY27" s="651">
        <v>6.7009999999999996</v>
      </c>
      <c r="BZ27" s="651">
        <v>5.2816000000000001</v>
      </c>
      <c r="CA27" s="651" t="s">
        <v>102</v>
      </c>
      <c r="CB27" s="658">
        <v>5.7268999999999997</v>
      </c>
      <c r="CC27" s="658">
        <v>5.4470000000000001</v>
      </c>
      <c r="CD27" s="652">
        <v>5.6327999999999996</v>
      </c>
    </row>
    <row r="28" spans="2:82" s="478" customFormat="1" ht="15.75" customHeight="1" x14ac:dyDescent="0.25">
      <c r="B28" s="635" t="s">
        <v>138</v>
      </c>
      <c r="C28" s="636">
        <v>357.90800000000002</v>
      </c>
      <c r="D28" s="636">
        <v>276.13470000000001</v>
      </c>
      <c r="E28" s="636">
        <v>226.00460000000001</v>
      </c>
      <c r="F28" s="636">
        <v>222.137</v>
      </c>
      <c r="G28" s="636">
        <v>226.86859999999999</v>
      </c>
      <c r="H28" s="636">
        <v>196.80969999999999</v>
      </c>
      <c r="I28" s="636">
        <v>182.93610000000001</v>
      </c>
      <c r="J28" s="636">
        <v>156.9717</v>
      </c>
      <c r="K28" s="636">
        <v>244.60130000000001</v>
      </c>
      <c r="L28" s="636">
        <v>231.99850000000001</v>
      </c>
      <c r="M28" s="636">
        <v>263.39319999999998</v>
      </c>
      <c r="N28" s="637">
        <v>217.38849999999999</v>
      </c>
      <c r="O28" s="637">
        <v>223.81479999999999</v>
      </c>
      <c r="P28" s="622">
        <v>219.7131</v>
      </c>
      <c r="R28" s="635" t="s">
        <v>138</v>
      </c>
      <c r="S28" s="636">
        <v>252.54679999999999</v>
      </c>
      <c r="T28" s="636">
        <v>197.02109999999999</v>
      </c>
      <c r="U28" s="636">
        <v>166.01230000000001</v>
      </c>
      <c r="V28" s="636">
        <v>163.47329999999999</v>
      </c>
      <c r="W28" s="636">
        <v>172.87479999999999</v>
      </c>
      <c r="X28" s="636">
        <v>149.9581</v>
      </c>
      <c r="Y28" s="636">
        <v>134.58269999999999</v>
      </c>
      <c r="Z28" s="636">
        <v>118.9254</v>
      </c>
      <c r="AA28" s="636">
        <v>156.6918</v>
      </c>
      <c r="AB28" s="636">
        <v>164.16849999999999</v>
      </c>
      <c r="AC28" s="636">
        <v>100.4379</v>
      </c>
      <c r="AD28" s="637">
        <v>161.0189</v>
      </c>
      <c r="AE28" s="637">
        <v>123.291</v>
      </c>
      <c r="AF28" s="622">
        <v>147.37119999999999</v>
      </c>
      <c r="AH28" s="635" t="s">
        <v>138</v>
      </c>
      <c r="AI28" s="653">
        <v>41.549500000000002</v>
      </c>
      <c r="AJ28" s="653">
        <v>43.1205</v>
      </c>
      <c r="AK28" s="653">
        <v>41.903799999999997</v>
      </c>
      <c r="AL28" s="653">
        <v>38.046799999999998</v>
      </c>
      <c r="AM28" s="653">
        <v>41.478999999999999</v>
      </c>
      <c r="AN28" s="653">
        <v>33.748199999999997</v>
      </c>
      <c r="AO28" s="653">
        <v>33.698300000000003</v>
      </c>
      <c r="AP28" s="653">
        <v>43.664200000000001</v>
      </c>
      <c r="AQ28" s="653">
        <v>32.195799999999998</v>
      </c>
      <c r="AR28" s="653">
        <v>36.546199999999999</v>
      </c>
      <c r="AS28" s="653">
        <v>14.1273</v>
      </c>
      <c r="AT28" s="659">
        <v>38.359499999999997</v>
      </c>
      <c r="AU28" s="659">
        <v>26.645800000000001</v>
      </c>
      <c r="AV28" s="654">
        <v>34.043100000000003</v>
      </c>
      <c r="AX28" s="635" t="s">
        <v>138</v>
      </c>
      <c r="AY28" s="653">
        <v>18.9422</v>
      </c>
      <c r="AZ28" s="653">
        <v>19.5776</v>
      </c>
      <c r="BA28" s="653">
        <v>19.585599999999999</v>
      </c>
      <c r="BB28" s="653">
        <v>19.9635</v>
      </c>
      <c r="BC28" s="653">
        <v>20.332000000000001</v>
      </c>
      <c r="BD28" s="653">
        <v>26.466000000000001</v>
      </c>
      <c r="BE28" s="653">
        <v>22.211400000000001</v>
      </c>
      <c r="BF28" s="653">
        <v>22.219000000000001</v>
      </c>
      <c r="BG28" s="653">
        <v>17.1281</v>
      </c>
      <c r="BH28" s="653">
        <v>28.262899999999998</v>
      </c>
      <c r="BI28" s="653">
        <v>13.062799999999999</v>
      </c>
      <c r="BJ28" s="659">
        <v>20.928599999999999</v>
      </c>
      <c r="BK28" s="659">
        <v>17.113099999999999</v>
      </c>
      <c r="BL28" s="654">
        <v>19.522600000000001</v>
      </c>
      <c r="BO28" s="631" t="s">
        <v>53</v>
      </c>
      <c r="BP28" s="635" t="s">
        <v>138</v>
      </c>
      <c r="BQ28" s="653">
        <v>10.0702</v>
      </c>
      <c r="BR28" s="653">
        <v>8.6516000000000002</v>
      </c>
      <c r="BS28" s="653">
        <v>11.9659</v>
      </c>
      <c r="BT28" s="653">
        <v>15.5809</v>
      </c>
      <c r="BU28" s="653">
        <v>14.3894</v>
      </c>
      <c r="BV28" s="653">
        <v>15.9802</v>
      </c>
      <c r="BW28" s="653">
        <v>17.6584</v>
      </c>
      <c r="BX28" s="653">
        <v>9.8790999999999993</v>
      </c>
      <c r="BY28" s="653">
        <v>14.7361</v>
      </c>
      <c r="BZ28" s="653">
        <v>5.9535999999999998</v>
      </c>
      <c r="CA28" s="653">
        <v>10.942299999999999</v>
      </c>
      <c r="CB28" s="659">
        <v>14.781499999999999</v>
      </c>
      <c r="CC28" s="659">
        <v>11.327400000000001</v>
      </c>
      <c r="CD28" s="654">
        <v>13.508699999999999</v>
      </c>
    </row>
    <row r="29" spans="2:82" s="584" customFormat="1" ht="15.75" customHeight="1" x14ac:dyDescent="0.25">
      <c r="B29" s="631" t="s">
        <v>139</v>
      </c>
      <c r="C29" s="632">
        <v>243.84739999999999</v>
      </c>
      <c r="D29" s="632">
        <v>174.26939999999999</v>
      </c>
      <c r="E29" s="632">
        <v>172.03980000000001</v>
      </c>
      <c r="F29" s="632">
        <v>171.71690000000001</v>
      </c>
      <c r="G29" s="632">
        <v>162.5985</v>
      </c>
      <c r="H29" s="632">
        <v>164.47710000000001</v>
      </c>
      <c r="I29" s="632">
        <v>151.22120000000001</v>
      </c>
      <c r="J29" s="632">
        <v>171.20359999999999</v>
      </c>
      <c r="K29" s="632">
        <v>189.7687</v>
      </c>
      <c r="L29" s="632">
        <v>228.6626</v>
      </c>
      <c r="M29" s="632">
        <v>153.3398</v>
      </c>
      <c r="N29" s="633">
        <v>164.9683</v>
      </c>
      <c r="O29" s="633">
        <v>186.52119999999999</v>
      </c>
      <c r="P29" s="634">
        <v>174.27250000000001</v>
      </c>
      <c r="R29" s="631" t="s">
        <v>139</v>
      </c>
      <c r="S29" s="632">
        <v>172.8552</v>
      </c>
      <c r="T29" s="632">
        <v>136.87459999999999</v>
      </c>
      <c r="U29" s="632">
        <v>125.8314</v>
      </c>
      <c r="V29" s="632">
        <v>129.4006</v>
      </c>
      <c r="W29" s="632">
        <v>133.3742</v>
      </c>
      <c r="X29" s="632">
        <v>122.5749</v>
      </c>
      <c r="Y29" s="632">
        <v>116.6622</v>
      </c>
      <c r="Z29" s="632">
        <v>127.68640000000001</v>
      </c>
      <c r="AA29" s="632">
        <v>125.3818</v>
      </c>
      <c r="AB29" s="632">
        <v>113.369</v>
      </c>
      <c r="AC29" s="632">
        <v>83.014099999999999</v>
      </c>
      <c r="AD29" s="633">
        <v>126.32559999999999</v>
      </c>
      <c r="AE29" s="633">
        <v>117.70180000000001</v>
      </c>
      <c r="AF29" s="634">
        <v>122.6028</v>
      </c>
      <c r="AH29" s="631" t="s">
        <v>139</v>
      </c>
      <c r="AI29" s="651">
        <v>50.559899999999999</v>
      </c>
      <c r="AJ29" s="651">
        <v>54.07</v>
      </c>
      <c r="AK29" s="651">
        <v>49.409399999999998</v>
      </c>
      <c r="AL29" s="651">
        <v>48.743699999999997</v>
      </c>
      <c r="AM29" s="651">
        <v>44.2652</v>
      </c>
      <c r="AN29" s="651">
        <v>39.979599999999998</v>
      </c>
      <c r="AO29" s="651">
        <v>38.72</v>
      </c>
      <c r="AP29" s="651">
        <v>35.748800000000003</v>
      </c>
      <c r="AQ29" s="651">
        <v>31.074300000000001</v>
      </c>
      <c r="AR29" s="651">
        <v>26.337</v>
      </c>
      <c r="AS29" s="651">
        <v>13.2996</v>
      </c>
      <c r="AT29" s="658">
        <v>45.038899999999998</v>
      </c>
      <c r="AU29" s="658">
        <v>29.220099999999999</v>
      </c>
      <c r="AV29" s="652">
        <v>37.7301</v>
      </c>
      <c r="AX29" s="631" t="s">
        <v>139</v>
      </c>
      <c r="AY29" s="651">
        <v>16.939800000000002</v>
      </c>
      <c r="AZ29" s="651">
        <v>20.255199999999999</v>
      </c>
      <c r="BA29" s="651">
        <v>17.7059</v>
      </c>
      <c r="BB29" s="651">
        <v>19.894100000000002</v>
      </c>
      <c r="BC29" s="651">
        <v>27.792400000000001</v>
      </c>
      <c r="BD29" s="651">
        <v>19.105</v>
      </c>
      <c r="BE29" s="651">
        <v>22.671900000000001</v>
      </c>
      <c r="BF29" s="651">
        <v>25.992000000000001</v>
      </c>
      <c r="BG29" s="651">
        <v>23.1629</v>
      </c>
      <c r="BH29" s="651">
        <v>15.319900000000001</v>
      </c>
      <c r="BI29" s="651">
        <v>21.886500000000002</v>
      </c>
      <c r="BJ29" s="658">
        <v>21.4757</v>
      </c>
      <c r="BK29" s="658">
        <v>21.899899999999999</v>
      </c>
      <c r="BL29" s="652">
        <v>21.671700000000001</v>
      </c>
      <c r="BO29" s="635" t="s">
        <v>54</v>
      </c>
      <c r="BP29" s="631" t="s">
        <v>139</v>
      </c>
      <c r="BQ29" s="651">
        <v>3.3868999999999998</v>
      </c>
      <c r="BR29" s="651">
        <v>4.2167000000000003</v>
      </c>
      <c r="BS29" s="651">
        <v>6.0255999999999998</v>
      </c>
      <c r="BT29" s="651">
        <v>6.7191000000000001</v>
      </c>
      <c r="BU29" s="651">
        <v>9.9690999999999992</v>
      </c>
      <c r="BV29" s="651">
        <v>15.439399999999999</v>
      </c>
      <c r="BW29" s="651">
        <v>15.754899999999999</v>
      </c>
      <c r="BX29" s="651">
        <v>12.8408</v>
      </c>
      <c r="BY29" s="651">
        <v>11.833600000000001</v>
      </c>
      <c r="BZ29" s="651">
        <v>7.9222000000000001</v>
      </c>
      <c r="CA29" s="651">
        <v>18.9511</v>
      </c>
      <c r="CB29" s="658">
        <v>10.0611</v>
      </c>
      <c r="CC29" s="658">
        <v>11.983700000000001</v>
      </c>
      <c r="CD29" s="652">
        <v>10.949400000000001</v>
      </c>
    </row>
    <row r="30" spans="2:82" s="478" customFormat="1" ht="15.75" customHeight="1" x14ac:dyDescent="0.25">
      <c r="B30" s="635" t="s">
        <v>140</v>
      </c>
      <c r="C30" s="636">
        <v>124.6178</v>
      </c>
      <c r="D30" s="636">
        <v>175.66980000000001</v>
      </c>
      <c r="E30" s="636">
        <v>123.1159</v>
      </c>
      <c r="F30" s="636">
        <v>155.2133</v>
      </c>
      <c r="G30" s="636">
        <v>207.1636</v>
      </c>
      <c r="H30" s="636">
        <v>188.52500000000001</v>
      </c>
      <c r="I30" s="636">
        <v>188.9632</v>
      </c>
      <c r="J30" s="636">
        <v>263.02449999999999</v>
      </c>
      <c r="K30" s="636">
        <v>270.99579999999997</v>
      </c>
      <c r="L30" s="636">
        <v>188.40960000000001</v>
      </c>
      <c r="M30" s="636">
        <v>194.3289</v>
      </c>
      <c r="N30" s="637">
        <v>169.06180000000001</v>
      </c>
      <c r="O30" s="637">
        <v>236.45570000000001</v>
      </c>
      <c r="P30" s="622">
        <v>191.96860000000001</v>
      </c>
      <c r="R30" s="635" t="s">
        <v>140</v>
      </c>
      <c r="S30" s="636">
        <v>95.790300000000002</v>
      </c>
      <c r="T30" s="636">
        <v>114.8588</v>
      </c>
      <c r="U30" s="636">
        <v>87.533799999999999</v>
      </c>
      <c r="V30" s="636">
        <v>117.7229</v>
      </c>
      <c r="W30" s="636">
        <v>141.70840000000001</v>
      </c>
      <c r="X30" s="636">
        <v>154.85570000000001</v>
      </c>
      <c r="Y30" s="636">
        <v>143.06270000000001</v>
      </c>
      <c r="Z30" s="636">
        <v>196.25890000000001</v>
      </c>
      <c r="AA30" s="636">
        <v>144.48699999999999</v>
      </c>
      <c r="AB30" s="636">
        <v>145.44839999999999</v>
      </c>
      <c r="AC30" s="636">
        <v>117.6557</v>
      </c>
      <c r="AD30" s="637">
        <v>125.81019999999999</v>
      </c>
      <c r="AE30" s="637">
        <v>153.5284</v>
      </c>
      <c r="AF30" s="622">
        <v>135.23140000000001</v>
      </c>
      <c r="AH30" s="635" t="s">
        <v>140</v>
      </c>
      <c r="AI30" s="653">
        <v>37.636400000000002</v>
      </c>
      <c r="AJ30" s="653">
        <v>42.023899999999998</v>
      </c>
      <c r="AK30" s="653">
        <v>42.126600000000003</v>
      </c>
      <c r="AL30" s="653">
        <v>46.152900000000002</v>
      </c>
      <c r="AM30" s="653">
        <v>38.091200000000001</v>
      </c>
      <c r="AN30" s="653">
        <v>48.136699999999998</v>
      </c>
      <c r="AO30" s="653">
        <v>38.4298</v>
      </c>
      <c r="AP30" s="653">
        <v>26.696200000000001</v>
      </c>
      <c r="AQ30" s="653">
        <v>28.151800000000001</v>
      </c>
      <c r="AR30" s="653">
        <v>33.079099999999997</v>
      </c>
      <c r="AS30" s="653">
        <v>20.342500000000001</v>
      </c>
      <c r="AT30" s="659">
        <v>42.847000000000001</v>
      </c>
      <c r="AU30" s="659">
        <v>25.692799999999998</v>
      </c>
      <c r="AV30" s="654">
        <v>35.665199999999999</v>
      </c>
      <c r="AX30" s="635" t="s">
        <v>140</v>
      </c>
      <c r="AY30" s="653">
        <v>25.109100000000002</v>
      </c>
      <c r="AZ30" s="653">
        <v>16.580100000000002</v>
      </c>
      <c r="BA30" s="653">
        <v>19.229399999999998</v>
      </c>
      <c r="BB30" s="653">
        <v>20.404900000000001</v>
      </c>
      <c r="BC30" s="653">
        <v>17.674499999999998</v>
      </c>
      <c r="BD30" s="653">
        <v>22.5336</v>
      </c>
      <c r="BE30" s="653">
        <v>17.861499999999999</v>
      </c>
      <c r="BF30" s="653">
        <v>22.874600000000001</v>
      </c>
      <c r="BG30" s="653">
        <v>16.033799999999999</v>
      </c>
      <c r="BH30" s="653">
        <v>26.833200000000001</v>
      </c>
      <c r="BI30" s="653">
        <v>16.8385</v>
      </c>
      <c r="BJ30" s="659">
        <v>19.453099999999999</v>
      </c>
      <c r="BK30" s="659">
        <v>19.517399999999999</v>
      </c>
      <c r="BL30" s="654">
        <v>19.48</v>
      </c>
      <c r="BO30" s="631" t="s">
        <v>55</v>
      </c>
      <c r="BP30" s="635" t="s">
        <v>140</v>
      </c>
      <c r="BQ30" s="653">
        <v>14.121700000000001</v>
      </c>
      <c r="BR30" s="653">
        <v>6.7793000000000001</v>
      </c>
      <c r="BS30" s="653">
        <v>9.7426999999999992</v>
      </c>
      <c r="BT30" s="653">
        <v>9.2880000000000003</v>
      </c>
      <c r="BU30" s="653">
        <v>12.638400000000001</v>
      </c>
      <c r="BV30" s="653">
        <v>11.4704</v>
      </c>
      <c r="BW30" s="653">
        <v>19.418099999999999</v>
      </c>
      <c r="BX30" s="653">
        <v>25.045500000000001</v>
      </c>
      <c r="BY30" s="653">
        <v>9.1313999999999993</v>
      </c>
      <c r="BZ30" s="653">
        <v>17.285699999999999</v>
      </c>
      <c r="CA30" s="653">
        <v>23.363600000000002</v>
      </c>
      <c r="CB30" s="659">
        <v>12.1165</v>
      </c>
      <c r="CC30" s="659">
        <v>19.718800000000002</v>
      </c>
      <c r="CD30" s="654">
        <v>15.299300000000001</v>
      </c>
    </row>
    <row r="31" spans="2:82" s="584" customFormat="1" ht="15.75" customHeight="1" x14ac:dyDescent="0.25">
      <c r="B31" s="631" t="s">
        <v>141</v>
      </c>
      <c r="C31" s="632">
        <v>339.01100000000002</v>
      </c>
      <c r="D31" s="632">
        <v>244.22890000000001</v>
      </c>
      <c r="E31" s="632">
        <v>186.10489999999999</v>
      </c>
      <c r="F31" s="632">
        <v>184.38149999999999</v>
      </c>
      <c r="G31" s="632">
        <v>184.44139999999999</v>
      </c>
      <c r="H31" s="632">
        <v>231.84440000000001</v>
      </c>
      <c r="I31" s="632">
        <v>206.1096</v>
      </c>
      <c r="J31" s="632">
        <v>222.16390000000001</v>
      </c>
      <c r="K31" s="632">
        <v>221.10810000000001</v>
      </c>
      <c r="L31" s="632">
        <v>218.0959</v>
      </c>
      <c r="M31" s="632">
        <v>243.69730000000001</v>
      </c>
      <c r="N31" s="633">
        <v>195.7439</v>
      </c>
      <c r="O31" s="633">
        <v>224.79859999999999</v>
      </c>
      <c r="P31" s="634">
        <v>205.91849999999999</v>
      </c>
      <c r="R31" s="631" t="s">
        <v>141</v>
      </c>
      <c r="S31" s="632">
        <v>303.02620000000002</v>
      </c>
      <c r="T31" s="632">
        <v>177.97630000000001</v>
      </c>
      <c r="U31" s="632">
        <v>139.34299999999999</v>
      </c>
      <c r="V31" s="632">
        <v>140.5506</v>
      </c>
      <c r="W31" s="632">
        <v>144.4034</v>
      </c>
      <c r="X31" s="632">
        <v>168.30719999999999</v>
      </c>
      <c r="Y31" s="632">
        <v>143.7037</v>
      </c>
      <c r="Z31" s="632">
        <v>170.50899999999999</v>
      </c>
      <c r="AA31" s="632">
        <v>132.8458</v>
      </c>
      <c r="AB31" s="632">
        <v>124.1677</v>
      </c>
      <c r="AC31" s="632">
        <v>93.275999999999996</v>
      </c>
      <c r="AD31" s="633">
        <v>146.0343</v>
      </c>
      <c r="AE31" s="633">
        <v>132.03890000000001</v>
      </c>
      <c r="AF31" s="634">
        <v>141.13329999999999</v>
      </c>
      <c r="AH31" s="631" t="s">
        <v>141</v>
      </c>
      <c r="AI31" s="651">
        <v>56.933399999999999</v>
      </c>
      <c r="AJ31" s="651">
        <v>42.7821</v>
      </c>
      <c r="AK31" s="651">
        <v>48.387799999999999</v>
      </c>
      <c r="AL31" s="651">
        <v>48.872500000000002</v>
      </c>
      <c r="AM31" s="651">
        <v>45.101100000000002</v>
      </c>
      <c r="AN31" s="651">
        <v>39.050199999999997</v>
      </c>
      <c r="AO31" s="651">
        <v>35.507100000000001</v>
      </c>
      <c r="AP31" s="651">
        <v>39.063299999999998</v>
      </c>
      <c r="AQ31" s="651">
        <v>27.7257</v>
      </c>
      <c r="AR31" s="651">
        <v>25.3551</v>
      </c>
      <c r="AS31" s="651">
        <v>10.9726</v>
      </c>
      <c r="AT31" s="658">
        <v>44.0867</v>
      </c>
      <c r="AU31" s="658">
        <v>26.3766</v>
      </c>
      <c r="AV31" s="652">
        <v>37.316200000000002</v>
      </c>
      <c r="AX31" s="631" t="s">
        <v>141</v>
      </c>
      <c r="AY31" s="651">
        <v>23.779499999999999</v>
      </c>
      <c r="AZ31" s="651">
        <v>19.429500000000001</v>
      </c>
      <c r="BA31" s="651">
        <v>19.3827</v>
      </c>
      <c r="BB31" s="651">
        <v>19.536899999999999</v>
      </c>
      <c r="BC31" s="651">
        <v>21.638200000000001</v>
      </c>
      <c r="BD31" s="651">
        <v>20.195499999999999</v>
      </c>
      <c r="BE31" s="651">
        <v>19.291599999999999</v>
      </c>
      <c r="BF31" s="651">
        <v>18.638200000000001</v>
      </c>
      <c r="BG31" s="651">
        <v>22.151399999999999</v>
      </c>
      <c r="BH31" s="651">
        <v>22.067699999999999</v>
      </c>
      <c r="BI31" s="651">
        <v>15.403700000000001</v>
      </c>
      <c r="BJ31" s="658">
        <v>19.918199999999999</v>
      </c>
      <c r="BK31" s="658">
        <v>20.0063</v>
      </c>
      <c r="BL31" s="652">
        <v>19.951899999999998</v>
      </c>
      <c r="BO31" s="635" t="s">
        <v>92</v>
      </c>
      <c r="BP31" s="631" t="s">
        <v>141</v>
      </c>
      <c r="BQ31" s="651">
        <v>8.6723999999999997</v>
      </c>
      <c r="BR31" s="651">
        <v>10.661099999999999</v>
      </c>
      <c r="BS31" s="651">
        <v>7.1029</v>
      </c>
      <c r="BT31" s="651">
        <v>7.8186999999999998</v>
      </c>
      <c r="BU31" s="651">
        <v>11.553000000000001</v>
      </c>
      <c r="BV31" s="651">
        <v>13.3492</v>
      </c>
      <c r="BW31" s="651">
        <v>14.923299999999999</v>
      </c>
      <c r="BX31" s="651">
        <v>19.047799999999999</v>
      </c>
      <c r="BY31" s="651">
        <v>10.204700000000001</v>
      </c>
      <c r="BZ31" s="651">
        <v>9.5098000000000003</v>
      </c>
      <c r="CA31" s="651">
        <v>11.899100000000001</v>
      </c>
      <c r="CB31" s="658">
        <v>10.5999</v>
      </c>
      <c r="CC31" s="658">
        <v>12.3536</v>
      </c>
      <c r="CD31" s="652">
        <v>11.270300000000001</v>
      </c>
    </row>
    <row r="32" spans="2:82" s="478" customFormat="1" ht="15.75" customHeight="1" x14ac:dyDescent="0.25">
      <c r="B32" s="635" t="s">
        <v>142</v>
      </c>
      <c r="C32" s="636">
        <v>458.96199999999999</v>
      </c>
      <c r="D32" s="636">
        <v>305.63929999999999</v>
      </c>
      <c r="E32" s="636">
        <v>296.06630000000001</v>
      </c>
      <c r="F32" s="636">
        <v>261.60570000000001</v>
      </c>
      <c r="G32" s="636">
        <v>203.66550000000001</v>
      </c>
      <c r="H32" s="636">
        <v>221.17930000000001</v>
      </c>
      <c r="I32" s="636">
        <v>212.2199</v>
      </c>
      <c r="J32" s="636">
        <v>232.23159999999999</v>
      </c>
      <c r="K32" s="636">
        <v>255.32159999999999</v>
      </c>
      <c r="L32" s="636">
        <v>344.21129999999999</v>
      </c>
      <c r="M32" s="636">
        <v>216.03659999999999</v>
      </c>
      <c r="N32" s="637">
        <v>242.1737</v>
      </c>
      <c r="O32" s="637">
        <v>241.76920000000001</v>
      </c>
      <c r="P32" s="622">
        <v>242.011</v>
      </c>
      <c r="R32" s="635" t="s">
        <v>142</v>
      </c>
      <c r="S32" s="636">
        <v>384.07060000000001</v>
      </c>
      <c r="T32" s="636">
        <v>235.63149999999999</v>
      </c>
      <c r="U32" s="636">
        <v>226.02610000000001</v>
      </c>
      <c r="V32" s="636">
        <v>189.6961</v>
      </c>
      <c r="W32" s="636">
        <v>166.2842</v>
      </c>
      <c r="X32" s="636">
        <v>166.80250000000001</v>
      </c>
      <c r="Y32" s="636">
        <v>165.51730000000001</v>
      </c>
      <c r="Z32" s="636">
        <v>144.07130000000001</v>
      </c>
      <c r="AA32" s="636">
        <v>153.60910000000001</v>
      </c>
      <c r="AB32" s="636">
        <v>235.01140000000001</v>
      </c>
      <c r="AC32" s="636">
        <v>107.3385</v>
      </c>
      <c r="AD32" s="637">
        <v>184.84</v>
      </c>
      <c r="AE32" s="637">
        <v>139.50040000000001</v>
      </c>
      <c r="AF32" s="622">
        <v>166.60310000000001</v>
      </c>
      <c r="AH32" s="635" t="s">
        <v>142</v>
      </c>
      <c r="AI32" s="653">
        <v>61.978000000000002</v>
      </c>
      <c r="AJ32" s="653">
        <v>51.804900000000004</v>
      </c>
      <c r="AK32" s="653">
        <v>45.883299999999998</v>
      </c>
      <c r="AL32" s="653">
        <v>47.124400000000001</v>
      </c>
      <c r="AM32" s="653">
        <v>50.710700000000003</v>
      </c>
      <c r="AN32" s="653">
        <v>43.027500000000003</v>
      </c>
      <c r="AO32" s="653">
        <v>41.620199999999997</v>
      </c>
      <c r="AP32" s="653">
        <v>27.8842</v>
      </c>
      <c r="AQ32" s="653">
        <v>27.101500000000001</v>
      </c>
      <c r="AR32" s="653">
        <v>22.722899999999999</v>
      </c>
      <c r="AS32" s="653">
        <v>14.9091</v>
      </c>
      <c r="AT32" s="659">
        <v>46.4193</v>
      </c>
      <c r="AU32" s="659">
        <v>21.8843</v>
      </c>
      <c r="AV32" s="654">
        <v>36.560499999999998</v>
      </c>
      <c r="AX32" s="635" t="s">
        <v>142</v>
      </c>
      <c r="AY32" s="653">
        <v>17.352799999999998</v>
      </c>
      <c r="AZ32" s="653">
        <v>19.0915</v>
      </c>
      <c r="BA32" s="653">
        <v>16.073</v>
      </c>
      <c r="BB32" s="653">
        <v>17.9619</v>
      </c>
      <c r="BC32" s="653">
        <v>20.0716</v>
      </c>
      <c r="BD32" s="653">
        <v>20.397500000000001</v>
      </c>
      <c r="BE32" s="653">
        <v>21.735199999999999</v>
      </c>
      <c r="BF32" s="653">
        <v>21.206700000000001</v>
      </c>
      <c r="BG32" s="653">
        <v>21.5867</v>
      </c>
      <c r="BH32" s="653">
        <v>20.314599999999999</v>
      </c>
      <c r="BI32" s="653">
        <v>15.815200000000001</v>
      </c>
      <c r="BJ32" s="659">
        <v>19.141999999999999</v>
      </c>
      <c r="BK32" s="659">
        <v>19.0609</v>
      </c>
      <c r="BL32" s="654">
        <v>19.109400000000001</v>
      </c>
      <c r="BO32" s="631" t="s">
        <v>56</v>
      </c>
      <c r="BP32" s="635" t="s">
        <v>142</v>
      </c>
      <c r="BQ32" s="653">
        <v>4.3517000000000001</v>
      </c>
      <c r="BR32" s="653">
        <v>6.1981999999999999</v>
      </c>
      <c r="BS32" s="653">
        <v>14.386799999999999</v>
      </c>
      <c r="BT32" s="653">
        <v>7.4259000000000004</v>
      </c>
      <c r="BU32" s="653">
        <v>10.8634</v>
      </c>
      <c r="BV32" s="653">
        <v>11.99</v>
      </c>
      <c r="BW32" s="653">
        <v>14.6379</v>
      </c>
      <c r="BX32" s="653">
        <v>12.9468</v>
      </c>
      <c r="BY32" s="653">
        <v>11.4748</v>
      </c>
      <c r="BZ32" s="653">
        <v>25.2379</v>
      </c>
      <c r="CA32" s="653">
        <v>18.960999999999999</v>
      </c>
      <c r="CB32" s="659">
        <v>10.763999999999999</v>
      </c>
      <c r="CC32" s="659">
        <v>16.7546</v>
      </c>
      <c r="CD32" s="654">
        <v>13.171200000000001</v>
      </c>
    </row>
    <row r="33" spans="2:82" s="584" customFormat="1" ht="15.75" customHeight="1" x14ac:dyDescent="0.25">
      <c r="B33" s="631" t="s">
        <v>63</v>
      </c>
      <c r="C33" s="632">
        <v>192.04939999999999</v>
      </c>
      <c r="D33" s="632">
        <v>289.41300000000001</v>
      </c>
      <c r="E33" s="632">
        <v>219.0291</v>
      </c>
      <c r="F33" s="632">
        <v>194.9331</v>
      </c>
      <c r="G33" s="632">
        <v>207.1568</v>
      </c>
      <c r="H33" s="632">
        <v>201.72229999999999</v>
      </c>
      <c r="I33" s="632">
        <v>186.04</v>
      </c>
      <c r="J33" s="632">
        <v>213.41030000000001</v>
      </c>
      <c r="K33" s="632">
        <v>135.41849999999999</v>
      </c>
      <c r="L33" s="632">
        <v>261.48770000000002</v>
      </c>
      <c r="M33" s="632">
        <v>197.32679999999999</v>
      </c>
      <c r="N33" s="633">
        <v>197.51679999999999</v>
      </c>
      <c r="O33" s="633">
        <v>195.12989999999999</v>
      </c>
      <c r="P33" s="634">
        <v>196.46170000000001</v>
      </c>
      <c r="R33" s="631" t="s">
        <v>63</v>
      </c>
      <c r="S33" s="632">
        <v>147.93219999999999</v>
      </c>
      <c r="T33" s="632">
        <v>193.42750000000001</v>
      </c>
      <c r="U33" s="632">
        <v>166.85550000000001</v>
      </c>
      <c r="V33" s="632">
        <v>146.31180000000001</v>
      </c>
      <c r="W33" s="632">
        <v>146.67769999999999</v>
      </c>
      <c r="X33" s="632">
        <v>158.98670000000001</v>
      </c>
      <c r="Y33" s="632">
        <v>136.7723</v>
      </c>
      <c r="Z33" s="632">
        <v>144.1234</v>
      </c>
      <c r="AA33" s="632">
        <v>97.738399999999999</v>
      </c>
      <c r="AB33" s="632">
        <v>119.9217</v>
      </c>
      <c r="AC33" s="632">
        <v>88.639099999999999</v>
      </c>
      <c r="AD33" s="633">
        <v>146.46520000000001</v>
      </c>
      <c r="AE33" s="633">
        <v>109.239</v>
      </c>
      <c r="AF33" s="634">
        <v>130.01</v>
      </c>
      <c r="AH33" s="631" t="s">
        <v>63</v>
      </c>
      <c r="AI33" s="651">
        <v>60.113300000000002</v>
      </c>
      <c r="AJ33" s="651">
        <v>44.007800000000003</v>
      </c>
      <c r="AK33" s="651">
        <v>46.881399999999999</v>
      </c>
      <c r="AL33" s="651">
        <v>46.192500000000003</v>
      </c>
      <c r="AM33" s="651">
        <v>37.214399999999998</v>
      </c>
      <c r="AN33" s="651">
        <v>41.0946</v>
      </c>
      <c r="AO33" s="651">
        <v>34.450299999999999</v>
      </c>
      <c r="AP33" s="651">
        <v>34.1021</v>
      </c>
      <c r="AQ33" s="651">
        <v>29.945499999999999</v>
      </c>
      <c r="AR33" s="651">
        <v>14.2919</v>
      </c>
      <c r="AS33" s="651">
        <v>8.3884000000000007</v>
      </c>
      <c r="AT33" s="658">
        <v>39.873199999999997</v>
      </c>
      <c r="AU33" s="658">
        <v>20.263100000000001</v>
      </c>
      <c r="AV33" s="652">
        <v>31.2637</v>
      </c>
      <c r="AX33" s="631" t="s">
        <v>63</v>
      </c>
      <c r="AY33" s="651">
        <v>15.6868</v>
      </c>
      <c r="AZ33" s="651">
        <v>14.873200000000001</v>
      </c>
      <c r="BA33" s="651">
        <v>20.485800000000001</v>
      </c>
      <c r="BB33" s="651">
        <v>20.377600000000001</v>
      </c>
      <c r="BC33" s="651">
        <v>22.7075</v>
      </c>
      <c r="BD33" s="651">
        <v>24.305099999999999</v>
      </c>
      <c r="BE33" s="651">
        <v>24.6234</v>
      </c>
      <c r="BF33" s="651">
        <v>20.6435</v>
      </c>
      <c r="BG33" s="651">
        <v>28.8706</v>
      </c>
      <c r="BH33" s="651">
        <v>14.198700000000001</v>
      </c>
      <c r="BI33" s="651">
        <v>20.354099999999999</v>
      </c>
      <c r="BJ33" s="658">
        <v>22.7409</v>
      </c>
      <c r="BK33" s="658">
        <v>20.7349</v>
      </c>
      <c r="BL33" s="652">
        <v>21.860199999999999</v>
      </c>
      <c r="BO33" s="635" t="s">
        <v>57</v>
      </c>
      <c r="BP33" s="631" t="s">
        <v>63</v>
      </c>
      <c r="BQ33" s="651">
        <v>1.2281</v>
      </c>
      <c r="BR33" s="651">
        <v>7.9534000000000002</v>
      </c>
      <c r="BS33" s="651">
        <v>8.8124000000000002</v>
      </c>
      <c r="BT33" s="651">
        <v>8.4872999999999994</v>
      </c>
      <c r="BU33" s="651">
        <v>10.8832</v>
      </c>
      <c r="BV33" s="651">
        <v>13.414899999999999</v>
      </c>
      <c r="BW33" s="651">
        <v>14.444100000000001</v>
      </c>
      <c r="BX33" s="651">
        <v>12.787800000000001</v>
      </c>
      <c r="BY33" s="651">
        <v>13.359</v>
      </c>
      <c r="BZ33" s="651">
        <v>17.370699999999999</v>
      </c>
      <c r="CA33" s="651">
        <v>16.177399999999999</v>
      </c>
      <c r="CB33" s="658">
        <v>11.539199999999999</v>
      </c>
      <c r="CC33" s="658">
        <v>14.9847</v>
      </c>
      <c r="CD33" s="652">
        <v>13.0519</v>
      </c>
    </row>
    <row r="34" spans="2:82" s="478" customFormat="1" ht="15.75" customHeight="1" x14ac:dyDescent="0.25">
      <c r="B34" s="635" t="s">
        <v>93</v>
      </c>
      <c r="C34" s="636">
        <v>728.24540000000002</v>
      </c>
      <c r="D34" s="636">
        <v>714.62070000000006</v>
      </c>
      <c r="E34" s="636">
        <v>524.57150000000001</v>
      </c>
      <c r="F34" s="636">
        <v>416.05419999999998</v>
      </c>
      <c r="G34" s="636">
        <v>304.6825</v>
      </c>
      <c r="H34" s="636">
        <v>263.63380000000001</v>
      </c>
      <c r="I34" s="636">
        <v>333.46469999999999</v>
      </c>
      <c r="J34" s="636">
        <v>298.1454</v>
      </c>
      <c r="K34" s="636">
        <v>297.7235</v>
      </c>
      <c r="L34" s="636">
        <v>436.5308</v>
      </c>
      <c r="M34" s="636">
        <v>230.1189</v>
      </c>
      <c r="N34" s="637">
        <v>344.05130000000003</v>
      </c>
      <c r="O34" s="637">
        <v>291.25049999999999</v>
      </c>
      <c r="P34" s="622">
        <v>306.1918</v>
      </c>
      <c r="R34" s="635" t="s">
        <v>93</v>
      </c>
      <c r="S34" s="636">
        <v>614.17769999999996</v>
      </c>
      <c r="T34" s="636">
        <v>470.5145</v>
      </c>
      <c r="U34" s="636">
        <v>407.43029999999999</v>
      </c>
      <c r="V34" s="636">
        <v>324.14850000000001</v>
      </c>
      <c r="W34" s="636">
        <v>261.7079</v>
      </c>
      <c r="X34" s="636">
        <v>227.46559999999999</v>
      </c>
      <c r="Y34" s="636">
        <v>277.10660000000001</v>
      </c>
      <c r="Z34" s="636">
        <v>233.37979999999999</v>
      </c>
      <c r="AA34" s="636">
        <v>227.28989999999999</v>
      </c>
      <c r="AB34" s="636">
        <v>209.2012</v>
      </c>
      <c r="AC34" s="636">
        <v>106.3627</v>
      </c>
      <c r="AD34" s="637">
        <v>282.50069999999999</v>
      </c>
      <c r="AE34" s="637">
        <v>175.01429999999999</v>
      </c>
      <c r="AF34" s="622">
        <v>205.43020000000001</v>
      </c>
      <c r="AH34" s="635" t="s">
        <v>93</v>
      </c>
      <c r="AI34" s="653">
        <v>58.727499999999999</v>
      </c>
      <c r="AJ34" s="653">
        <v>46.724800000000002</v>
      </c>
      <c r="AK34" s="653">
        <v>56.476500000000001</v>
      </c>
      <c r="AL34" s="653">
        <v>51.166499999999999</v>
      </c>
      <c r="AM34" s="653">
        <v>54.301400000000001</v>
      </c>
      <c r="AN34" s="653">
        <v>53.945999999999998</v>
      </c>
      <c r="AO34" s="653">
        <v>49.785600000000002</v>
      </c>
      <c r="AP34" s="653">
        <v>37.668900000000001</v>
      </c>
      <c r="AQ34" s="653">
        <v>38.956899999999997</v>
      </c>
      <c r="AR34" s="653">
        <v>18.514500000000002</v>
      </c>
      <c r="AS34" s="653">
        <v>17.7376</v>
      </c>
      <c r="AT34" s="659">
        <v>51.753500000000003</v>
      </c>
      <c r="AU34" s="659">
        <v>26.892199999999999</v>
      </c>
      <c r="AV34" s="654">
        <v>34.797199999999997</v>
      </c>
      <c r="AX34" s="635" t="s">
        <v>93</v>
      </c>
      <c r="AY34" s="653">
        <v>24.354399999999998</v>
      </c>
      <c r="AZ34" s="653">
        <v>16.838000000000001</v>
      </c>
      <c r="BA34" s="653">
        <v>13.6296</v>
      </c>
      <c r="BB34" s="653">
        <v>16.270399999999999</v>
      </c>
      <c r="BC34" s="653">
        <v>20.540500000000002</v>
      </c>
      <c r="BD34" s="653">
        <v>22.4682</v>
      </c>
      <c r="BE34" s="653">
        <v>18.060600000000001</v>
      </c>
      <c r="BF34" s="653">
        <v>19.970700000000001</v>
      </c>
      <c r="BG34" s="653">
        <v>17.046199999999999</v>
      </c>
      <c r="BH34" s="653">
        <v>11.8132</v>
      </c>
      <c r="BI34" s="653">
        <v>13.5625</v>
      </c>
      <c r="BJ34" s="659">
        <v>18.411200000000001</v>
      </c>
      <c r="BK34" s="659">
        <v>15.2363</v>
      </c>
      <c r="BL34" s="654">
        <v>16.245799999999999</v>
      </c>
      <c r="BO34" s="631" t="s">
        <v>58</v>
      </c>
      <c r="BP34" s="635" t="s">
        <v>93</v>
      </c>
      <c r="BQ34" s="653">
        <v>1.2546999999999999</v>
      </c>
      <c r="BR34" s="653">
        <v>2.2784</v>
      </c>
      <c r="BS34" s="653">
        <v>7.5631000000000004</v>
      </c>
      <c r="BT34" s="653">
        <v>10.4733</v>
      </c>
      <c r="BU34" s="653">
        <v>11.0533</v>
      </c>
      <c r="BV34" s="653">
        <v>9.8666999999999998</v>
      </c>
      <c r="BW34" s="653">
        <v>15.2531</v>
      </c>
      <c r="BX34" s="653">
        <v>20.637599999999999</v>
      </c>
      <c r="BY34" s="653">
        <v>20.339600000000001</v>
      </c>
      <c r="BZ34" s="653">
        <v>17.5959</v>
      </c>
      <c r="CA34" s="653">
        <v>14.9207</v>
      </c>
      <c r="CB34" s="659">
        <v>11.9453</v>
      </c>
      <c r="CC34" s="659">
        <v>17.9621</v>
      </c>
      <c r="CD34" s="654">
        <v>16.048999999999999</v>
      </c>
    </row>
    <row r="35" spans="2:82" s="584" customFormat="1" ht="15.75" customHeight="1" x14ac:dyDescent="0.25">
      <c r="B35" s="631" t="s">
        <v>143</v>
      </c>
      <c r="C35" s="632">
        <v>781.33950000000004</v>
      </c>
      <c r="D35" s="632">
        <v>314.34410000000003</v>
      </c>
      <c r="E35" s="632">
        <v>298.34789999999998</v>
      </c>
      <c r="F35" s="632">
        <v>211.83109999999999</v>
      </c>
      <c r="G35" s="632">
        <v>226.82259999999999</v>
      </c>
      <c r="H35" s="632">
        <v>176.453</v>
      </c>
      <c r="I35" s="632">
        <v>222.1446</v>
      </c>
      <c r="J35" s="632">
        <v>247.3116</v>
      </c>
      <c r="K35" s="632">
        <v>254.06659999999999</v>
      </c>
      <c r="L35" s="632">
        <v>324.3322</v>
      </c>
      <c r="M35" s="632">
        <v>661.46600000000001</v>
      </c>
      <c r="N35" s="633">
        <v>217.44049999999999</v>
      </c>
      <c r="O35" s="633">
        <v>375.39010000000002</v>
      </c>
      <c r="P35" s="634">
        <v>351.42700000000002</v>
      </c>
      <c r="R35" s="631" t="s">
        <v>143</v>
      </c>
      <c r="S35" s="632">
        <v>545.79970000000003</v>
      </c>
      <c r="T35" s="632">
        <v>223.16159999999999</v>
      </c>
      <c r="U35" s="632">
        <v>234.00550000000001</v>
      </c>
      <c r="V35" s="632">
        <v>168.61060000000001</v>
      </c>
      <c r="W35" s="632">
        <v>180.7243</v>
      </c>
      <c r="X35" s="632">
        <v>156.20439999999999</v>
      </c>
      <c r="Y35" s="632">
        <v>165.00479999999999</v>
      </c>
      <c r="Z35" s="632">
        <v>160.52529999999999</v>
      </c>
      <c r="AA35" s="632">
        <v>187.404</v>
      </c>
      <c r="AB35" s="632">
        <v>226.667</v>
      </c>
      <c r="AC35" s="632">
        <v>207.3579</v>
      </c>
      <c r="AD35" s="633">
        <v>170.27189999999999</v>
      </c>
      <c r="AE35" s="633">
        <v>199.35400000000001</v>
      </c>
      <c r="AF35" s="634">
        <v>194.9418</v>
      </c>
      <c r="AH35" s="631" t="s">
        <v>143</v>
      </c>
      <c r="AI35" s="651">
        <v>43.1922</v>
      </c>
      <c r="AJ35" s="651">
        <v>54.269799999999996</v>
      </c>
      <c r="AK35" s="651">
        <v>57.058599999999998</v>
      </c>
      <c r="AL35" s="651">
        <v>51.2547</v>
      </c>
      <c r="AM35" s="651">
        <v>48.416699999999999</v>
      </c>
      <c r="AN35" s="651">
        <v>50.991</v>
      </c>
      <c r="AO35" s="651">
        <v>36.496099999999998</v>
      </c>
      <c r="AP35" s="651">
        <v>36.246000000000002</v>
      </c>
      <c r="AQ35" s="651">
        <v>29.407800000000002</v>
      </c>
      <c r="AR35" s="651">
        <v>29.568899999999999</v>
      </c>
      <c r="AS35" s="651">
        <v>8.0215999999999994</v>
      </c>
      <c r="AT35" s="658">
        <v>44.878399999999999</v>
      </c>
      <c r="AU35" s="658">
        <v>20.392499999999998</v>
      </c>
      <c r="AV35" s="652">
        <v>22.690999999999999</v>
      </c>
      <c r="AX35" s="631" t="s">
        <v>143</v>
      </c>
      <c r="AY35" s="651">
        <v>26.662099999999999</v>
      </c>
      <c r="AZ35" s="651">
        <v>13.085800000000001</v>
      </c>
      <c r="BA35" s="651">
        <v>16.2576</v>
      </c>
      <c r="BB35" s="651">
        <v>18.038699999999999</v>
      </c>
      <c r="BC35" s="651">
        <v>19.590299999999999</v>
      </c>
      <c r="BD35" s="651">
        <v>18.6221</v>
      </c>
      <c r="BE35" s="651">
        <v>20.698899999999998</v>
      </c>
      <c r="BF35" s="651">
        <v>17.815300000000001</v>
      </c>
      <c r="BG35" s="651">
        <v>17.450399999999998</v>
      </c>
      <c r="BH35" s="651">
        <v>18.355599999999999</v>
      </c>
      <c r="BI35" s="651">
        <v>7.2813999999999997</v>
      </c>
      <c r="BJ35" s="658">
        <v>19.374199999999998</v>
      </c>
      <c r="BK35" s="658">
        <v>13.113300000000001</v>
      </c>
      <c r="BL35" s="652">
        <v>13.7011</v>
      </c>
      <c r="BO35" s="635" t="s">
        <v>59</v>
      </c>
      <c r="BP35" s="631" t="s">
        <v>143</v>
      </c>
      <c r="BQ35" s="651">
        <v>0</v>
      </c>
      <c r="BR35" s="651">
        <v>3.6371000000000002</v>
      </c>
      <c r="BS35" s="651">
        <v>5.1176000000000004</v>
      </c>
      <c r="BT35" s="651">
        <v>10.3033</v>
      </c>
      <c r="BU35" s="651">
        <v>11.669600000000001</v>
      </c>
      <c r="BV35" s="651">
        <v>18.9116</v>
      </c>
      <c r="BW35" s="651">
        <v>17.083100000000002</v>
      </c>
      <c r="BX35" s="651">
        <v>10.8467</v>
      </c>
      <c r="BY35" s="651">
        <v>26.903600000000001</v>
      </c>
      <c r="BZ35" s="651">
        <v>21.962800000000001</v>
      </c>
      <c r="CA35" s="651">
        <v>16.045200000000001</v>
      </c>
      <c r="CB35" s="658">
        <v>14.0548</v>
      </c>
      <c r="CC35" s="658">
        <v>19.600000000000001</v>
      </c>
      <c r="CD35" s="652">
        <v>19.0794</v>
      </c>
    </row>
    <row r="36" spans="2:82" s="478" customFormat="1" ht="15.75" customHeight="1" x14ac:dyDescent="0.25">
      <c r="B36" s="635" t="s">
        <v>657</v>
      </c>
      <c r="C36" s="638" t="s">
        <v>102</v>
      </c>
      <c r="D36" s="636">
        <v>120.7298</v>
      </c>
      <c r="E36" s="636">
        <v>468.55500000000001</v>
      </c>
      <c r="F36" s="636">
        <v>374.13529999999997</v>
      </c>
      <c r="G36" s="636">
        <v>296.30070000000001</v>
      </c>
      <c r="H36" s="636">
        <v>265.464</v>
      </c>
      <c r="I36" s="636">
        <v>369.00369999999998</v>
      </c>
      <c r="J36" s="636">
        <v>232.17269999999999</v>
      </c>
      <c r="K36" s="636">
        <v>271.62099999999998</v>
      </c>
      <c r="L36" s="636">
        <v>413.85050000000001</v>
      </c>
      <c r="M36" s="636">
        <v>242.87549999999999</v>
      </c>
      <c r="N36" s="637">
        <v>353.82249999999999</v>
      </c>
      <c r="O36" s="637">
        <v>300.43650000000002</v>
      </c>
      <c r="P36" s="622">
        <v>308.51459999999997</v>
      </c>
      <c r="R36" s="635" t="s">
        <v>657</v>
      </c>
      <c r="S36" s="638" t="s">
        <v>102</v>
      </c>
      <c r="T36" s="636">
        <v>120.7298</v>
      </c>
      <c r="U36" s="636">
        <v>468.55500000000001</v>
      </c>
      <c r="V36" s="636">
        <v>374.13529999999997</v>
      </c>
      <c r="W36" s="636">
        <v>296.30070000000001</v>
      </c>
      <c r="X36" s="636">
        <v>241.03059999999999</v>
      </c>
      <c r="Y36" s="636">
        <v>341.3922</v>
      </c>
      <c r="Z36" s="636">
        <v>185.96889999999999</v>
      </c>
      <c r="AA36" s="636">
        <v>201.99430000000001</v>
      </c>
      <c r="AB36" s="636">
        <v>237.27760000000001</v>
      </c>
      <c r="AC36" s="636">
        <v>136.99160000000001</v>
      </c>
      <c r="AD36" s="637">
        <v>329.90989999999999</v>
      </c>
      <c r="AE36" s="637">
        <v>199.6585</v>
      </c>
      <c r="AF36" s="622">
        <v>219.36750000000001</v>
      </c>
      <c r="AH36" s="635" t="s">
        <v>657</v>
      </c>
      <c r="AI36" s="655" t="s">
        <v>102</v>
      </c>
      <c r="AJ36" s="653">
        <v>100</v>
      </c>
      <c r="AK36" s="653">
        <v>59.414099999999998</v>
      </c>
      <c r="AL36" s="653">
        <v>89.412899999999993</v>
      </c>
      <c r="AM36" s="653">
        <v>86.259799999999998</v>
      </c>
      <c r="AN36" s="653">
        <v>76.000299999999996</v>
      </c>
      <c r="AO36" s="653">
        <v>72.427999999999997</v>
      </c>
      <c r="AP36" s="653">
        <v>67.013900000000007</v>
      </c>
      <c r="AQ36" s="653">
        <v>54.859299999999998</v>
      </c>
      <c r="AR36" s="653">
        <v>38.915900000000001</v>
      </c>
      <c r="AS36" s="653">
        <v>27.593599999999999</v>
      </c>
      <c r="AT36" s="659">
        <v>74.507000000000005</v>
      </c>
      <c r="AU36" s="659">
        <v>47.518900000000002</v>
      </c>
      <c r="AV36" s="654">
        <v>52.202399999999997</v>
      </c>
      <c r="AX36" s="635" t="s">
        <v>657</v>
      </c>
      <c r="AY36" s="655" t="s">
        <v>102</v>
      </c>
      <c r="AZ36" s="653">
        <v>0</v>
      </c>
      <c r="BA36" s="653">
        <v>39.948599999999999</v>
      </c>
      <c r="BB36" s="653">
        <v>6.9623999999999997</v>
      </c>
      <c r="BC36" s="653">
        <v>13.591699999999999</v>
      </c>
      <c r="BD36" s="653">
        <v>10.610099999999999</v>
      </c>
      <c r="BE36" s="653">
        <v>11.911899999999999</v>
      </c>
      <c r="BF36" s="653">
        <v>10.9442</v>
      </c>
      <c r="BG36" s="653">
        <v>11.6411</v>
      </c>
      <c r="BH36" s="653">
        <v>9.5379000000000005</v>
      </c>
      <c r="BI36" s="653">
        <v>16.125499999999999</v>
      </c>
      <c r="BJ36" s="659">
        <v>11.5848</v>
      </c>
      <c r="BK36" s="659">
        <v>11.1594</v>
      </c>
      <c r="BL36" s="654">
        <v>11.2332</v>
      </c>
      <c r="BO36" s="631" t="s">
        <v>60</v>
      </c>
      <c r="BP36" s="635" t="s">
        <v>657</v>
      </c>
      <c r="BQ36" s="655" t="s">
        <v>102</v>
      </c>
      <c r="BR36" s="653">
        <v>0</v>
      </c>
      <c r="BS36" s="653">
        <v>0.63739999999999997</v>
      </c>
      <c r="BT36" s="653">
        <v>3.6246999999999998</v>
      </c>
      <c r="BU36" s="653">
        <v>0.14860000000000001</v>
      </c>
      <c r="BV36" s="653">
        <v>4.1856</v>
      </c>
      <c r="BW36" s="653">
        <v>8.1774000000000004</v>
      </c>
      <c r="BX36" s="653">
        <v>2.1413000000000002</v>
      </c>
      <c r="BY36" s="653">
        <v>7.8658000000000001</v>
      </c>
      <c r="BZ36" s="653">
        <v>8.8803000000000001</v>
      </c>
      <c r="CA36" s="653">
        <v>12.685</v>
      </c>
      <c r="CB36" s="659">
        <v>7.1498999999999997</v>
      </c>
      <c r="CC36" s="659">
        <v>7.7778999999999998</v>
      </c>
      <c r="CD36" s="654">
        <v>7.6688999999999998</v>
      </c>
    </row>
    <row r="37" spans="2:82" s="478" customFormat="1" ht="15.75" customHeight="1" x14ac:dyDescent="0.25">
      <c r="B37" s="873" t="s">
        <v>652</v>
      </c>
      <c r="C37" s="632" t="s">
        <v>102</v>
      </c>
      <c r="D37" s="632" t="s">
        <v>102</v>
      </c>
      <c r="E37" s="632" t="s">
        <v>102</v>
      </c>
      <c r="F37" s="632">
        <v>361.59179999999998</v>
      </c>
      <c r="G37" s="632">
        <v>204.8425</v>
      </c>
      <c r="H37" s="632">
        <v>342.79610000000002</v>
      </c>
      <c r="I37" s="632">
        <v>263.21710000000002</v>
      </c>
      <c r="J37" s="632">
        <v>176.65710000000001</v>
      </c>
      <c r="K37" s="632">
        <v>283.2715</v>
      </c>
      <c r="L37" s="632">
        <v>277.14519999999999</v>
      </c>
      <c r="M37" s="632" t="s">
        <v>102</v>
      </c>
      <c r="N37" s="633">
        <v>273.47719999999998</v>
      </c>
      <c r="O37" s="633">
        <v>239.5522</v>
      </c>
      <c r="P37" s="634">
        <v>247.26490000000001</v>
      </c>
      <c r="R37" s="873" t="s">
        <v>652</v>
      </c>
      <c r="S37" s="632" t="s">
        <v>102</v>
      </c>
      <c r="T37" s="632" t="s">
        <v>102</v>
      </c>
      <c r="U37" s="632" t="s">
        <v>102</v>
      </c>
      <c r="V37" s="632">
        <v>361.59179999999998</v>
      </c>
      <c r="W37" s="632">
        <v>204.8425</v>
      </c>
      <c r="X37" s="632">
        <v>295.67079999999999</v>
      </c>
      <c r="Y37" s="632">
        <v>247.44589999999999</v>
      </c>
      <c r="Z37" s="632">
        <v>151.20740000000001</v>
      </c>
      <c r="AA37" s="632">
        <v>170.2165</v>
      </c>
      <c r="AB37" s="632">
        <v>277.14519999999999</v>
      </c>
      <c r="AC37" s="632" t="s">
        <v>102</v>
      </c>
      <c r="AD37" s="633">
        <v>256.82470000000001</v>
      </c>
      <c r="AE37" s="633">
        <v>181.4957</v>
      </c>
      <c r="AF37" s="634">
        <v>198.6215</v>
      </c>
      <c r="AH37" s="873" t="s">
        <v>652</v>
      </c>
      <c r="AI37" s="651" t="s">
        <v>102</v>
      </c>
      <c r="AJ37" s="651" t="s">
        <v>102</v>
      </c>
      <c r="AK37" s="651" t="s">
        <v>102</v>
      </c>
      <c r="AL37" s="651">
        <v>90.280900000000003</v>
      </c>
      <c r="AM37" s="651">
        <v>95.786299999999997</v>
      </c>
      <c r="AN37" s="651">
        <v>64.125699999999995</v>
      </c>
      <c r="AO37" s="651">
        <v>72.803899999999999</v>
      </c>
      <c r="AP37" s="651">
        <v>71.731099999999998</v>
      </c>
      <c r="AQ37" s="651">
        <v>48.005099999999999</v>
      </c>
      <c r="AR37" s="651">
        <v>69.575100000000006</v>
      </c>
      <c r="AS37" s="651" t="s">
        <v>102</v>
      </c>
      <c r="AT37" s="658">
        <v>74.4345</v>
      </c>
      <c r="AU37" s="658">
        <v>59.408900000000003</v>
      </c>
      <c r="AV37" s="652">
        <v>63.187100000000001</v>
      </c>
      <c r="AX37" s="873" t="s">
        <v>652</v>
      </c>
      <c r="AY37" s="651" t="s">
        <v>102</v>
      </c>
      <c r="AZ37" s="651" t="s">
        <v>102</v>
      </c>
      <c r="BA37" s="651" t="s">
        <v>102</v>
      </c>
      <c r="BB37" s="651">
        <v>6.7967000000000004</v>
      </c>
      <c r="BC37" s="651">
        <v>3.5623</v>
      </c>
      <c r="BD37" s="651">
        <v>18.391500000000001</v>
      </c>
      <c r="BE37" s="651">
        <v>9.9067000000000007</v>
      </c>
      <c r="BF37" s="651">
        <v>11.2437</v>
      </c>
      <c r="BG37" s="651">
        <v>11.5877</v>
      </c>
      <c r="BH37" s="651">
        <v>28.253799999999998</v>
      </c>
      <c r="BI37" s="651" t="s">
        <v>102</v>
      </c>
      <c r="BJ37" s="658">
        <v>10.3268</v>
      </c>
      <c r="BK37" s="658">
        <v>14.891</v>
      </c>
      <c r="BL37" s="652">
        <v>13.7433</v>
      </c>
      <c r="BO37" s="631"/>
      <c r="BP37" s="873" t="s">
        <v>652</v>
      </c>
      <c r="BQ37" s="651" t="s">
        <v>102</v>
      </c>
      <c r="BR37" s="651" t="s">
        <v>102</v>
      </c>
      <c r="BS37" s="651" t="s">
        <v>102</v>
      </c>
      <c r="BT37" s="651">
        <v>2.9224000000000001</v>
      </c>
      <c r="BU37" s="651">
        <v>0.65139999999999998</v>
      </c>
      <c r="BV37" s="651">
        <v>3.7353999999999998</v>
      </c>
      <c r="BW37" s="651">
        <v>11.297700000000001</v>
      </c>
      <c r="BX37" s="651">
        <v>2.6189</v>
      </c>
      <c r="BY37" s="651">
        <v>0.49680000000000002</v>
      </c>
      <c r="BZ37" s="651">
        <v>2.1711</v>
      </c>
      <c r="CA37" s="651" t="s">
        <v>102</v>
      </c>
      <c r="CB37" s="658">
        <v>9.1494999999999997</v>
      </c>
      <c r="CC37" s="658">
        <v>1.4646999999999999</v>
      </c>
      <c r="CD37" s="652">
        <v>3.3969999999999998</v>
      </c>
    </row>
    <row r="38" spans="2:82" s="478" customFormat="1" ht="15.75" customHeight="1" x14ac:dyDescent="0.25">
      <c r="B38" s="874" t="s">
        <v>653</v>
      </c>
      <c r="C38" s="636" t="s">
        <v>102</v>
      </c>
      <c r="D38" s="636" t="s">
        <v>102</v>
      </c>
      <c r="E38" s="636" t="s">
        <v>102</v>
      </c>
      <c r="F38" s="636">
        <v>340.87099999999998</v>
      </c>
      <c r="G38" s="636">
        <v>124.68259999999999</v>
      </c>
      <c r="H38" s="636">
        <v>209.2123</v>
      </c>
      <c r="I38" s="636">
        <v>94.820499999999996</v>
      </c>
      <c r="J38" s="636">
        <v>147.01</v>
      </c>
      <c r="K38" s="636">
        <v>117.18259999999999</v>
      </c>
      <c r="L38" s="636">
        <v>134.55420000000001</v>
      </c>
      <c r="M38" s="636" t="s">
        <v>102</v>
      </c>
      <c r="N38" s="637">
        <v>143.85319999999999</v>
      </c>
      <c r="O38" s="637">
        <v>134.45349999999999</v>
      </c>
      <c r="P38" s="622">
        <v>136.9102</v>
      </c>
      <c r="R38" s="874" t="s">
        <v>653</v>
      </c>
      <c r="S38" s="636" t="s">
        <v>102</v>
      </c>
      <c r="T38" s="636" t="s">
        <v>102</v>
      </c>
      <c r="U38" s="636" t="s">
        <v>102</v>
      </c>
      <c r="V38" s="636">
        <v>340.87099999999998</v>
      </c>
      <c r="W38" s="636">
        <v>124.68259999999999</v>
      </c>
      <c r="X38" s="636">
        <v>184.5634</v>
      </c>
      <c r="Y38" s="636">
        <v>94.813199999999995</v>
      </c>
      <c r="Z38" s="636">
        <v>92.4</v>
      </c>
      <c r="AA38" s="636">
        <v>117.18259999999999</v>
      </c>
      <c r="AB38" s="636">
        <v>72.830399999999997</v>
      </c>
      <c r="AC38" s="636" t="s">
        <v>102</v>
      </c>
      <c r="AD38" s="637">
        <v>138.78469999999999</v>
      </c>
      <c r="AE38" s="637">
        <v>94.145899999999997</v>
      </c>
      <c r="AF38" s="622">
        <v>105.8124</v>
      </c>
      <c r="AH38" s="874" t="s">
        <v>653</v>
      </c>
      <c r="AI38" s="653" t="s">
        <v>102</v>
      </c>
      <c r="AJ38" s="653" t="s">
        <v>102</v>
      </c>
      <c r="AK38" s="653" t="s">
        <v>102</v>
      </c>
      <c r="AL38" s="653">
        <v>82.895600000000002</v>
      </c>
      <c r="AM38" s="653">
        <v>86.979399999999998</v>
      </c>
      <c r="AN38" s="653">
        <v>76.067599999999999</v>
      </c>
      <c r="AO38" s="653">
        <v>61.394199999999998</v>
      </c>
      <c r="AP38" s="653">
        <v>58.797899999999998</v>
      </c>
      <c r="AQ38" s="653">
        <v>74.221199999999996</v>
      </c>
      <c r="AR38" s="653">
        <v>51.3688</v>
      </c>
      <c r="AS38" s="653" t="s">
        <v>102</v>
      </c>
      <c r="AT38" s="659">
        <v>72.085800000000006</v>
      </c>
      <c r="AU38" s="659">
        <v>60.668199999999999</v>
      </c>
      <c r="AV38" s="654">
        <v>63.8035</v>
      </c>
      <c r="AX38" s="874" t="s">
        <v>653</v>
      </c>
      <c r="AY38" s="653" t="s">
        <v>102</v>
      </c>
      <c r="AZ38" s="653" t="s">
        <v>102</v>
      </c>
      <c r="BA38" s="653" t="s">
        <v>102</v>
      </c>
      <c r="BB38" s="653">
        <v>12.728899999999999</v>
      </c>
      <c r="BC38" s="653">
        <v>13.0206</v>
      </c>
      <c r="BD38" s="653">
        <v>6.1928000000000001</v>
      </c>
      <c r="BE38" s="653">
        <v>12.674799999999999</v>
      </c>
      <c r="BF38" s="653">
        <v>2.1051000000000002</v>
      </c>
      <c r="BG38" s="653">
        <v>9.8453999999999997</v>
      </c>
      <c r="BH38" s="653">
        <v>2.3481000000000001</v>
      </c>
      <c r="BI38" s="653" t="s">
        <v>102</v>
      </c>
      <c r="BJ38" s="659">
        <v>10.769600000000001</v>
      </c>
      <c r="BK38" s="659">
        <v>4.1976000000000004</v>
      </c>
      <c r="BL38" s="654">
        <v>6.0023</v>
      </c>
      <c r="BO38" s="631"/>
      <c r="BP38" s="874" t="s">
        <v>653</v>
      </c>
      <c r="BQ38" s="653" t="s">
        <v>102</v>
      </c>
      <c r="BR38" s="653" t="s">
        <v>102</v>
      </c>
      <c r="BS38" s="653" t="s">
        <v>102</v>
      </c>
      <c r="BT38" s="653">
        <v>4.3754999999999997</v>
      </c>
      <c r="BU38" s="653">
        <v>0</v>
      </c>
      <c r="BV38" s="653">
        <v>5.9579000000000004</v>
      </c>
      <c r="BW38" s="653">
        <v>25.923200000000001</v>
      </c>
      <c r="BX38" s="653">
        <v>1.9499</v>
      </c>
      <c r="BY38" s="653">
        <v>15.933299999999999</v>
      </c>
      <c r="BZ38" s="653">
        <v>0.41020000000000001</v>
      </c>
      <c r="CA38" s="653" t="s">
        <v>102</v>
      </c>
      <c r="CB38" s="659">
        <v>13.6213</v>
      </c>
      <c r="CC38" s="659">
        <v>5.1553000000000004</v>
      </c>
      <c r="CD38" s="654">
        <v>7.4801000000000002</v>
      </c>
    </row>
    <row r="39" spans="2:82" s="478" customFormat="1" ht="15.75" customHeight="1" x14ac:dyDescent="0.25">
      <c r="B39" s="873" t="s">
        <v>656</v>
      </c>
      <c r="C39" s="632" t="s">
        <v>102</v>
      </c>
      <c r="D39" s="632">
        <v>120.7298</v>
      </c>
      <c r="E39" s="632">
        <v>468.55500000000001</v>
      </c>
      <c r="F39" s="632">
        <v>439.53859999999997</v>
      </c>
      <c r="G39" s="632">
        <v>586.29690000000005</v>
      </c>
      <c r="H39" s="632">
        <v>325.54689999999999</v>
      </c>
      <c r="I39" s="632">
        <v>445.52339999999998</v>
      </c>
      <c r="J39" s="632">
        <v>306.16750000000002</v>
      </c>
      <c r="K39" s="632">
        <v>341.91520000000003</v>
      </c>
      <c r="L39" s="632">
        <v>307.17149999999998</v>
      </c>
      <c r="M39" s="632" t="s">
        <v>102</v>
      </c>
      <c r="N39" s="633">
        <v>439.61930000000001</v>
      </c>
      <c r="O39" s="633">
        <v>326.3775</v>
      </c>
      <c r="P39" s="634">
        <v>344.7944</v>
      </c>
      <c r="R39" s="873" t="s">
        <v>656</v>
      </c>
      <c r="S39" s="632" t="s">
        <v>102</v>
      </c>
      <c r="T39" s="632">
        <v>120.7298</v>
      </c>
      <c r="U39" s="632">
        <v>468.55500000000001</v>
      </c>
      <c r="V39" s="632">
        <v>439.53859999999997</v>
      </c>
      <c r="W39" s="632">
        <v>586.29690000000005</v>
      </c>
      <c r="X39" s="632">
        <v>325.54689999999999</v>
      </c>
      <c r="Y39" s="632">
        <v>445.51920000000001</v>
      </c>
      <c r="Z39" s="632">
        <v>306.16750000000002</v>
      </c>
      <c r="AA39" s="632">
        <v>284.38979999999998</v>
      </c>
      <c r="AB39" s="632">
        <v>307.17149999999998</v>
      </c>
      <c r="AC39" s="632" t="s">
        <v>102</v>
      </c>
      <c r="AD39" s="633">
        <v>439.61700000000002</v>
      </c>
      <c r="AE39" s="633">
        <v>294.29419999999999</v>
      </c>
      <c r="AF39" s="634">
        <v>317.92860000000002</v>
      </c>
      <c r="AH39" s="873" t="s">
        <v>656</v>
      </c>
      <c r="AI39" s="651" t="s">
        <v>102</v>
      </c>
      <c r="AJ39" s="651">
        <v>100</v>
      </c>
      <c r="AK39" s="651">
        <v>59.414099999999998</v>
      </c>
      <c r="AL39" s="651">
        <v>96.719499999999996</v>
      </c>
      <c r="AM39" s="651">
        <v>82.5946</v>
      </c>
      <c r="AN39" s="651">
        <v>89.055899999999994</v>
      </c>
      <c r="AO39" s="651">
        <v>92.115899999999996</v>
      </c>
      <c r="AP39" s="651">
        <v>82.796400000000006</v>
      </c>
      <c r="AQ39" s="651">
        <v>67.712500000000006</v>
      </c>
      <c r="AR39" s="651">
        <v>89.804400000000001</v>
      </c>
      <c r="AS39" s="651" t="s">
        <v>102</v>
      </c>
      <c r="AT39" s="658">
        <v>90.377200000000002</v>
      </c>
      <c r="AU39" s="658">
        <v>75.774100000000004</v>
      </c>
      <c r="AV39" s="652">
        <v>78.802199999999999</v>
      </c>
      <c r="AX39" s="873" t="s">
        <v>656</v>
      </c>
      <c r="AY39" s="651" t="s">
        <v>102</v>
      </c>
      <c r="AZ39" s="651">
        <v>0</v>
      </c>
      <c r="BA39" s="651">
        <v>39.948599999999999</v>
      </c>
      <c r="BB39" s="651">
        <v>0</v>
      </c>
      <c r="BC39" s="651">
        <v>17.4054</v>
      </c>
      <c r="BD39" s="651">
        <v>9.1243999999999996</v>
      </c>
      <c r="BE39" s="651">
        <v>7.2687999999999997</v>
      </c>
      <c r="BF39" s="651">
        <v>15.7575</v>
      </c>
      <c r="BG39" s="651">
        <v>15.3613</v>
      </c>
      <c r="BH39" s="651">
        <v>9.8458000000000006</v>
      </c>
      <c r="BI39" s="651" t="s">
        <v>102</v>
      </c>
      <c r="BJ39" s="658">
        <v>8.5876999999999999</v>
      </c>
      <c r="BK39" s="658">
        <v>14.0153</v>
      </c>
      <c r="BL39" s="652">
        <v>12.889799999999999</v>
      </c>
      <c r="BO39" s="631"/>
      <c r="BP39" s="873" t="s">
        <v>656</v>
      </c>
      <c r="BQ39" s="651" t="s">
        <v>102</v>
      </c>
      <c r="BR39" s="651">
        <v>0</v>
      </c>
      <c r="BS39" s="651">
        <v>0.63739999999999997</v>
      </c>
      <c r="BT39" s="651">
        <v>3.2805</v>
      </c>
      <c r="BU39" s="651">
        <v>0</v>
      </c>
      <c r="BV39" s="651">
        <v>1.8196000000000001</v>
      </c>
      <c r="BW39" s="651">
        <v>0.61429999999999996</v>
      </c>
      <c r="BX39" s="651">
        <v>1.4460999999999999</v>
      </c>
      <c r="BY39" s="651">
        <v>0.1017</v>
      </c>
      <c r="BZ39" s="651">
        <v>0.3498</v>
      </c>
      <c r="CA39" s="651" t="s">
        <v>102</v>
      </c>
      <c r="CB39" s="658">
        <v>1.0346</v>
      </c>
      <c r="CC39" s="658">
        <v>0.3805</v>
      </c>
      <c r="CD39" s="652">
        <v>0.5161</v>
      </c>
    </row>
    <row r="40" spans="2:82" s="478" customFormat="1" ht="15.75" customHeight="1" x14ac:dyDescent="0.25">
      <c r="B40" s="874" t="s">
        <v>654</v>
      </c>
      <c r="C40" s="636" t="s">
        <v>102</v>
      </c>
      <c r="D40" s="636" t="s">
        <v>102</v>
      </c>
      <c r="E40" s="636" t="s">
        <v>102</v>
      </c>
      <c r="F40" s="636" t="s">
        <v>102</v>
      </c>
      <c r="G40" s="636" t="s">
        <v>102</v>
      </c>
      <c r="H40" s="636" t="s">
        <v>102</v>
      </c>
      <c r="I40" s="636">
        <v>630.41330000000005</v>
      </c>
      <c r="J40" s="636">
        <v>354.98410000000001</v>
      </c>
      <c r="K40" s="636">
        <v>295.34249999999997</v>
      </c>
      <c r="L40" s="636">
        <v>577.37530000000004</v>
      </c>
      <c r="M40" s="636">
        <v>242.87549999999999</v>
      </c>
      <c r="N40" s="637">
        <v>630.41330000000005</v>
      </c>
      <c r="O40" s="637">
        <v>377.70190000000002</v>
      </c>
      <c r="P40" s="622">
        <v>391.05270000000002</v>
      </c>
      <c r="R40" s="874" t="s">
        <v>654</v>
      </c>
      <c r="S40" s="636" t="s">
        <v>102</v>
      </c>
      <c r="T40" s="636" t="s">
        <v>102</v>
      </c>
      <c r="U40" s="636" t="s">
        <v>102</v>
      </c>
      <c r="V40" s="636" t="s">
        <v>102</v>
      </c>
      <c r="W40" s="636" t="s">
        <v>102</v>
      </c>
      <c r="X40" s="636" t="s">
        <v>102</v>
      </c>
      <c r="Y40" s="636">
        <v>563.41219999999998</v>
      </c>
      <c r="Z40" s="636">
        <v>243.51509999999999</v>
      </c>
      <c r="AA40" s="636">
        <v>208.7406</v>
      </c>
      <c r="AB40" s="636">
        <v>264.22789999999998</v>
      </c>
      <c r="AC40" s="636">
        <v>136.99160000000001</v>
      </c>
      <c r="AD40" s="637">
        <v>563.41219999999998</v>
      </c>
      <c r="AE40" s="637">
        <v>207.20169999999999</v>
      </c>
      <c r="AF40" s="622">
        <v>226.0204</v>
      </c>
      <c r="AH40" s="874" t="s">
        <v>654</v>
      </c>
      <c r="AI40" s="653" t="s">
        <v>102</v>
      </c>
      <c r="AJ40" s="653" t="s">
        <v>102</v>
      </c>
      <c r="AK40" s="653" t="s">
        <v>102</v>
      </c>
      <c r="AL40" s="653" t="s">
        <v>102</v>
      </c>
      <c r="AM40" s="653" t="s">
        <v>102</v>
      </c>
      <c r="AN40" s="653" t="s">
        <v>102</v>
      </c>
      <c r="AO40" s="653">
        <v>58.966200000000001</v>
      </c>
      <c r="AP40" s="653">
        <v>53.218899999999998</v>
      </c>
      <c r="AQ40" s="653">
        <v>45.257899999999999</v>
      </c>
      <c r="AR40" s="653">
        <v>24.975999999999999</v>
      </c>
      <c r="AS40" s="653">
        <v>27.593599999999999</v>
      </c>
      <c r="AT40" s="659">
        <v>58.966200000000001</v>
      </c>
      <c r="AU40" s="659">
        <v>31.731300000000001</v>
      </c>
      <c r="AV40" s="654">
        <v>34.050800000000002</v>
      </c>
      <c r="AX40" s="874" t="s">
        <v>654</v>
      </c>
      <c r="AY40" s="653" t="s">
        <v>102</v>
      </c>
      <c r="AZ40" s="653" t="s">
        <v>102</v>
      </c>
      <c r="BA40" s="653" t="s">
        <v>102</v>
      </c>
      <c r="BB40" s="653" t="s">
        <v>102</v>
      </c>
      <c r="BC40" s="653" t="s">
        <v>102</v>
      </c>
      <c r="BD40" s="653" t="s">
        <v>102</v>
      </c>
      <c r="BE40" s="653">
        <v>17.061900000000001</v>
      </c>
      <c r="BF40" s="653">
        <v>14.7201</v>
      </c>
      <c r="BG40" s="653">
        <v>9.3364999999999991</v>
      </c>
      <c r="BH40" s="653">
        <v>8.4646000000000008</v>
      </c>
      <c r="BI40" s="653">
        <v>16.125499999999999</v>
      </c>
      <c r="BJ40" s="659">
        <v>17.061900000000001</v>
      </c>
      <c r="BK40" s="659">
        <v>10.565200000000001</v>
      </c>
      <c r="BL40" s="654">
        <v>11.118499999999999</v>
      </c>
      <c r="BO40" s="631"/>
      <c r="BP40" s="874" t="s">
        <v>654</v>
      </c>
      <c r="BQ40" s="653" t="s">
        <v>102</v>
      </c>
      <c r="BR40" s="653" t="s">
        <v>102</v>
      </c>
      <c r="BS40" s="653" t="s">
        <v>102</v>
      </c>
      <c r="BT40" s="653" t="s">
        <v>102</v>
      </c>
      <c r="BU40" s="653" t="s">
        <v>102</v>
      </c>
      <c r="BV40" s="653" t="s">
        <v>102</v>
      </c>
      <c r="BW40" s="653">
        <v>13.3438</v>
      </c>
      <c r="BX40" s="653">
        <v>0.65990000000000004</v>
      </c>
      <c r="BY40" s="653">
        <v>16.083100000000002</v>
      </c>
      <c r="BZ40" s="653">
        <v>12.323</v>
      </c>
      <c r="CA40" s="653">
        <v>12.685</v>
      </c>
      <c r="CB40" s="659">
        <v>13.3438</v>
      </c>
      <c r="CC40" s="659">
        <v>12.562099999999999</v>
      </c>
      <c r="CD40" s="654">
        <v>12.6287</v>
      </c>
    </row>
    <row r="41" spans="2:82" s="478" customFormat="1" ht="15.75" customHeight="1" x14ac:dyDescent="0.25">
      <c r="B41" s="873" t="s">
        <v>655</v>
      </c>
      <c r="C41" s="632" t="s">
        <v>102</v>
      </c>
      <c r="D41" s="632" t="s">
        <v>102</v>
      </c>
      <c r="E41" s="632" t="s">
        <v>102</v>
      </c>
      <c r="F41" s="632" t="s">
        <v>102</v>
      </c>
      <c r="G41" s="632" t="s">
        <v>102</v>
      </c>
      <c r="H41" s="632" t="s">
        <v>102</v>
      </c>
      <c r="I41" s="632">
        <v>585.07749999999999</v>
      </c>
      <c r="J41" s="632">
        <v>301.41489999999999</v>
      </c>
      <c r="K41" s="632">
        <v>177.15940000000001</v>
      </c>
      <c r="L41" s="632">
        <v>298.04989999999998</v>
      </c>
      <c r="M41" s="632" t="s">
        <v>102</v>
      </c>
      <c r="N41" s="633">
        <v>585.07749999999999</v>
      </c>
      <c r="O41" s="633">
        <v>281.14330000000001</v>
      </c>
      <c r="P41" s="634">
        <v>338.97980000000001</v>
      </c>
      <c r="R41" s="873" t="s">
        <v>655</v>
      </c>
      <c r="S41" s="632" t="s">
        <v>102</v>
      </c>
      <c r="T41" s="632" t="s">
        <v>102</v>
      </c>
      <c r="U41" s="632" t="s">
        <v>102</v>
      </c>
      <c r="V41" s="632" t="s">
        <v>102</v>
      </c>
      <c r="W41" s="632" t="s">
        <v>102</v>
      </c>
      <c r="X41" s="632" t="s">
        <v>102</v>
      </c>
      <c r="Y41" s="632">
        <v>529.1078</v>
      </c>
      <c r="Z41" s="632">
        <v>254.74789999999999</v>
      </c>
      <c r="AA41" s="632">
        <v>177.15940000000001</v>
      </c>
      <c r="AB41" s="632">
        <v>229.53229999999999</v>
      </c>
      <c r="AC41" s="632" t="s">
        <v>102</v>
      </c>
      <c r="AD41" s="633">
        <v>529.1078</v>
      </c>
      <c r="AE41" s="633">
        <v>234.16589999999999</v>
      </c>
      <c r="AF41" s="634">
        <v>290.29109999999997</v>
      </c>
      <c r="AH41" s="873" t="s">
        <v>655</v>
      </c>
      <c r="AI41" s="651" t="s">
        <v>102</v>
      </c>
      <c r="AJ41" s="651" t="s">
        <v>102</v>
      </c>
      <c r="AK41" s="651" t="s">
        <v>102</v>
      </c>
      <c r="AL41" s="651" t="s">
        <v>102</v>
      </c>
      <c r="AM41" s="651" t="s">
        <v>102</v>
      </c>
      <c r="AN41" s="651" t="s">
        <v>102</v>
      </c>
      <c r="AO41" s="651">
        <v>80.494299999999996</v>
      </c>
      <c r="AP41" s="651">
        <v>70.047300000000007</v>
      </c>
      <c r="AQ41" s="651">
        <v>84.951800000000006</v>
      </c>
      <c r="AR41" s="651">
        <v>69.180199999999999</v>
      </c>
      <c r="AS41" s="651" t="s">
        <v>102</v>
      </c>
      <c r="AT41" s="658">
        <v>80.494299999999996</v>
      </c>
      <c r="AU41" s="658">
        <v>71.177199999999999</v>
      </c>
      <c r="AV41" s="652">
        <v>74.237399999999994</v>
      </c>
      <c r="AX41" s="873" t="s">
        <v>655</v>
      </c>
      <c r="AY41" s="651" t="s">
        <v>102</v>
      </c>
      <c r="AZ41" s="651" t="s">
        <v>102</v>
      </c>
      <c r="BA41" s="651" t="s">
        <v>102</v>
      </c>
      <c r="BB41" s="651" t="s">
        <v>102</v>
      </c>
      <c r="BC41" s="651" t="s">
        <v>102</v>
      </c>
      <c r="BD41" s="651" t="s">
        <v>102</v>
      </c>
      <c r="BE41" s="651">
        <v>9.6448</v>
      </c>
      <c r="BF41" s="651">
        <v>11.4649</v>
      </c>
      <c r="BG41" s="651">
        <v>14.9335</v>
      </c>
      <c r="BH41" s="651">
        <v>7.8311999999999999</v>
      </c>
      <c r="BI41" s="651" t="s">
        <v>102</v>
      </c>
      <c r="BJ41" s="658">
        <v>9.6448</v>
      </c>
      <c r="BK41" s="658">
        <v>10.480600000000001</v>
      </c>
      <c r="BL41" s="652">
        <v>10.206099999999999</v>
      </c>
      <c r="BO41" s="631"/>
      <c r="BP41" s="873" t="s">
        <v>655</v>
      </c>
      <c r="BQ41" s="651" t="s">
        <v>102</v>
      </c>
      <c r="BR41" s="651" t="s">
        <v>102</v>
      </c>
      <c r="BS41" s="651" t="s">
        <v>102</v>
      </c>
      <c r="BT41" s="651" t="s">
        <v>102</v>
      </c>
      <c r="BU41" s="651" t="s">
        <v>102</v>
      </c>
      <c r="BV41" s="651" t="s">
        <v>102</v>
      </c>
      <c r="BW41" s="651">
        <v>0.29470000000000002</v>
      </c>
      <c r="BX41" s="651">
        <v>3.0051000000000001</v>
      </c>
      <c r="BY41" s="651">
        <v>0.1148</v>
      </c>
      <c r="BZ41" s="651">
        <v>0</v>
      </c>
      <c r="CA41" s="651" t="s">
        <v>102</v>
      </c>
      <c r="CB41" s="658">
        <v>0.29470000000000002</v>
      </c>
      <c r="CC41" s="658">
        <v>1.6327</v>
      </c>
      <c r="CD41" s="652">
        <v>1.1933</v>
      </c>
    </row>
    <row r="42" spans="2:82" s="584" customFormat="1" ht="15.75" customHeight="1" x14ac:dyDescent="0.25">
      <c r="B42" s="875" t="s">
        <v>934</v>
      </c>
      <c r="C42" s="571"/>
      <c r="D42" s="571"/>
      <c r="E42" s="571"/>
      <c r="F42" s="571"/>
      <c r="G42" s="571"/>
      <c r="H42" s="571"/>
      <c r="I42" s="571"/>
      <c r="J42" s="571"/>
      <c r="K42" s="571"/>
      <c r="L42" s="571"/>
      <c r="M42" s="571"/>
      <c r="N42" s="572"/>
      <c r="O42" s="572"/>
      <c r="P42" s="876"/>
      <c r="R42" s="875" t="s">
        <v>934</v>
      </c>
      <c r="S42" s="571"/>
      <c r="T42" s="571"/>
      <c r="U42" s="571"/>
      <c r="V42" s="571"/>
      <c r="W42" s="571"/>
      <c r="X42" s="571"/>
      <c r="Y42" s="571"/>
      <c r="Z42" s="571"/>
      <c r="AA42" s="571"/>
      <c r="AB42" s="571"/>
      <c r="AC42" s="571"/>
      <c r="AD42" s="572"/>
      <c r="AE42" s="572"/>
      <c r="AF42" s="876"/>
      <c r="AH42" s="875" t="s">
        <v>934</v>
      </c>
      <c r="AI42" s="909"/>
      <c r="AJ42" s="909"/>
      <c r="AK42" s="909"/>
      <c r="AL42" s="909"/>
      <c r="AM42" s="909"/>
      <c r="AN42" s="909"/>
      <c r="AO42" s="909"/>
      <c r="AP42" s="909"/>
      <c r="AQ42" s="909"/>
      <c r="AR42" s="909"/>
      <c r="AS42" s="909"/>
      <c r="AT42" s="910"/>
      <c r="AU42" s="910"/>
      <c r="AV42" s="911"/>
      <c r="AX42" s="875" t="s">
        <v>934</v>
      </c>
      <c r="AY42" s="909"/>
      <c r="AZ42" s="909"/>
      <c r="BA42" s="909"/>
      <c r="BB42" s="909"/>
      <c r="BC42" s="909"/>
      <c r="BD42" s="909"/>
      <c r="BE42" s="909"/>
      <c r="BF42" s="909"/>
      <c r="BG42" s="909"/>
      <c r="BH42" s="909"/>
      <c r="BI42" s="909"/>
      <c r="BJ42" s="910"/>
      <c r="BK42" s="910"/>
      <c r="BL42" s="911"/>
      <c r="BO42" s="635" t="s">
        <v>61</v>
      </c>
      <c r="BP42" s="875" t="s">
        <v>934</v>
      </c>
      <c r="BQ42" s="909"/>
      <c r="BR42" s="909"/>
      <c r="BS42" s="909"/>
      <c r="BT42" s="909"/>
      <c r="BU42" s="909"/>
      <c r="BV42" s="909"/>
      <c r="BW42" s="909"/>
      <c r="BX42" s="909"/>
      <c r="BY42" s="909"/>
      <c r="BZ42" s="909"/>
      <c r="CA42" s="909"/>
      <c r="CB42" s="910"/>
      <c r="CC42" s="910"/>
      <c r="CD42" s="911"/>
    </row>
    <row r="43" spans="2:82" s="478" customFormat="1" ht="15.75" customHeight="1" x14ac:dyDescent="0.25">
      <c r="B43" s="877" t="s">
        <v>532</v>
      </c>
      <c r="C43" s="878">
        <v>334.6035</v>
      </c>
      <c r="D43" s="878">
        <v>198.5889</v>
      </c>
      <c r="E43" s="878">
        <v>233.80520000000001</v>
      </c>
      <c r="F43" s="878">
        <v>214.95849999999999</v>
      </c>
      <c r="G43" s="878">
        <v>193.53579999999999</v>
      </c>
      <c r="H43" s="878">
        <v>191.03110000000001</v>
      </c>
      <c r="I43" s="878">
        <v>208.7765</v>
      </c>
      <c r="J43" s="878">
        <v>193.88140000000001</v>
      </c>
      <c r="K43" s="878">
        <v>225.0949</v>
      </c>
      <c r="L43" s="878">
        <v>290.36340000000001</v>
      </c>
      <c r="M43" s="878">
        <v>334.2</v>
      </c>
      <c r="N43" s="879">
        <v>205.04150000000001</v>
      </c>
      <c r="O43" s="879">
        <v>285.63630000000001</v>
      </c>
      <c r="P43" s="880">
        <v>273.39</v>
      </c>
      <c r="R43" s="877" t="s">
        <v>532</v>
      </c>
      <c r="S43" s="878">
        <v>257.91609999999997</v>
      </c>
      <c r="T43" s="878">
        <v>171.4632</v>
      </c>
      <c r="U43" s="878">
        <v>196.96610000000001</v>
      </c>
      <c r="V43" s="878">
        <v>165.94040000000001</v>
      </c>
      <c r="W43" s="878">
        <v>160.80029999999999</v>
      </c>
      <c r="X43" s="878">
        <v>158.3648</v>
      </c>
      <c r="Y43" s="878">
        <v>158.9032</v>
      </c>
      <c r="Z43" s="878">
        <v>135.27170000000001</v>
      </c>
      <c r="AA43" s="878">
        <v>168.8725</v>
      </c>
      <c r="AB43" s="878">
        <v>199.56120000000001</v>
      </c>
      <c r="AC43" s="878">
        <v>128.1465</v>
      </c>
      <c r="AD43" s="879">
        <v>160.7473</v>
      </c>
      <c r="AE43" s="879">
        <v>149.58070000000001</v>
      </c>
      <c r="AF43" s="880">
        <v>151.2774</v>
      </c>
      <c r="AH43" s="877" t="s">
        <v>532</v>
      </c>
      <c r="AI43" s="912">
        <v>38.563299999999998</v>
      </c>
      <c r="AJ43" s="912">
        <v>45.998899999999999</v>
      </c>
      <c r="AK43" s="912">
        <v>49.404600000000002</v>
      </c>
      <c r="AL43" s="912">
        <v>42.674799999999998</v>
      </c>
      <c r="AM43" s="912">
        <v>41.511499999999998</v>
      </c>
      <c r="AN43" s="912">
        <v>43.8324</v>
      </c>
      <c r="AO43" s="912">
        <v>38.983899999999998</v>
      </c>
      <c r="AP43" s="912">
        <v>31.191800000000001</v>
      </c>
      <c r="AQ43" s="912">
        <v>29.509699999999999</v>
      </c>
      <c r="AR43" s="912">
        <v>27.403500000000001</v>
      </c>
      <c r="AS43" s="912">
        <v>11.598000000000001</v>
      </c>
      <c r="AT43" s="913">
        <v>40.770699999999998</v>
      </c>
      <c r="AU43" s="913">
        <v>18.934200000000001</v>
      </c>
      <c r="AV43" s="914">
        <v>21.422699999999999</v>
      </c>
      <c r="AX43" s="877" t="s">
        <v>532</v>
      </c>
      <c r="AY43" s="912">
        <v>34.452399999999997</v>
      </c>
      <c r="AZ43" s="912">
        <v>25.571200000000001</v>
      </c>
      <c r="BA43" s="912">
        <v>19.323</v>
      </c>
      <c r="BB43" s="912">
        <v>18.984100000000002</v>
      </c>
      <c r="BC43" s="912">
        <v>20.805099999999999</v>
      </c>
      <c r="BD43" s="912">
        <v>21.040400000000002</v>
      </c>
      <c r="BE43" s="912">
        <v>20.443999999999999</v>
      </c>
      <c r="BF43" s="912">
        <v>20.769200000000001</v>
      </c>
      <c r="BG43" s="912">
        <v>18.8079</v>
      </c>
      <c r="BH43" s="912">
        <v>18.829799999999999</v>
      </c>
      <c r="BI43" s="912">
        <v>11.109500000000001</v>
      </c>
      <c r="BJ43" s="913">
        <v>20.356300000000001</v>
      </c>
      <c r="BK43" s="913">
        <v>14.5068</v>
      </c>
      <c r="BL43" s="914">
        <v>15.173500000000001</v>
      </c>
      <c r="BO43" s="631" t="s">
        <v>62</v>
      </c>
      <c r="BP43" s="877" t="s">
        <v>532</v>
      </c>
      <c r="BQ43" s="912">
        <v>4.0655000000000001</v>
      </c>
      <c r="BR43" s="912">
        <v>14.7707</v>
      </c>
      <c r="BS43" s="912">
        <v>15.5161</v>
      </c>
      <c r="BT43" s="912">
        <v>15.5375</v>
      </c>
      <c r="BU43" s="912">
        <v>20.768999999999998</v>
      </c>
      <c r="BV43" s="912">
        <v>18.027200000000001</v>
      </c>
      <c r="BW43" s="912">
        <v>16.683700000000002</v>
      </c>
      <c r="BX43" s="912">
        <v>17.8094</v>
      </c>
      <c r="BY43" s="912">
        <v>26.705300000000001</v>
      </c>
      <c r="BZ43" s="912">
        <v>22.494800000000001</v>
      </c>
      <c r="CA43" s="912">
        <v>15.636699999999999</v>
      </c>
      <c r="CB43" s="913">
        <v>17.270499999999998</v>
      </c>
      <c r="CC43" s="913">
        <v>18.926500000000001</v>
      </c>
      <c r="CD43" s="914">
        <v>18.7378</v>
      </c>
    </row>
    <row r="44" spans="2:82" s="584" customFormat="1" ht="15.75" customHeight="1" x14ac:dyDescent="0.25">
      <c r="B44" s="881" t="s">
        <v>502</v>
      </c>
      <c r="C44" s="882">
        <v>590.08659999999998</v>
      </c>
      <c r="D44" s="882">
        <v>288.7638</v>
      </c>
      <c r="E44" s="882">
        <v>234.1199</v>
      </c>
      <c r="F44" s="882">
        <v>212.19890000000001</v>
      </c>
      <c r="G44" s="882">
        <v>205.01390000000001</v>
      </c>
      <c r="H44" s="882">
        <v>213.84389999999999</v>
      </c>
      <c r="I44" s="882">
        <v>215.2764</v>
      </c>
      <c r="J44" s="882">
        <v>232.3459</v>
      </c>
      <c r="K44" s="882">
        <v>263.16609999999997</v>
      </c>
      <c r="L44" s="882">
        <v>331.18150000000003</v>
      </c>
      <c r="M44" s="882">
        <v>216.10839999999999</v>
      </c>
      <c r="N44" s="883">
        <v>214.18450000000001</v>
      </c>
      <c r="O44" s="883">
        <v>268.512</v>
      </c>
      <c r="P44" s="884">
        <v>244.25</v>
      </c>
      <c r="R44" s="881" t="s">
        <v>502</v>
      </c>
      <c r="S44" s="882">
        <v>461.9119</v>
      </c>
      <c r="T44" s="882">
        <v>218.42250000000001</v>
      </c>
      <c r="U44" s="882">
        <v>177.834</v>
      </c>
      <c r="V44" s="882">
        <v>161.65549999999999</v>
      </c>
      <c r="W44" s="882">
        <v>163.2423</v>
      </c>
      <c r="X44" s="882">
        <v>165.0822</v>
      </c>
      <c r="Y44" s="882">
        <v>168.16499999999999</v>
      </c>
      <c r="Z44" s="882">
        <v>167.95050000000001</v>
      </c>
      <c r="AA44" s="882">
        <v>167.9119</v>
      </c>
      <c r="AB44" s="882">
        <v>191.72280000000001</v>
      </c>
      <c r="AC44" s="882">
        <v>135.1396</v>
      </c>
      <c r="AD44" s="883">
        <v>166.08799999999999</v>
      </c>
      <c r="AE44" s="883">
        <v>171.6223</v>
      </c>
      <c r="AF44" s="884">
        <v>169.1508</v>
      </c>
      <c r="AH44" s="881" t="s">
        <v>502</v>
      </c>
      <c r="AI44" s="909">
        <v>53.112400000000001</v>
      </c>
      <c r="AJ44" s="909">
        <v>50.108199999999997</v>
      </c>
      <c r="AK44" s="909">
        <v>49.684699999999999</v>
      </c>
      <c r="AL44" s="909">
        <v>48.363700000000001</v>
      </c>
      <c r="AM44" s="909">
        <v>46.572899999999997</v>
      </c>
      <c r="AN44" s="909">
        <v>43.424399999999999</v>
      </c>
      <c r="AO44" s="909">
        <v>39.8142</v>
      </c>
      <c r="AP44" s="909">
        <v>38.157200000000003</v>
      </c>
      <c r="AQ44" s="909">
        <v>33.220999999999997</v>
      </c>
      <c r="AR44" s="909">
        <v>29.409700000000001</v>
      </c>
      <c r="AS44" s="909">
        <v>26.402200000000001</v>
      </c>
      <c r="AT44" s="910">
        <v>44.878500000000003</v>
      </c>
      <c r="AU44" s="910">
        <v>32.880000000000003</v>
      </c>
      <c r="AV44" s="911">
        <v>37.578800000000001</v>
      </c>
      <c r="AX44" s="881" t="s">
        <v>502</v>
      </c>
      <c r="AY44" s="909">
        <v>17.958400000000001</v>
      </c>
      <c r="AZ44" s="909">
        <v>19.739000000000001</v>
      </c>
      <c r="BA44" s="909">
        <v>17.937899999999999</v>
      </c>
      <c r="BB44" s="909">
        <v>19.397500000000001</v>
      </c>
      <c r="BC44" s="909">
        <v>23.159400000000002</v>
      </c>
      <c r="BD44" s="909">
        <v>21.953499999999998</v>
      </c>
      <c r="BE44" s="909">
        <v>20.116700000000002</v>
      </c>
      <c r="BF44" s="909">
        <v>20.034099999999999</v>
      </c>
      <c r="BG44" s="909">
        <v>18.3843</v>
      </c>
      <c r="BH44" s="909">
        <v>15.0923</v>
      </c>
      <c r="BI44" s="909">
        <v>16.422000000000001</v>
      </c>
      <c r="BJ44" s="910">
        <v>20.602499999999999</v>
      </c>
      <c r="BK44" s="910">
        <v>17.690799999999999</v>
      </c>
      <c r="BL44" s="911">
        <v>18.831099999999999</v>
      </c>
      <c r="BO44" s="635" t="s">
        <v>63</v>
      </c>
      <c r="BP44" s="881" t="s">
        <v>502</v>
      </c>
      <c r="BQ44" s="909">
        <v>7.2077999999999998</v>
      </c>
      <c r="BR44" s="909">
        <v>5.7934000000000001</v>
      </c>
      <c r="BS44" s="909">
        <v>8.3359000000000005</v>
      </c>
      <c r="BT44" s="909">
        <v>8.4199000000000002</v>
      </c>
      <c r="BU44" s="909">
        <v>9.8926999999999996</v>
      </c>
      <c r="BV44" s="909">
        <v>11.819599999999999</v>
      </c>
      <c r="BW44" s="909">
        <v>18.184899999999999</v>
      </c>
      <c r="BX44" s="909">
        <v>14.093500000000001</v>
      </c>
      <c r="BY44" s="909">
        <v>12.199199999999999</v>
      </c>
      <c r="BZ44" s="909">
        <v>13.3886</v>
      </c>
      <c r="CA44" s="909">
        <v>19.709</v>
      </c>
      <c r="CB44" s="910">
        <v>12.0634</v>
      </c>
      <c r="CC44" s="910">
        <v>13.3453</v>
      </c>
      <c r="CD44" s="911">
        <v>12.843299999999999</v>
      </c>
    </row>
    <row r="45" spans="2:82" s="478" customFormat="1" ht="15.75" customHeight="1" x14ac:dyDescent="0.25">
      <c r="B45" s="890" t="s">
        <v>97</v>
      </c>
      <c r="C45" s="878">
        <v>381.0138</v>
      </c>
      <c r="D45" s="878">
        <v>278.06979999999999</v>
      </c>
      <c r="E45" s="878">
        <v>232.1508</v>
      </c>
      <c r="F45" s="878">
        <v>218.1644</v>
      </c>
      <c r="G45" s="878">
        <v>219.49299999999999</v>
      </c>
      <c r="H45" s="878">
        <v>216.13579999999999</v>
      </c>
      <c r="I45" s="878">
        <v>228.2895</v>
      </c>
      <c r="J45" s="878">
        <v>246.63990000000001</v>
      </c>
      <c r="K45" s="878">
        <v>215.7226</v>
      </c>
      <c r="L45" s="891" t="s">
        <v>102</v>
      </c>
      <c r="M45" s="891" t="s">
        <v>102</v>
      </c>
      <c r="N45" s="879">
        <v>224.72730000000001</v>
      </c>
      <c r="O45" s="879">
        <v>242.06989999999999</v>
      </c>
      <c r="P45" s="880">
        <v>226.62309999999999</v>
      </c>
      <c r="R45" s="890" t="s">
        <v>97</v>
      </c>
      <c r="S45" s="878">
        <v>293.58510000000001</v>
      </c>
      <c r="T45" s="878">
        <v>200.7895</v>
      </c>
      <c r="U45" s="878">
        <v>170.35839999999999</v>
      </c>
      <c r="V45" s="878">
        <v>162.61080000000001</v>
      </c>
      <c r="W45" s="878">
        <v>164.47239999999999</v>
      </c>
      <c r="X45" s="878">
        <v>159.1737</v>
      </c>
      <c r="Y45" s="878">
        <v>165.85079999999999</v>
      </c>
      <c r="Z45" s="878">
        <v>169.48910000000001</v>
      </c>
      <c r="AA45" s="878">
        <v>163.07570000000001</v>
      </c>
      <c r="AB45" s="891" t="s">
        <v>102</v>
      </c>
      <c r="AC45" s="891" t="s">
        <v>102</v>
      </c>
      <c r="AD45" s="879">
        <v>166.24860000000001</v>
      </c>
      <c r="AE45" s="879">
        <v>168.5411</v>
      </c>
      <c r="AF45" s="880">
        <v>166.4992</v>
      </c>
      <c r="AH45" s="890" t="s">
        <v>97</v>
      </c>
      <c r="AI45" s="912">
        <v>51.032899999999998</v>
      </c>
      <c r="AJ45" s="912">
        <v>46.956600000000002</v>
      </c>
      <c r="AK45" s="912">
        <v>45.867699999999999</v>
      </c>
      <c r="AL45" s="912">
        <v>45.884799999999998</v>
      </c>
      <c r="AM45" s="912">
        <v>43.553899999999999</v>
      </c>
      <c r="AN45" s="912">
        <v>39.698999999999998</v>
      </c>
      <c r="AO45" s="912">
        <v>39.680399999999999</v>
      </c>
      <c r="AP45" s="912">
        <v>38.321899999999999</v>
      </c>
      <c r="AQ45" s="912">
        <v>53.272500000000001</v>
      </c>
      <c r="AR45" s="915" t="s">
        <v>102</v>
      </c>
      <c r="AS45" s="915" t="s">
        <v>102</v>
      </c>
      <c r="AT45" s="913">
        <v>43.827199999999998</v>
      </c>
      <c r="AU45" s="913">
        <v>40.2913</v>
      </c>
      <c r="AV45" s="914">
        <v>43.414299999999997</v>
      </c>
      <c r="AX45" s="890" t="s">
        <v>97</v>
      </c>
      <c r="AY45" s="912">
        <v>19.808</v>
      </c>
      <c r="AZ45" s="912">
        <v>18.741499999999998</v>
      </c>
      <c r="BA45" s="912">
        <v>17.631699999999999</v>
      </c>
      <c r="BB45" s="912">
        <v>19.264700000000001</v>
      </c>
      <c r="BC45" s="912">
        <v>20.739100000000001</v>
      </c>
      <c r="BD45" s="912">
        <v>21.042899999999999</v>
      </c>
      <c r="BE45" s="912">
        <v>20.257200000000001</v>
      </c>
      <c r="BF45" s="912">
        <v>19.074000000000002</v>
      </c>
      <c r="BG45" s="912">
        <v>17.780999999999999</v>
      </c>
      <c r="BH45" s="915" t="s">
        <v>102</v>
      </c>
      <c r="BI45" s="915" t="s">
        <v>102</v>
      </c>
      <c r="BJ45" s="913">
        <v>19.6724</v>
      </c>
      <c r="BK45" s="913">
        <v>18.903700000000001</v>
      </c>
      <c r="BL45" s="914">
        <v>19.582699999999999</v>
      </c>
      <c r="BO45" s="631" t="s">
        <v>64</v>
      </c>
      <c r="BP45" s="890" t="s">
        <v>97</v>
      </c>
      <c r="BQ45" s="912">
        <v>6.2127999999999997</v>
      </c>
      <c r="BR45" s="912">
        <v>6.5101000000000004</v>
      </c>
      <c r="BS45" s="912">
        <v>9.8833000000000002</v>
      </c>
      <c r="BT45" s="912">
        <v>9.3864999999999998</v>
      </c>
      <c r="BU45" s="912">
        <v>10.639900000000001</v>
      </c>
      <c r="BV45" s="912">
        <v>12.9033</v>
      </c>
      <c r="BW45" s="912">
        <v>12.7117</v>
      </c>
      <c r="BX45" s="912">
        <v>11.3233</v>
      </c>
      <c r="BY45" s="912">
        <v>4.5415999999999999</v>
      </c>
      <c r="BZ45" s="915" t="s">
        <v>102</v>
      </c>
      <c r="CA45" s="915" t="s">
        <v>102</v>
      </c>
      <c r="CB45" s="913">
        <v>10.478300000000001</v>
      </c>
      <c r="CC45" s="913">
        <v>10.43</v>
      </c>
      <c r="CD45" s="914">
        <v>10.4726</v>
      </c>
    </row>
    <row r="46" spans="2:82" s="584" customFormat="1" ht="15.75" customHeight="1" x14ac:dyDescent="0.25">
      <c r="B46" s="885" t="s">
        <v>96</v>
      </c>
      <c r="C46" s="886">
        <v>421.89769999999999</v>
      </c>
      <c r="D46" s="886">
        <v>295.17860000000002</v>
      </c>
      <c r="E46" s="886">
        <v>240.03270000000001</v>
      </c>
      <c r="F46" s="886">
        <v>241.75149999999999</v>
      </c>
      <c r="G46" s="886">
        <v>318.33499999999998</v>
      </c>
      <c r="H46" s="886">
        <v>263.12029999999999</v>
      </c>
      <c r="I46" s="886">
        <v>232.20160000000001</v>
      </c>
      <c r="J46" s="886">
        <v>327.47370000000001</v>
      </c>
      <c r="K46" s="886" t="s">
        <v>102</v>
      </c>
      <c r="L46" s="887" t="s">
        <v>102</v>
      </c>
      <c r="M46" s="887" t="s">
        <v>102</v>
      </c>
      <c r="N46" s="888">
        <v>258.84809999999999</v>
      </c>
      <c r="O46" s="888">
        <v>327.47370000000001</v>
      </c>
      <c r="P46" s="889">
        <v>262.2835</v>
      </c>
      <c r="R46" s="885" t="s">
        <v>96</v>
      </c>
      <c r="S46" s="886">
        <v>345.642</v>
      </c>
      <c r="T46" s="886">
        <v>222.41929999999999</v>
      </c>
      <c r="U46" s="886">
        <v>166.55009999999999</v>
      </c>
      <c r="V46" s="886">
        <v>182.34690000000001</v>
      </c>
      <c r="W46" s="886">
        <v>234.5153</v>
      </c>
      <c r="X46" s="886">
        <v>196.93889999999999</v>
      </c>
      <c r="Y46" s="886">
        <v>179.40450000000001</v>
      </c>
      <c r="Z46" s="886">
        <v>257.04219999999998</v>
      </c>
      <c r="AA46" s="886" t="s">
        <v>102</v>
      </c>
      <c r="AB46" s="887" t="s">
        <v>102</v>
      </c>
      <c r="AC46" s="887" t="s">
        <v>102</v>
      </c>
      <c r="AD46" s="888">
        <v>192.84559999999999</v>
      </c>
      <c r="AE46" s="888">
        <v>257.04219999999998</v>
      </c>
      <c r="AF46" s="889">
        <v>196.05930000000001</v>
      </c>
      <c r="AH46" s="885" t="s">
        <v>96</v>
      </c>
      <c r="AI46" s="916">
        <v>59.247999999999998</v>
      </c>
      <c r="AJ46" s="916">
        <v>47.615099999999998</v>
      </c>
      <c r="AK46" s="916">
        <v>43.730800000000002</v>
      </c>
      <c r="AL46" s="916">
        <v>42.773000000000003</v>
      </c>
      <c r="AM46" s="916">
        <v>40.756</v>
      </c>
      <c r="AN46" s="916">
        <v>38.942900000000002</v>
      </c>
      <c r="AO46" s="916">
        <v>42.6661</v>
      </c>
      <c r="AP46" s="916">
        <v>41.785499999999999</v>
      </c>
      <c r="AQ46" s="916" t="s">
        <v>102</v>
      </c>
      <c r="AR46" s="917" t="s">
        <v>102</v>
      </c>
      <c r="AS46" s="917" t="s">
        <v>102</v>
      </c>
      <c r="AT46" s="918">
        <v>43.236499999999999</v>
      </c>
      <c r="AU46" s="918">
        <v>41.785499999999999</v>
      </c>
      <c r="AV46" s="919">
        <v>43.145800000000001</v>
      </c>
      <c r="AX46" s="885" t="s">
        <v>96</v>
      </c>
      <c r="AY46" s="916">
        <v>18.115400000000001</v>
      </c>
      <c r="AZ46" s="916">
        <v>18.864899999999999</v>
      </c>
      <c r="BA46" s="916">
        <v>17.917100000000001</v>
      </c>
      <c r="BB46" s="916">
        <v>19.945699999999999</v>
      </c>
      <c r="BC46" s="916">
        <v>17.550799999999999</v>
      </c>
      <c r="BD46" s="916">
        <v>22.6496</v>
      </c>
      <c r="BE46" s="916">
        <v>22.805</v>
      </c>
      <c r="BF46" s="916">
        <v>24.103899999999999</v>
      </c>
      <c r="BG46" s="916" t="s">
        <v>102</v>
      </c>
      <c r="BH46" s="917" t="s">
        <v>102</v>
      </c>
      <c r="BI46" s="917" t="s">
        <v>102</v>
      </c>
      <c r="BJ46" s="918">
        <v>19.658899999999999</v>
      </c>
      <c r="BK46" s="918">
        <v>24.103899999999999</v>
      </c>
      <c r="BL46" s="919">
        <v>19.936699999999998</v>
      </c>
      <c r="BO46" s="635" t="s">
        <v>65</v>
      </c>
      <c r="BP46" s="885" t="s">
        <v>96</v>
      </c>
      <c r="BQ46" s="916">
        <v>4.5621</v>
      </c>
      <c r="BR46" s="916">
        <v>8.8707999999999991</v>
      </c>
      <c r="BS46" s="916">
        <v>7.7385000000000002</v>
      </c>
      <c r="BT46" s="916">
        <v>12.7087</v>
      </c>
      <c r="BU46" s="916">
        <v>15.3626</v>
      </c>
      <c r="BV46" s="916">
        <v>13.254899999999999</v>
      </c>
      <c r="BW46" s="916">
        <v>11.7913</v>
      </c>
      <c r="BX46" s="916">
        <v>12.6031</v>
      </c>
      <c r="BY46" s="916" t="s">
        <v>102</v>
      </c>
      <c r="BZ46" s="917" t="s">
        <v>102</v>
      </c>
      <c r="CA46" s="917" t="s">
        <v>102</v>
      </c>
      <c r="CB46" s="918">
        <v>11.6061</v>
      </c>
      <c r="CC46" s="918">
        <v>12.6031</v>
      </c>
      <c r="CD46" s="919">
        <v>11.6684</v>
      </c>
    </row>
    <row r="47" spans="2:82" s="169" customFormat="1" x14ac:dyDescent="0.2">
      <c r="B47" s="38" t="s">
        <v>288</v>
      </c>
      <c r="C47" s="664"/>
      <c r="D47" s="664"/>
      <c r="E47" s="664"/>
      <c r="F47" s="664"/>
      <c r="G47" s="664"/>
      <c r="H47" s="664"/>
      <c r="I47" s="664"/>
      <c r="J47" s="664"/>
      <c r="K47" s="664"/>
      <c r="L47" s="664"/>
      <c r="M47" s="664"/>
      <c r="N47" s="664"/>
      <c r="O47" s="664"/>
      <c r="P47" s="665"/>
      <c r="R47" s="38" t="s">
        <v>288</v>
      </c>
      <c r="S47" s="664"/>
      <c r="T47" s="664"/>
      <c r="U47" s="664"/>
      <c r="V47" s="664"/>
      <c r="W47" s="664"/>
      <c r="X47" s="664"/>
      <c r="Y47" s="664"/>
      <c r="Z47" s="664"/>
      <c r="AA47" s="664"/>
      <c r="AB47" s="664"/>
      <c r="AC47" s="664"/>
      <c r="AD47" s="664"/>
      <c r="AE47" s="664"/>
      <c r="AF47" s="665"/>
      <c r="AH47" s="38" t="s">
        <v>288</v>
      </c>
      <c r="AI47" s="664"/>
      <c r="AJ47" s="664"/>
      <c r="AK47" s="664"/>
      <c r="AL47" s="664"/>
      <c r="AM47" s="664"/>
      <c r="AN47" s="664"/>
      <c r="AO47" s="664"/>
      <c r="AP47" s="664"/>
      <c r="AQ47" s="664"/>
      <c r="AR47" s="664"/>
      <c r="AS47" s="664"/>
      <c r="AT47" s="664"/>
      <c r="AU47" s="664"/>
      <c r="AV47" s="665"/>
      <c r="AX47" s="38" t="s">
        <v>288</v>
      </c>
      <c r="AY47" s="664"/>
      <c r="AZ47" s="664"/>
      <c r="BA47" s="664"/>
      <c r="BB47" s="664"/>
      <c r="BC47" s="664"/>
      <c r="BD47" s="664"/>
      <c r="BE47" s="664"/>
      <c r="BF47" s="664"/>
      <c r="BG47" s="664"/>
      <c r="BH47" s="664"/>
      <c r="BI47" s="664"/>
      <c r="BJ47" s="664"/>
      <c r="BK47" s="664"/>
      <c r="BL47" s="665"/>
      <c r="BO47" s="252" t="s">
        <v>66</v>
      </c>
      <c r="BP47" s="38" t="s">
        <v>288</v>
      </c>
      <c r="BQ47" s="664"/>
      <c r="BR47" s="664"/>
      <c r="BS47" s="664"/>
      <c r="BT47" s="664"/>
      <c r="BU47" s="664"/>
      <c r="BV47" s="664"/>
      <c r="BW47" s="664"/>
      <c r="BX47" s="664"/>
      <c r="BY47" s="664"/>
      <c r="BZ47" s="664"/>
      <c r="CA47" s="664"/>
      <c r="CB47" s="664"/>
      <c r="CC47" s="664"/>
      <c r="CD47" s="665"/>
    </row>
    <row r="48" spans="2:82" s="38" customFormat="1" x14ac:dyDescent="0.2">
      <c r="B48" s="38" t="s">
        <v>533</v>
      </c>
      <c r="C48" s="664"/>
      <c r="D48" s="664"/>
      <c r="E48" s="664"/>
      <c r="F48" s="664"/>
      <c r="G48" s="664"/>
      <c r="H48" s="664"/>
      <c r="I48" s="664"/>
      <c r="J48" s="664"/>
      <c r="K48" s="664"/>
      <c r="L48" s="664"/>
      <c r="M48" s="664"/>
      <c r="N48" s="664"/>
      <c r="O48" s="664"/>
      <c r="P48" s="665"/>
      <c r="R48" s="38" t="s">
        <v>533</v>
      </c>
      <c r="S48" s="664"/>
      <c r="T48" s="664"/>
      <c r="U48" s="664"/>
      <c r="V48" s="664"/>
      <c r="W48" s="664"/>
      <c r="X48" s="664"/>
      <c r="Y48" s="664"/>
      <c r="Z48" s="664"/>
      <c r="AA48" s="664"/>
      <c r="AB48" s="664"/>
      <c r="AC48" s="664"/>
      <c r="AD48" s="664"/>
      <c r="AE48" s="664"/>
      <c r="AF48" s="665"/>
      <c r="AH48" s="38" t="s">
        <v>533</v>
      </c>
      <c r="AI48" s="664"/>
      <c r="AJ48" s="664"/>
      <c r="AK48" s="664"/>
      <c r="AL48" s="664"/>
      <c r="AM48" s="664"/>
      <c r="AN48" s="664"/>
      <c r="AO48" s="664"/>
      <c r="AP48" s="664"/>
      <c r="AQ48" s="664"/>
      <c r="AR48" s="664"/>
      <c r="AS48" s="664"/>
      <c r="AT48" s="664"/>
      <c r="AU48" s="664"/>
      <c r="AV48" s="665"/>
      <c r="AX48" s="38" t="s">
        <v>533</v>
      </c>
      <c r="AY48" s="664"/>
      <c r="AZ48" s="664"/>
      <c r="BA48" s="664"/>
      <c r="BB48" s="664"/>
      <c r="BC48" s="664"/>
      <c r="BD48" s="664"/>
      <c r="BE48" s="664"/>
      <c r="BF48" s="664"/>
      <c r="BG48" s="664"/>
      <c r="BH48" s="664"/>
      <c r="BI48" s="664"/>
      <c r="BJ48" s="664"/>
      <c r="BK48" s="664"/>
      <c r="BL48" s="665"/>
      <c r="BO48" s="666" t="s">
        <v>94</v>
      </c>
      <c r="BP48" s="38" t="s">
        <v>533</v>
      </c>
      <c r="BQ48" s="664"/>
      <c r="BR48" s="664"/>
      <c r="BS48" s="664"/>
      <c r="BT48" s="664"/>
      <c r="BU48" s="664"/>
      <c r="BV48" s="664"/>
      <c r="BW48" s="664"/>
      <c r="BX48" s="664"/>
      <c r="BY48" s="664"/>
      <c r="BZ48" s="664"/>
      <c r="CA48" s="664"/>
      <c r="CB48" s="664"/>
      <c r="CC48" s="664"/>
      <c r="CD48" s="665"/>
    </row>
    <row r="49" spans="2:82" s="38" customFormat="1" x14ac:dyDescent="0.2">
      <c r="B49" s="38" t="s">
        <v>503</v>
      </c>
      <c r="C49" s="667"/>
      <c r="D49" s="667"/>
      <c r="E49" s="667"/>
      <c r="F49" s="667"/>
      <c r="G49" s="667"/>
      <c r="H49" s="667"/>
      <c r="I49" s="667"/>
      <c r="J49" s="667"/>
      <c r="K49" s="667"/>
      <c r="L49" s="667"/>
      <c r="M49" s="667"/>
      <c r="N49" s="667"/>
      <c r="O49" s="667"/>
      <c r="P49" s="668"/>
      <c r="R49" s="38" t="s">
        <v>503</v>
      </c>
      <c r="S49" s="667"/>
      <c r="T49" s="667"/>
      <c r="U49" s="667"/>
      <c r="V49" s="667"/>
      <c r="W49" s="667"/>
      <c r="X49" s="667"/>
      <c r="Y49" s="667"/>
      <c r="Z49" s="667"/>
      <c r="AA49" s="667"/>
      <c r="AB49" s="667"/>
      <c r="AC49" s="667"/>
      <c r="AD49" s="667"/>
      <c r="AE49" s="667"/>
      <c r="AF49" s="668"/>
      <c r="AH49" s="38" t="s">
        <v>503</v>
      </c>
      <c r="AI49" s="667"/>
      <c r="AJ49" s="667"/>
      <c r="AK49" s="667"/>
      <c r="AL49" s="667"/>
      <c r="AM49" s="667"/>
      <c r="AN49" s="667"/>
      <c r="AO49" s="667"/>
      <c r="AP49" s="667"/>
      <c r="AQ49" s="667"/>
      <c r="AR49" s="667"/>
      <c r="AS49" s="667"/>
      <c r="AT49" s="667"/>
      <c r="AU49" s="667"/>
      <c r="AV49" s="668"/>
      <c r="AX49" s="38" t="s">
        <v>503</v>
      </c>
      <c r="AY49" s="667"/>
      <c r="AZ49" s="667"/>
      <c r="BA49" s="667"/>
      <c r="BB49" s="667"/>
      <c r="BC49" s="667"/>
      <c r="BD49" s="667"/>
      <c r="BE49" s="667"/>
      <c r="BF49" s="667"/>
      <c r="BG49" s="667"/>
      <c r="BH49" s="667"/>
      <c r="BI49" s="667"/>
      <c r="BJ49" s="667"/>
      <c r="BK49" s="667"/>
      <c r="BL49" s="668"/>
      <c r="BO49" s="669" t="s">
        <v>95</v>
      </c>
      <c r="BP49" s="38" t="s">
        <v>503</v>
      </c>
      <c r="BQ49" s="667"/>
      <c r="BR49" s="667"/>
      <c r="BS49" s="667"/>
      <c r="BT49" s="667"/>
      <c r="BU49" s="667"/>
      <c r="BV49" s="667"/>
      <c r="BW49" s="667"/>
      <c r="BX49" s="667"/>
      <c r="BY49" s="667"/>
      <c r="BZ49" s="667"/>
      <c r="CA49" s="667"/>
      <c r="CB49" s="667"/>
      <c r="CC49" s="667"/>
      <c r="CD49" s="668"/>
    </row>
    <row r="50" spans="2:82" s="38" customFormat="1" x14ac:dyDescent="0.2">
      <c r="B50" s="639" t="s">
        <v>841</v>
      </c>
      <c r="P50" s="670"/>
      <c r="R50" s="639" t="s">
        <v>841</v>
      </c>
      <c r="AF50" s="670"/>
      <c r="AH50" s="639" t="s">
        <v>841</v>
      </c>
      <c r="AV50" s="670"/>
      <c r="AX50" s="639" t="s">
        <v>841</v>
      </c>
      <c r="BL50" s="670"/>
      <c r="BP50" s="639" t="s">
        <v>841</v>
      </c>
    </row>
  </sheetData>
  <phoneticPr fontId="2" type="noConversion"/>
  <pageMargins left="0.59055118110236227" right="0.59055118110236227" top="0.59055118110236227" bottom="0.59055118110236227" header="0.39370078740157483" footer="0.39370078740157483"/>
  <pageSetup paperSize="9" scale="65" firstPageNumber="88" fitToWidth="0"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colBreaks count="4" manualBreakCount="4">
    <brk id="16" max="45" man="1"/>
    <brk id="32" max="45" man="1"/>
    <brk id="48" max="45" man="1"/>
    <brk id="64" max="4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R109"/>
  <sheetViews>
    <sheetView zoomScaleNormal="100" zoomScaleSheetLayoutView="85" workbookViewId="0"/>
  </sheetViews>
  <sheetFormatPr baseColWidth="10" defaultRowHeight="12.75" x14ac:dyDescent="0.2"/>
  <cols>
    <col min="1" max="1" width="3.85546875" customWidth="1"/>
    <col min="2" max="2" width="28.28515625" customWidth="1"/>
    <col min="3" max="13" width="12.5703125" customWidth="1"/>
    <col min="14" max="15" width="13.42578125" customWidth="1"/>
    <col min="16" max="16" width="11.42578125" style="95"/>
    <col min="17" max="17" width="3.85546875" customWidth="1"/>
    <col min="18" max="18" width="28.28515625" customWidth="1"/>
    <col min="19" max="29" width="12.5703125" customWidth="1"/>
    <col min="30" max="31" width="13.42578125" customWidth="1"/>
    <col min="32" max="32" width="11.42578125" style="95"/>
    <col min="33" max="33" width="3.85546875" customWidth="1"/>
    <col min="34" max="34" width="28.28515625" customWidth="1"/>
    <col min="35" max="45" width="12.5703125" customWidth="1"/>
    <col min="46" max="47" width="13.42578125" customWidth="1"/>
    <col min="48" max="48" width="11.42578125" style="95"/>
    <col min="49" max="49" width="3.85546875" customWidth="1"/>
    <col min="50" max="50" width="28.28515625" customWidth="1"/>
    <col min="51" max="61" width="12.5703125" customWidth="1"/>
    <col min="62" max="63" width="13.42578125" customWidth="1"/>
    <col min="64" max="64" width="11.42578125" style="95"/>
    <col min="65" max="65" width="3.85546875" customWidth="1"/>
    <col min="66" max="66" width="28.28515625" customWidth="1"/>
    <col min="67" max="77" width="12.5703125" customWidth="1"/>
    <col min="78" max="79" width="13.42578125" customWidth="1"/>
    <col min="80" max="80" width="11.42578125" style="95"/>
    <col min="81" max="81" width="3.85546875" customWidth="1"/>
    <col min="82" max="82" width="28.28515625" customWidth="1"/>
    <col min="83" max="93" width="12.5703125" customWidth="1"/>
    <col min="94" max="95" width="13.42578125" customWidth="1"/>
    <col min="96" max="96" width="11.42578125" style="95"/>
  </cols>
  <sheetData>
    <row r="1" spans="1:96" ht="20.25" x14ac:dyDescent="0.3">
      <c r="A1" s="170" t="s">
        <v>940</v>
      </c>
      <c r="B1" s="128"/>
      <c r="C1" s="128"/>
      <c r="D1" s="128"/>
      <c r="E1" s="128"/>
      <c r="F1" s="128"/>
      <c r="G1" s="128"/>
      <c r="H1" s="128"/>
      <c r="I1" s="128"/>
      <c r="J1" s="128"/>
      <c r="K1" s="128"/>
      <c r="L1" s="128"/>
      <c r="M1" s="128"/>
      <c r="N1" s="128"/>
      <c r="O1" s="128"/>
      <c r="P1" s="155"/>
      <c r="Q1" s="164"/>
      <c r="R1" s="128"/>
      <c r="S1" s="128"/>
      <c r="T1" s="128"/>
      <c r="U1" s="128"/>
      <c r="V1" s="128"/>
      <c r="W1" s="128"/>
      <c r="X1" s="128"/>
      <c r="Y1" s="128"/>
      <c r="Z1" s="128"/>
      <c r="AA1" s="128"/>
      <c r="AB1" s="128"/>
      <c r="AC1" s="128"/>
      <c r="AD1" s="128"/>
      <c r="AE1" s="128"/>
      <c r="AF1" s="155"/>
      <c r="AG1" s="164"/>
      <c r="AH1" s="128"/>
      <c r="AI1" s="128"/>
      <c r="AJ1" s="128"/>
      <c r="AK1" s="128"/>
      <c r="AL1" s="128"/>
      <c r="AM1" s="128"/>
      <c r="AN1" s="128"/>
      <c r="AO1" s="128"/>
      <c r="AP1" s="128"/>
      <c r="AQ1" s="128"/>
      <c r="AR1" s="128"/>
      <c r="AS1" s="128"/>
      <c r="AT1" s="128"/>
      <c r="AU1" s="128"/>
      <c r="AV1" s="148"/>
      <c r="AW1" s="164"/>
      <c r="AX1" s="128"/>
      <c r="AY1" s="128"/>
      <c r="AZ1" s="128"/>
      <c r="BA1" s="128"/>
      <c r="BB1" s="128"/>
      <c r="BC1" s="128"/>
      <c r="BD1" s="128"/>
      <c r="BE1" s="128"/>
      <c r="BF1" s="128"/>
      <c r="BG1" s="128"/>
      <c r="BH1" s="128"/>
      <c r="BI1" s="128"/>
      <c r="BJ1" s="128"/>
      <c r="BK1" s="128"/>
      <c r="BL1" s="148"/>
      <c r="BM1" s="70"/>
      <c r="BN1" s="78"/>
      <c r="BO1" s="81"/>
      <c r="BP1" s="81"/>
      <c r="BQ1" s="81"/>
      <c r="BR1" s="81"/>
      <c r="BS1" s="81"/>
      <c r="BT1" s="81"/>
      <c r="BU1" s="81"/>
      <c r="BV1" s="81"/>
      <c r="BW1" s="81"/>
      <c r="BX1" s="81"/>
      <c r="BY1" s="81"/>
      <c r="BZ1" s="81"/>
      <c r="CA1" s="81"/>
      <c r="CB1" s="99"/>
      <c r="CC1" s="164"/>
      <c r="CD1" s="105"/>
      <c r="CE1" s="105"/>
      <c r="CF1" s="105"/>
      <c r="CG1" s="105"/>
      <c r="CH1" s="105"/>
      <c r="CI1" s="105"/>
      <c r="CJ1" s="105"/>
      <c r="CK1" s="105"/>
      <c r="CL1" s="105"/>
      <c r="CM1" s="105"/>
      <c r="CN1" s="105"/>
      <c r="CO1" s="105"/>
      <c r="CP1" s="105"/>
      <c r="CQ1" s="105"/>
      <c r="CR1" s="171"/>
    </row>
    <row r="2" spans="1:96" ht="12.75" customHeight="1" x14ac:dyDescent="0.3">
      <c r="A2" s="9"/>
      <c r="B2" s="128"/>
      <c r="C2" s="128"/>
      <c r="D2" s="128"/>
      <c r="E2" s="128"/>
      <c r="F2" s="128"/>
      <c r="G2" s="128"/>
      <c r="H2" s="128"/>
      <c r="I2" s="128"/>
      <c r="J2" s="128"/>
      <c r="K2" s="128"/>
      <c r="L2" s="128"/>
      <c r="M2" s="128"/>
      <c r="N2" s="128"/>
      <c r="O2" s="128"/>
      <c r="P2" s="155"/>
      <c r="Q2" s="164"/>
      <c r="R2" s="128"/>
      <c r="S2" s="128"/>
      <c r="T2" s="128"/>
      <c r="U2" s="128"/>
      <c r="V2" s="128"/>
      <c r="W2" s="128"/>
      <c r="X2" s="128"/>
      <c r="Y2" s="128"/>
      <c r="Z2" s="128"/>
      <c r="AA2" s="128"/>
      <c r="AB2" s="128"/>
      <c r="AC2" s="128"/>
      <c r="AD2" s="128"/>
      <c r="AE2" s="128"/>
      <c r="AF2" s="155"/>
      <c r="AG2" s="164"/>
      <c r="AH2" s="128"/>
      <c r="AI2" s="128"/>
      <c r="AJ2" s="128"/>
      <c r="AK2" s="128"/>
      <c r="AL2" s="128"/>
      <c r="AM2" s="128"/>
      <c r="AN2" s="128"/>
      <c r="AO2" s="128"/>
      <c r="AP2" s="128"/>
      <c r="AQ2" s="128"/>
      <c r="AR2" s="128"/>
      <c r="AS2" s="128"/>
      <c r="AT2" s="128"/>
      <c r="AU2" s="128"/>
      <c r="AV2" s="148"/>
      <c r="AW2" s="164"/>
      <c r="AX2" s="128"/>
      <c r="AY2" s="128"/>
      <c r="AZ2" s="128"/>
      <c r="BA2" s="128"/>
      <c r="BB2" s="128"/>
      <c r="BC2" s="128"/>
      <c r="BD2" s="128"/>
      <c r="BE2" s="128"/>
      <c r="BF2" s="128"/>
      <c r="BG2" s="128"/>
      <c r="BH2" s="128"/>
      <c r="BI2" s="128"/>
      <c r="BJ2" s="128"/>
      <c r="BK2" s="128"/>
      <c r="BL2" s="148"/>
      <c r="BM2" s="70"/>
      <c r="BN2" s="78"/>
      <c r="BO2" s="81"/>
      <c r="BP2" s="81"/>
      <c r="BQ2" s="81"/>
      <c r="BR2" s="81"/>
      <c r="BS2" s="81"/>
      <c r="BT2" s="81"/>
      <c r="BU2" s="81"/>
      <c r="BV2" s="81"/>
      <c r="BW2" s="81"/>
      <c r="BX2" s="81"/>
      <c r="BY2" s="81"/>
      <c r="BZ2" s="81"/>
      <c r="CA2" s="81"/>
      <c r="CB2" s="99"/>
      <c r="CC2" s="164"/>
      <c r="CD2" s="105"/>
      <c r="CE2" s="105"/>
      <c r="CF2" s="105"/>
      <c r="CG2" s="105"/>
      <c r="CH2" s="105"/>
      <c r="CI2" s="105"/>
      <c r="CJ2" s="105"/>
      <c r="CK2" s="105"/>
      <c r="CL2" s="105"/>
      <c r="CM2" s="105"/>
      <c r="CN2" s="105"/>
      <c r="CO2" s="105"/>
      <c r="CP2" s="105"/>
      <c r="CQ2" s="105"/>
      <c r="CR2" s="171"/>
    </row>
    <row r="3" spans="1:96" ht="16.5" x14ac:dyDescent="0.25">
      <c r="A3" s="40"/>
      <c r="B3" s="40"/>
      <c r="C3" s="40"/>
      <c r="D3" s="40"/>
      <c r="E3" s="40"/>
      <c r="F3" s="40"/>
      <c r="G3" s="40"/>
      <c r="H3" s="40"/>
      <c r="I3" s="40"/>
      <c r="J3" s="40"/>
      <c r="K3" s="40"/>
      <c r="L3" s="40"/>
      <c r="M3" s="40"/>
      <c r="N3" s="40"/>
      <c r="O3" s="40"/>
      <c r="P3" s="156"/>
      <c r="Q3" s="165"/>
      <c r="R3" s="40"/>
      <c r="S3" s="40"/>
      <c r="T3" s="40"/>
      <c r="U3" s="40"/>
      <c r="V3" s="40"/>
      <c r="W3" s="40"/>
      <c r="X3" s="40"/>
      <c r="Y3" s="40"/>
      <c r="Z3" s="40"/>
      <c r="AA3" s="40"/>
      <c r="AB3" s="40"/>
      <c r="AC3" s="40"/>
      <c r="AD3" s="40"/>
      <c r="AE3" s="40"/>
      <c r="AF3" s="156"/>
      <c r="AG3" s="40"/>
      <c r="AH3" s="40"/>
      <c r="AI3" s="40"/>
      <c r="AJ3" s="40"/>
      <c r="AK3" s="40"/>
      <c r="AL3" s="40"/>
      <c r="AM3" s="40"/>
      <c r="AN3" s="40"/>
      <c r="AO3" s="40"/>
      <c r="AP3" s="40"/>
      <c r="AQ3" s="40"/>
      <c r="AR3" s="40"/>
      <c r="AS3" s="40"/>
      <c r="AT3" s="40"/>
      <c r="AU3" s="40"/>
      <c r="AV3" s="154"/>
      <c r="AW3" s="40"/>
      <c r="AX3" s="40"/>
      <c r="AY3" s="40"/>
      <c r="AZ3" s="40"/>
      <c r="BA3" s="40"/>
      <c r="BB3" s="40"/>
      <c r="BC3" s="40"/>
      <c r="BD3" s="40"/>
      <c r="BE3" s="40"/>
      <c r="BF3" s="40"/>
      <c r="BG3" s="40"/>
      <c r="BH3" s="40"/>
      <c r="BI3" s="40"/>
      <c r="BJ3" s="40"/>
      <c r="BK3" s="40"/>
      <c r="BL3" s="154"/>
      <c r="BM3" s="110" t="s">
        <v>347</v>
      </c>
      <c r="BN3" s="13"/>
      <c r="BO3" s="73"/>
      <c r="BP3" s="73"/>
      <c r="BQ3" s="73"/>
      <c r="BR3" s="73"/>
      <c r="BS3" s="73"/>
      <c r="BT3" s="73"/>
      <c r="BU3" s="73"/>
      <c r="BV3" s="73"/>
      <c r="BW3" s="73"/>
      <c r="BX3" s="73"/>
      <c r="BY3" s="73"/>
      <c r="BZ3" s="73"/>
      <c r="CA3" s="73"/>
      <c r="CB3" s="96"/>
      <c r="CC3" s="166"/>
      <c r="CR3" s="172"/>
    </row>
    <row r="4" spans="1:96" ht="16.5" x14ac:dyDescent="0.25">
      <c r="A4" s="55" t="s">
        <v>941</v>
      </c>
      <c r="B4" s="55"/>
      <c r="C4" s="55"/>
      <c r="D4" s="55"/>
      <c r="E4" s="55"/>
      <c r="F4" s="55"/>
      <c r="G4" s="55"/>
      <c r="H4" s="55"/>
      <c r="I4" s="55"/>
      <c r="J4" s="55"/>
      <c r="K4" s="55"/>
      <c r="L4" s="55"/>
      <c r="M4" s="55"/>
      <c r="N4" s="55"/>
      <c r="O4" s="55"/>
      <c r="P4" s="152"/>
      <c r="Q4" s="55" t="s">
        <v>330</v>
      </c>
      <c r="R4" s="55"/>
      <c r="S4" s="55"/>
      <c r="T4" s="55"/>
      <c r="U4" s="55"/>
      <c r="V4" s="55"/>
      <c r="W4" s="55"/>
      <c r="X4" s="55"/>
      <c r="Y4" s="55"/>
      <c r="Z4" s="55"/>
      <c r="AA4" s="55"/>
      <c r="AB4" s="55"/>
      <c r="AC4" s="55"/>
      <c r="AD4" s="55"/>
      <c r="AE4" s="55"/>
      <c r="AF4" s="152"/>
      <c r="AG4" s="55" t="s">
        <v>942</v>
      </c>
      <c r="AH4" s="55"/>
      <c r="AI4" s="55"/>
      <c r="AJ4" s="55"/>
      <c r="AK4" s="55"/>
      <c r="AL4" s="55"/>
      <c r="AM4" s="55"/>
      <c r="AN4" s="55"/>
      <c r="AO4" s="55"/>
      <c r="AP4" s="55"/>
      <c r="AQ4" s="55"/>
      <c r="AR4" s="55"/>
      <c r="AS4" s="55"/>
      <c r="AT4" s="55"/>
      <c r="AU4" s="55"/>
      <c r="AV4" s="152"/>
      <c r="AW4" s="55" t="s">
        <v>943</v>
      </c>
      <c r="AX4" s="55"/>
      <c r="AY4" s="55"/>
      <c r="AZ4" s="55"/>
      <c r="BA4" s="55"/>
      <c r="BB4" s="55"/>
      <c r="BC4" s="55"/>
      <c r="BD4" s="55"/>
      <c r="BE4" s="55"/>
      <c r="BF4" s="55"/>
      <c r="BG4" s="55"/>
      <c r="BH4" s="55"/>
      <c r="BI4" s="55"/>
      <c r="BJ4" s="55"/>
      <c r="BK4" s="55"/>
      <c r="BL4" s="152"/>
      <c r="BM4" s="55" t="s">
        <v>252</v>
      </c>
      <c r="BN4" s="83"/>
      <c r="BO4" s="82"/>
      <c r="BP4" s="82"/>
      <c r="BQ4" s="82"/>
      <c r="BR4" s="82"/>
      <c r="BS4" s="82"/>
      <c r="BT4" s="82"/>
      <c r="BU4" s="82"/>
      <c r="BV4" s="82"/>
      <c r="BW4" s="82"/>
      <c r="BX4" s="82"/>
      <c r="BY4" s="82"/>
      <c r="BZ4" s="82"/>
      <c r="CA4" s="82"/>
      <c r="CB4" s="100"/>
      <c r="CC4" s="55" t="s">
        <v>944</v>
      </c>
      <c r="CD4" s="167"/>
      <c r="CE4" s="167"/>
      <c r="CF4" s="167"/>
      <c r="CG4" s="167"/>
      <c r="CH4" s="167"/>
      <c r="CI4" s="167"/>
      <c r="CJ4" s="167"/>
      <c r="CK4" s="167"/>
      <c r="CL4" s="167"/>
      <c r="CM4" s="167"/>
      <c r="CN4" s="167"/>
      <c r="CO4" s="167"/>
      <c r="CP4" s="167"/>
      <c r="CQ4" s="167"/>
      <c r="CR4" s="173"/>
    </row>
    <row r="5" spans="1:96" ht="16.5" x14ac:dyDescent="0.25">
      <c r="A5" s="107"/>
      <c r="B5" s="107"/>
      <c r="C5" s="107"/>
      <c r="D5" s="107"/>
      <c r="E5" s="107"/>
      <c r="F5" s="107"/>
      <c r="G5" s="107"/>
      <c r="H5" s="107"/>
      <c r="I5" s="107"/>
      <c r="J5" s="107"/>
      <c r="K5" s="107"/>
      <c r="L5" s="107"/>
      <c r="M5" s="107"/>
      <c r="N5" s="107"/>
      <c r="O5" s="107"/>
      <c r="P5" s="153"/>
      <c r="Q5" s="271" t="s">
        <v>986</v>
      </c>
      <c r="R5" s="107"/>
      <c r="S5" s="107"/>
      <c r="T5" s="107"/>
      <c r="U5" s="107"/>
      <c r="V5" s="107"/>
      <c r="W5" s="107"/>
      <c r="X5" s="107"/>
      <c r="Y5" s="107"/>
      <c r="Z5" s="107"/>
      <c r="AA5" s="107"/>
      <c r="AB5" s="107"/>
      <c r="AC5" s="107"/>
      <c r="AD5" s="107"/>
      <c r="AE5" s="107"/>
      <c r="AF5" s="153"/>
      <c r="AG5" s="110"/>
      <c r="AH5" s="107"/>
      <c r="AI5" s="107"/>
      <c r="AJ5" s="107"/>
      <c r="AK5" s="107"/>
      <c r="AL5" s="107"/>
      <c r="AM5" s="107"/>
      <c r="AN5" s="107"/>
      <c r="AO5" s="107"/>
      <c r="AP5" s="107"/>
      <c r="AQ5" s="107"/>
      <c r="AR5" s="107"/>
      <c r="AS5" s="107"/>
      <c r="AT5" s="107"/>
      <c r="AU5" s="107"/>
      <c r="AV5" s="153"/>
      <c r="AW5" s="107"/>
      <c r="AX5" s="107"/>
      <c r="AY5" s="107"/>
      <c r="AZ5" s="107"/>
      <c r="BA5" s="107"/>
      <c r="BB5" s="107"/>
      <c r="BC5" s="107"/>
      <c r="BD5" s="107"/>
      <c r="BE5" s="107"/>
      <c r="BF5" s="107"/>
      <c r="BG5" s="107"/>
      <c r="BH5" s="107"/>
      <c r="BI5" s="107"/>
      <c r="BJ5" s="107"/>
      <c r="BK5" s="107"/>
      <c r="BL5" s="153"/>
      <c r="BM5" s="89" t="s">
        <v>681</v>
      </c>
      <c r="BN5" s="84"/>
      <c r="BO5" s="59"/>
      <c r="BP5" s="59"/>
      <c r="BQ5" s="59"/>
      <c r="BR5" s="59"/>
      <c r="BS5" s="59"/>
      <c r="BT5" s="59"/>
      <c r="BU5" s="59"/>
      <c r="BV5" s="59"/>
      <c r="BW5" s="59"/>
      <c r="BX5" s="59"/>
      <c r="BY5" s="59"/>
      <c r="BZ5" s="59"/>
      <c r="CA5" s="59"/>
      <c r="CB5" s="101"/>
      <c r="CC5" s="107"/>
      <c r="CD5" s="110"/>
      <c r="CE5" s="110"/>
      <c r="CF5" s="110"/>
      <c r="CG5" s="110"/>
      <c r="CH5" s="110"/>
      <c r="CI5" s="110"/>
      <c r="CJ5" s="110"/>
      <c r="CK5" s="110"/>
      <c r="CL5" s="110"/>
      <c r="CM5" s="110"/>
      <c r="CN5" s="110"/>
      <c r="CO5" s="110"/>
      <c r="CP5" s="110"/>
      <c r="CQ5" s="110"/>
      <c r="CR5" s="174"/>
    </row>
    <row r="6" spans="1:96" x14ac:dyDescent="0.2">
      <c r="A6" s="89" t="s">
        <v>672</v>
      </c>
      <c r="B6" s="40"/>
      <c r="C6" s="40"/>
      <c r="D6" s="40"/>
      <c r="E6" s="40"/>
      <c r="F6" s="40"/>
      <c r="G6" s="40"/>
      <c r="H6" s="40"/>
      <c r="I6" s="40"/>
      <c r="J6" s="40"/>
      <c r="K6" s="40"/>
      <c r="L6" s="40"/>
      <c r="M6" s="40"/>
      <c r="N6" s="40"/>
      <c r="O6" s="40"/>
      <c r="P6" s="156"/>
      <c r="Q6" s="89" t="s">
        <v>672</v>
      </c>
      <c r="R6" s="40"/>
      <c r="S6" s="40"/>
      <c r="T6" s="40"/>
      <c r="U6" s="40"/>
      <c r="V6" s="40"/>
      <c r="W6" s="40"/>
      <c r="X6" s="40"/>
      <c r="Y6" s="40"/>
      <c r="Z6" s="40"/>
      <c r="AA6" s="40"/>
      <c r="AB6" s="40"/>
      <c r="AC6" s="40"/>
      <c r="AD6" s="40"/>
      <c r="AE6" s="40"/>
      <c r="AF6" s="156"/>
      <c r="AG6" s="89" t="s">
        <v>672</v>
      </c>
      <c r="AH6" s="40"/>
      <c r="AI6" s="40"/>
      <c r="AJ6" s="40"/>
      <c r="AK6" s="40"/>
      <c r="AL6" s="40"/>
      <c r="AM6" s="40"/>
      <c r="AN6" s="40"/>
      <c r="AO6" s="40"/>
      <c r="AP6" s="40"/>
      <c r="AQ6" s="40"/>
      <c r="AR6" s="40"/>
      <c r="AS6" s="40"/>
      <c r="AT6" s="40"/>
      <c r="AU6" s="40"/>
      <c r="AV6" s="154"/>
      <c r="AW6" s="89" t="s">
        <v>672</v>
      </c>
      <c r="AX6" s="40"/>
      <c r="AY6" s="40"/>
      <c r="AZ6" s="40"/>
      <c r="BA6" s="40"/>
      <c r="BB6" s="40"/>
      <c r="BC6" s="40"/>
      <c r="BD6" s="40"/>
      <c r="BE6" s="40"/>
      <c r="BF6" s="40"/>
      <c r="BG6" s="40"/>
      <c r="BH6" s="40"/>
      <c r="BI6" s="40"/>
      <c r="BJ6" s="40"/>
      <c r="BK6" s="40"/>
      <c r="BL6" s="154"/>
      <c r="BM6" s="89" t="s">
        <v>672</v>
      </c>
      <c r="BN6" s="13"/>
      <c r="BO6" s="73"/>
      <c r="BP6" s="73"/>
      <c r="BQ6" s="73"/>
      <c r="BR6" s="73"/>
      <c r="BS6" s="73"/>
      <c r="BT6" s="73"/>
      <c r="BU6" s="73"/>
      <c r="BV6" s="73"/>
      <c r="BW6" s="73"/>
      <c r="BX6" s="73"/>
      <c r="BY6" s="73"/>
      <c r="BZ6" s="73"/>
      <c r="CA6" s="73"/>
      <c r="CB6" s="96"/>
      <c r="CC6" s="89" t="s">
        <v>672</v>
      </c>
      <c r="CE6" s="7"/>
      <c r="CF6" s="7"/>
      <c r="CG6" s="7"/>
      <c r="CH6" s="7"/>
      <c r="CI6" s="7"/>
      <c r="CJ6" s="7"/>
      <c r="CK6" s="7"/>
      <c r="CL6" s="7"/>
      <c r="CM6" s="7"/>
      <c r="CN6" s="7"/>
      <c r="CO6" s="7"/>
      <c r="CP6" s="7"/>
      <c r="CQ6" s="7"/>
      <c r="CR6" s="172"/>
    </row>
    <row r="7" spans="1:96" x14ac:dyDescent="0.2">
      <c r="A7" s="69" t="s">
        <v>679</v>
      </c>
      <c r="B7" s="40"/>
      <c r="C7" s="40"/>
      <c r="D7" s="40"/>
      <c r="E7" s="40"/>
      <c r="F7" s="40"/>
      <c r="G7" s="40"/>
      <c r="H7" s="40"/>
      <c r="I7" s="40"/>
      <c r="J7" s="40"/>
      <c r="K7" s="40"/>
      <c r="L7" s="40"/>
      <c r="M7" s="40"/>
      <c r="N7" s="40"/>
      <c r="O7" s="40"/>
      <c r="P7" s="156"/>
      <c r="Q7" s="89" t="s">
        <v>331</v>
      </c>
      <c r="R7" s="40"/>
      <c r="S7" s="40"/>
      <c r="T7" s="40"/>
      <c r="U7" s="40"/>
      <c r="V7" s="40"/>
      <c r="W7" s="40"/>
      <c r="X7" s="40"/>
      <c r="Y7" s="40"/>
      <c r="Z7" s="40"/>
      <c r="AA7" s="40"/>
      <c r="AB7" s="40"/>
      <c r="AC7" s="40"/>
      <c r="AD7" s="40"/>
      <c r="AE7" s="40"/>
      <c r="AF7" s="156"/>
      <c r="AG7" s="69" t="s">
        <v>679</v>
      </c>
      <c r="AH7" s="40"/>
      <c r="AI7" s="40"/>
      <c r="AJ7" s="40"/>
      <c r="AK7" s="40"/>
      <c r="AL7" s="40"/>
      <c r="AM7" s="40"/>
      <c r="AN7" s="40"/>
      <c r="AO7" s="40"/>
      <c r="AP7" s="40"/>
      <c r="AQ7" s="40"/>
      <c r="AR7" s="40"/>
      <c r="AS7" s="40"/>
      <c r="AT7" s="40"/>
      <c r="AU7" s="40"/>
      <c r="AV7" s="154"/>
      <c r="AW7" s="69" t="s">
        <v>679</v>
      </c>
      <c r="AX7" s="40"/>
      <c r="AY7" s="40"/>
      <c r="AZ7" s="40"/>
      <c r="BA7" s="40"/>
      <c r="BB7" s="40"/>
      <c r="BC7" s="40"/>
      <c r="BD7" s="40"/>
      <c r="BE7" s="40"/>
      <c r="BF7" s="40"/>
      <c r="BG7" s="40"/>
      <c r="BH7" s="40"/>
      <c r="BI7" s="40"/>
      <c r="BJ7" s="40"/>
      <c r="BK7" s="40"/>
      <c r="BL7" s="154"/>
      <c r="BM7" s="272" t="s">
        <v>766</v>
      </c>
      <c r="BN7" s="13"/>
      <c r="BO7" s="73"/>
      <c r="BP7" s="73"/>
      <c r="BQ7" s="73"/>
      <c r="BR7" s="73"/>
      <c r="BS7" s="73"/>
      <c r="BT7" s="73"/>
      <c r="BU7" s="73"/>
      <c r="BV7" s="73"/>
      <c r="BW7" s="73"/>
      <c r="BX7" s="73"/>
      <c r="BY7" s="73"/>
      <c r="BZ7" s="73"/>
      <c r="CA7" s="73"/>
      <c r="CB7" s="96"/>
      <c r="CC7" s="69" t="s">
        <v>332</v>
      </c>
      <c r="CR7" s="172"/>
    </row>
    <row r="8" spans="1:96" x14ac:dyDescent="0.2">
      <c r="A8" s="168"/>
      <c r="B8" s="40"/>
      <c r="C8" s="40"/>
      <c r="D8" s="40"/>
      <c r="E8" s="40"/>
      <c r="F8" s="40"/>
      <c r="G8" s="40"/>
      <c r="H8" s="40"/>
      <c r="I8" s="40"/>
      <c r="J8" s="40"/>
      <c r="K8" s="40"/>
      <c r="L8" s="40"/>
      <c r="M8" s="40"/>
      <c r="N8" s="40"/>
      <c r="O8" s="40"/>
      <c r="P8" s="156"/>
      <c r="Q8" s="89" t="s">
        <v>333</v>
      </c>
      <c r="R8" s="40"/>
      <c r="S8" s="40"/>
      <c r="T8" s="40"/>
      <c r="U8" s="40"/>
      <c r="V8" s="40"/>
      <c r="W8" s="40"/>
      <c r="X8" s="40"/>
      <c r="Y8" s="40"/>
      <c r="Z8" s="40"/>
      <c r="AA8" s="40"/>
      <c r="AB8" s="40"/>
      <c r="AC8" s="40"/>
      <c r="AD8" s="40"/>
      <c r="AE8" s="40"/>
      <c r="AF8" s="156"/>
      <c r="AG8" s="69" t="s">
        <v>764</v>
      </c>
      <c r="AH8" s="40"/>
      <c r="AI8" s="40"/>
      <c r="AJ8" s="40"/>
      <c r="AK8" s="40"/>
      <c r="AL8" s="40"/>
      <c r="AM8" s="40"/>
      <c r="AN8" s="40"/>
      <c r="AO8" s="40"/>
      <c r="AP8" s="40"/>
      <c r="AQ8" s="40"/>
      <c r="AR8" s="40"/>
      <c r="AS8" s="40"/>
      <c r="AT8" s="40"/>
      <c r="AU8" s="40"/>
      <c r="AV8" s="154"/>
      <c r="AW8" s="69" t="s">
        <v>13</v>
      </c>
      <c r="AX8" s="40"/>
      <c r="AY8" s="40"/>
      <c r="AZ8" s="40"/>
      <c r="BA8" s="40"/>
      <c r="BB8" s="40"/>
      <c r="BC8" s="40"/>
      <c r="BD8" s="40"/>
      <c r="BE8" s="40"/>
      <c r="BF8" s="40"/>
      <c r="BG8" s="40"/>
      <c r="BH8" s="40"/>
      <c r="BI8" s="40"/>
      <c r="BJ8" s="40"/>
      <c r="BK8" s="40"/>
      <c r="BL8" s="154"/>
      <c r="BM8" s="69" t="s">
        <v>767</v>
      </c>
      <c r="BN8" s="13"/>
      <c r="BO8" s="73"/>
      <c r="BP8" s="73"/>
      <c r="BQ8" s="73"/>
      <c r="BR8" s="73"/>
      <c r="BS8" s="73"/>
      <c r="BT8" s="73"/>
      <c r="BU8" s="73"/>
      <c r="BV8" s="73"/>
      <c r="BW8" s="73"/>
      <c r="BX8" s="73"/>
      <c r="BY8" s="73"/>
      <c r="BZ8" s="73"/>
      <c r="CA8" s="73"/>
      <c r="CB8" s="96"/>
      <c r="CC8" s="69" t="s">
        <v>679</v>
      </c>
      <c r="CR8" s="172"/>
    </row>
    <row r="9" spans="1:96" x14ac:dyDescent="0.2">
      <c r="A9" s="111"/>
      <c r="B9" s="111"/>
      <c r="C9" s="111"/>
      <c r="D9" s="111"/>
      <c r="E9" s="111"/>
      <c r="F9" s="111"/>
      <c r="G9" s="111"/>
      <c r="H9" s="111"/>
      <c r="I9" s="111"/>
      <c r="J9" s="111"/>
      <c r="K9" s="111"/>
      <c r="L9" s="111"/>
      <c r="M9" s="111"/>
      <c r="N9" s="111"/>
      <c r="O9" s="111"/>
      <c r="P9" s="157"/>
      <c r="Q9" s="111"/>
      <c r="R9" s="111"/>
      <c r="S9" s="111"/>
      <c r="T9" s="111"/>
      <c r="U9" s="111"/>
      <c r="V9" s="111"/>
      <c r="W9" s="111"/>
      <c r="X9" s="111"/>
      <c r="Y9" s="111"/>
      <c r="Z9" s="111"/>
      <c r="AA9" s="111"/>
      <c r="AB9" s="111"/>
      <c r="AC9" s="111"/>
      <c r="AD9" s="111"/>
      <c r="AE9" s="111"/>
      <c r="AF9" s="157"/>
      <c r="AH9" s="111"/>
      <c r="AI9" s="111"/>
      <c r="AJ9" s="111"/>
      <c r="AK9" s="111"/>
      <c r="AL9" s="111"/>
      <c r="AM9" s="111"/>
      <c r="AN9" s="111"/>
      <c r="AO9" s="111"/>
      <c r="AP9" s="111"/>
      <c r="AQ9" s="111"/>
      <c r="AR9" s="111"/>
      <c r="AS9" s="111"/>
      <c r="AT9" s="111"/>
      <c r="AU9" s="111"/>
      <c r="AV9" s="154"/>
      <c r="AW9" s="40"/>
      <c r="AX9" s="111"/>
      <c r="AY9" s="111"/>
      <c r="AZ9" s="111"/>
      <c r="BA9" s="111"/>
      <c r="BB9" s="111"/>
      <c r="BC9" s="111"/>
      <c r="BD9" s="111"/>
      <c r="BE9" s="111"/>
      <c r="BF9" s="111"/>
      <c r="BG9" s="111"/>
      <c r="BH9" s="111"/>
      <c r="BI9" s="111"/>
      <c r="BJ9" s="111"/>
      <c r="BK9" s="111"/>
      <c r="BL9" s="154"/>
      <c r="BM9" s="69" t="s">
        <v>765</v>
      </c>
      <c r="BN9" s="8"/>
      <c r="BO9" s="85"/>
      <c r="BP9" s="85"/>
      <c r="BQ9" s="85"/>
      <c r="BR9" s="85"/>
      <c r="BS9" s="85"/>
      <c r="BT9" s="85"/>
      <c r="BU9" s="85"/>
      <c r="BV9" s="85"/>
      <c r="BW9" s="85"/>
      <c r="BX9" s="85"/>
      <c r="BY9" s="85"/>
      <c r="BZ9" s="85"/>
      <c r="CA9" s="85"/>
      <c r="CB9" s="90"/>
      <c r="CR9" s="172"/>
    </row>
    <row r="10" spans="1:96" x14ac:dyDescent="0.2">
      <c r="A10" s="141" t="s">
        <v>101</v>
      </c>
      <c r="B10" s="40"/>
      <c r="C10" s="40"/>
      <c r="D10" s="40"/>
      <c r="E10" s="40"/>
      <c r="F10" s="40"/>
      <c r="G10" s="40"/>
      <c r="H10" s="40"/>
      <c r="I10" s="40"/>
      <c r="J10" s="40"/>
      <c r="K10" s="40"/>
      <c r="L10" s="40"/>
      <c r="M10" s="40"/>
      <c r="N10" s="40"/>
      <c r="O10" s="40"/>
      <c r="P10" s="156"/>
      <c r="Q10" s="141"/>
      <c r="R10" s="40"/>
      <c r="S10" s="40"/>
      <c r="T10" s="40"/>
      <c r="U10" s="40"/>
      <c r="V10" s="40"/>
      <c r="W10" s="40"/>
      <c r="X10" s="40"/>
      <c r="Y10" s="40"/>
      <c r="Z10" s="40"/>
      <c r="AA10" s="40"/>
      <c r="AB10" s="40"/>
      <c r="AC10" s="40"/>
      <c r="AD10" s="40"/>
      <c r="AE10" s="40"/>
      <c r="AF10" s="156"/>
      <c r="AH10" s="40"/>
      <c r="AI10" s="40"/>
      <c r="AJ10" s="40"/>
      <c r="AK10" s="40"/>
      <c r="AL10" s="40"/>
      <c r="AM10" s="40"/>
      <c r="AN10" s="40"/>
      <c r="AO10" s="40"/>
      <c r="AP10" s="40"/>
      <c r="AQ10" s="40"/>
      <c r="AR10" s="40"/>
      <c r="AS10" s="40"/>
      <c r="AT10" s="40"/>
      <c r="AU10" s="40"/>
      <c r="AV10" s="154"/>
      <c r="AW10" s="141" t="s">
        <v>768</v>
      </c>
      <c r="AX10" s="40"/>
      <c r="AY10" s="40"/>
      <c r="AZ10" s="40"/>
      <c r="BA10" s="40"/>
      <c r="BB10" s="40"/>
      <c r="BC10" s="40"/>
      <c r="BD10" s="40"/>
      <c r="BE10" s="40"/>
      <c r="BF10" s="40"/>
      <c r="BG10" s="40"/>
      <c r="BH10" s="40"/>
      <c r="BI10" s="40"/>
      <c r="BJ10" s="40"/>
      <c r="BK10" s="40"/>
      <c r="BL10" s="154"/>
      <c r="BM10" s="141" t="s">
        <v>536</v>
      </c>
      <c r="BN10" s="13"/>
      <c r="BO10" s="73"/>
      <c r="BP10" s="73"/>
      <c r="BQ10" s="73"/>
      <c r="BR10" s="73"/>
      <c r="BS10" s="73"/>
      <c r="BT10" s="73"/>
      <c r="BU10" s="73"/>
      <c r="BV10" s="73"/>
      <c r="BW10" s="73"/>
      <c r="BX10" s="73"/>
      <c r="BY10" s="73"/>
      <c r="BZ10" s="73"/>
      <c r="CA10" s="73"/>
      <c r="CB10" s="96"/>
      <c r="CR10" s="175"/>
    </row>
    <row r="11" spans="1:96" x14ac:dyDescent="0.2">
      <c r="A11" s="40"/>
      <c r="B11" s="40"/>
      <c r="C11" s="40"/>
      <c r="D11" s="40"/>
      <c r="E11" s="40"/>
      <c r="F11" s="40"/>
      <c r="G11" s="40"/>
      <c r="H11" s="40"/>
      <c r="I11" s="40"/>
      <c r="J11" s="40"/>
      <c r="K11" s="40"/>
      <c r="L11" s="40"/>
      <c r="M11" s="40"/>
      <c r="N11" s="40"/>
      <c r="O11" s="40"/>
      <c r="P11" s="156"/>
      <c r="Q11" s="40"/>
      <c r="R11" s="40"/>
      <c r="S11" s="40"/>
      <c r="T11" s="40"/>
      <c r="U11" s="40"/>
      <c r="V11" s="40"/>
      <c r="W11" s="40"/>
      <c r="X11" s="40"/>
      <c r="Y11" s="40"/>
      <c r="Z11" s="40"/>
      <c r="AA11" s="40"/>
      <c r="AB11" s="40"/>
      <c r="AC11" s="40"/>
      <c r="AD11" s="40"/>
      <c r="AE11" s="40"/>
      <c r="AF11" s="156"/>
      <c r="AG11" s="141"/>
      <c r="AH11" s="40"/>
      <c r="AI11" s="40"/>
      <c r="AJ11" s="40"/>
      <c r="AK11" s="40"/>
      <c r="AL11" s="40"/>
      <c r="AM11" s="40"/>
      <c r="AN11" s="40"/>
      <c r="AO11" s="40"/>
      <c r="AP11" s="40"/>
      <c r="AQ11" s="40"/>
      <c r="AR11" s="40"/>
      <c r="AS11" s="40"/>
      <c r="AT11" s="40"/>
      <c r="AU11" s="40"/>
      <c r="AV11" s="154"/>
      <c r="AW11" s="141"/>
      <c r="AX11" s="40"/>
      <c r="AY11" s="40"/>
      <c r="AZ11" s="40"/>
      <c r="BA11" s="40"/>
      <c r="BB11" s="40"/>
      <c r="BC11" s="40"/>
      <c r="BD11" s="40"/>
      <c r="BE11" s="40"/>
      <c r="BF11" s="40"/>
      <c r="BG11" s="40"/>
      <c r="BH11" s="40"/>
      <c r="BI11" s="40"/>
      <c r="BJ11" s="40"/>
      <c r="BK11" s="40"/>
      <c r="BL11" s="154"/>
      <c r="BM11" s="169" t="s">
        <v>680</v>
      </c>
      <c r="BN11" s="13"/>
      <c r="BO11" s="73"/>
      <c r="BP11" s="73"/>
      <c r="BQ11" s="73"/>
      <c r="BR11" s="73"/>
      <c r="BS11" s="73"/>
      <c r="BT11" s="73"/>
      <c r="BU11" s="73"/>
      <c r="BV11" s="73"/>
      <c r="BW11" s="73"/>
      <c r="BX11" s="73"/>
      <c r="BY11" s="73"/>
      <c r="BZ11" s="73"/>
      <c r="CA11" s="73"/>
      <c r="CB11" s="96"/>
      <c r="CR11" s="175"/>
    </row>
    <row r="12" spans="1:96" x14ac:dyDescent="0.2">
      <c r="A12" s="8" t="s">
        <v>281</v>
      </c>
      <c r="B12" s="40"/>
      <c r="C12" s="40"/>
      <c r="D12" s="40"/>
      <c r="E12" s="40"/>
      <c r="F12" s="40"/>
      <c r="G12" s="40"/>
      <c r="H12" s="40"/>
      <c r="I12" s="40"/>
      <c r="J12" s="40"/>
      <c r="K12" s="40"/>
      <c r="L12" s="40"/>
      <c r="M12" s="40"/>
      <c r="N12" s="40"/>
      <c r="O12" s="40"/>
      <c r="P12" s="156"/>
      <c r="Q12" s="40"/>
      <c r="R12" s="40"/>
      <c r="S12" s="40"/>
      <c r="T12" s="40"/>
      <c r="U12" s="40"/>
      <c r="V12" s="40"/>
      <c r="W12" s="40"/>
      <c r="X12" s="40"/>
      <c r="Y12" s="40"/>
      <c r="Z12" s="40"/>
      <c r="AA12" s="40"/>
      <c r="AB12" s="40"/>
      <c r="AC12" s="40"/>
      <c r="AD12" s="40"/>
      <c r="AE12" s="40"/>
      <c r="AF12" s="156"/>
      <c r="AG12" s="8" t="s">
        <v>273</v>
      </c>
      <c r="AH12" s="40"/>
      <c r="AI12" s="40"/>
      <c r="AJ12" s="40"/>
      <c r="AK12" s="40"/>
      <c r="AL12" s="40"/>
      <c r="AM12" s="40"/>
      <c r="AN12" s="40"/>
      <c r="AO12" s="40"/>
      <c r="AP12" s="40"/>
      <c r="AQ12" s="40"/>
      <c r="AR12" s="40"/>
      <c r="AS12" s="40"/>
      <c r="AT12" s="40"/>
      <c r="AU12" s="40"/>
      <c r="AV12" s="154"/>
      <c r="AX12" s="40"/>
      <c r="AY12" s="40"/>
      <c r="AZ12" s="40"/>
      <c r="BA12" s="40"/>
      <c r="BB12" s="40"/>
      <c r="BC12" s="40"/>
      <c r="BD12" s="40"/>
      <c r="BE12" s="40"/>
      <c r="BF12" s="40"/>
      <c r="BG12" s="40"/>
      <c r="BH12" s="40"/>
      <c r="BI12" s="40"/>
      <c r="BJ12" s="40"/>
      <c r="BK12" s="40"/>
      <c r="BL12" s="154"/>
      <c r="BM12" s="13"/>
      <c r="BN12" s="13"/>
      <c r="BO12" s="73"/>
      <c r="BP12" s="73"/>
      <c r="BQ12" s="73"/>
      <c r="BR12" s="73"/>
      <c r="BS12" s="73"/>
      <c r="BT12" s="73"/>
      <c r="BU12" s="73"/>
      <c r="BV12" s="73"/>
      <c r="BW12" s="73"/>
      <c r="BX12" s="73"/>
      <c r="BY12" s="73"/>
      <c r="BZ12" s="73"/>
      <c r="CA12" s="73"/>
      <c r="CB12" s="96"/>
      <c r="CR12" s="175"/>
    </row>
    <row r="13" spans="1:96" x14ac:dyDescent="0.2">
      <c r="A13" s="40"/>
      <c r="B13" s="40"/>
      <c r="C13" s="40"/>
      <c r="D13" s="40"/>
      <c r="E13" s="40"/>
      <c r="F13" s="40"/>
      <c r="G13" s="40"/>
      <c r="H13" s="40"/>
      <c r="I13" s="40"/>
      <c r="J13" s="40"/>
      <c r="K13" s="40"/>
      <c r="L13" s="40"/>
      <c r="M13" s="40"/>
      <c r="N13" s="40"/>
      <c r="O13" s="40"/>
      <c r="P13" s="156"/>
      <c r="Q13" s="40"/>
      <c r="R13" s="40"/>
      <c r="S13" s="40"/>
      <c r="T13" s="40"/>
      <c r="U13" s="40"/>
      <c r="V13" s="40"/>
      <c r="W13" s="40"/>
      <c r="X13" s="40"/>
      <c r="Y13" s="40"/>
      <c r="Z13" s="40"/>
      <c r="AA13" s="40"/>
      <c r="AB13" s="40"/>
      <c r="AC13" s="40"/>
      <c r="AD13" s="40"/>
      <c r="AE13" s="40"/>
      <c r="AF13" s="156"/>
      <c r="AH13" s="40"/>
      <c r="AI13" s="40"/>
      <c r="AJ13" s="40"/>
      <c r="AK13" s="40"/>
      <c r="AL13" s="40"/>
      <c r="AM13" s="40"/>
      <c r="AN13" s="40"/>
      <c r="AO13" s="40"/>
      <c r="AP13" s="40"/>
      <c r="AQ13" s="40"/>
      <c r="AR13" s="40"/>
      <c r="AS13" s="40"/>
      <c r="AT13" s="40"/>
      <c r="AU13" s="40"/>
      <c r="AV13" s="154"/>
      <c r="AX13" s="40"/>
      <c r="AY13" s="40"/>
      <c r="AZ13" s="40"/>
      <c r="BA13" s="40"/>
      <c r="BB13" s="40"/>
      <c r="BC13" s="40"/>
      <c r="BD13" s="40"/>
      <c r="BE13" s="40"/>
      <c r="BF13" s="40"/>
      <c r="BG13" s="40"/>
      <c r="BH13" s="40"/>
      <c r="BI13" s="40"/>
      <c r="BJ13" s="40"/>
      <c r="BK13" s="40"/>
      <c r="BL13" s="154"/>
      <c r="BM13" s="8" t="s">
        <v>272</v>
      </c>
      <c r="BN13" s="13"/>
      <c r="BO13" s="73"/>
      <c r="BP13" s="73"/>
      <c r="BQ13" s="73"/>
      <c r="BR13" s="73"/>
      <c r="BS13" s="73"/>
      <c r="BT13" s="73"/>
      <c r="BU13" s="73"/>
      <c r="BV13" s="73"/>
      <c r="BW13" s="73"/>
      <c r="BX13" s="73"/>
      <c r="BY13" s="73"/>
      <c r="BZ13" s="73"/>
      <c r="CA13" s="73"/>
      <c r="CB13" s="96"/>
      <c r="CR13" s="175"/>
    </row>
    <row r="14" spans="1:96" x14ac:dyDescent="0.2">
      <c r="A14" s="40"/>
      <c r="B14" s="40"/>
      <c r="C14" s="40"/>
      <c r="D14" s="40"/>
      <c r="E14" s="40"/>
      <c r="F14" s="40"/>
      <c r="G14" s="40"/>
      <c r="H14" s="40"/>
      <c r="I14" s="40"/>
      <c r="J14" s="40"/>
      <c r="K14" s="40"/>
      <c r="L14" s="40"/>
      <c r="M14" s="40"/>
      <c r="N14" s="40"/>
      <c r="O14" s="40"/>
      <c r="P14" s="156"/>
      <c r="Q14" s="40"/>
      <c r="R14" s="40"/>
      <c r="S14" s="40"/>
      <c r="T14" s="40"/>
      <c r="U14" s="40"/>
      <c r="V14" s="40"/>
      <c r="W14" s="40"/>
      <c r="X14" s="40"/>
      <c r="Y14" s="40"/>
      <c r="Z14" s="40"/>
      <c r="AA14" s="40"/>
      <c r="AB14" s="40"/>
      <c r="AC14" s="40"/>
      <c r="AD14" s="40"/>
      <c r="AE14" s="40"/>
      <c r="AF14" s="156"/>
      <c r="AG14" s="40"/>
      <c r="AH14" s="40"/>
      <c r="AI14" s="40"/>
      <c r="AJ14" s="40"/>
      <c r="AK14" s="40"/>
      <c r="AL14" s="40"/>
      <c r="AM14" s="40"/>
      <c r="AN14" s="40"/>
      <c r="AO14" s="40"/>
      <c r="AP14" s="40"/>
      <c r="AQ14" s="40"/>
      <c r="AR14" s="40"/>
      <c r="AS14" s="40"/>
      <c r="AT14" s="40"/>
      <c r="AU14" s="40"/>
      <c r="AV14" s="154"/>
      <c r="AW14" s="40"/>
      <c r="AX14" s="40"/>
      <c r="AY14" s="40"/>
      <c r="AZ14" s="40"/>
      <c r="BA14" s="40"/>
      <c r="BB14" s="40"/>
      <c r="BC14" s="40"/>
      <c r="BD14" s="40"/>
      <c r="BE14" s="40"/>
      <c r="BF14" s="40"/>
      <c r="BG14" s="40"/>
      <c r="BH14" s="40"/>
      <c r="BI14" s="40"/>
      <c r="BJ14" s="40"/>
      <c r="BK14" s="40"/>
      <c r="BL14" s="154"/>
      <c r="BM14" s="13"/>
      <c r="BN14" s="13"/>
      <c r="BO14" s="73"/>
      <c r="BP14" s="73"/>
      <c r="BQ14" s="73"/>
      <c r="BR14" s="73"/>
      <c r="BS14" s="73"/>
      <c r="BT14" s="73"/>
      <c r="BU14" s="73"/>
      <c r="BV14" s="73"/>
      <c r="BW14" s="73"/>
      <c r="BX14" s="73"/>
      <c r="BY14" s="73"/>
      <c r="BZ14" s="73"/>
      <c r="CA14" s="73"/>
      <c r="CB14" s="96"/>
      <c r="CR14" s="175"/>
    </row>
    <row r="15" spans="1:96" x14ac:dyDescent="0.2">
      <c r="A15" s="117"/>
      <c r="B15" s="118"/>
      <c r="C15" s="118"/>
      <c r="D15" s="118"/>
      <c r="E15" s="118"/>
      <c r="F15" s="118"/>
      <c r="G15" s="118"/>
      <c r="H15" s="118"/>
      <c r="I15" s="118"/>
      <c r="J15" s="118"/>
      <c r="K15" s="118"/>
      <c r="L15" s="118"/>
      <c r="M15" s="112"/>
      <c r="N15" s="112"/>
      <c r="O15" s="112"/>
      <c r="P15" s="115" t="s">
        <v>98</v>
      </c>
      <c r="Q15" s="117"/>
      <c r="R15" s="118"/>
      <c r="S15" s="118"/>
      <c r="T15" s="118"/>
      <c r="U15" s="118"/>
      <c r="V15" s="118"/>
      <c r="W15" s="118"/>
      <c r="X15" s="118"/>
      <c r="Y15" s="118"/>
      <c r="Z15" s="118"/>
      <c r="AA15" s="118"/>
      <c r="AB15" s="118"/>
      <c r="AC15" s="112"/>
      <c r="AD15" s="112"/>
      <c r="AE15" s="112"/>
      <c r="AF15" s="115" t="s">
        <v>98</v>
      </c>
      <c r="AG15" s="117"/>
      <c r="AH15" s="118"/>
      <c r="AI15" s="118"/>
      <c r="AJ15" s="118"/>
      <c r="AK15" s="118"/>
      <c r="AL15" s="118"/>
      <c r="AM15" s="118"/>
      <c r="AN15" s="118"/>
      <c r="AO15" s="118"/>
      <c r="AP15" s="118"/>
      <c r="AQ15" s="118"/>
      <c r="AR15" s="118"/>
      <c r="AS15" s="112"/>
      <c r="AT15" s="112"/>
      <c r="AU15" s="112"/>
      <c r="AV15" s="121" t="s">
        <v>99</v>
      </c>
      <c r="AW15" s="117"/>
      <c r="AX15" s="118"/>
      <c r="AY15" s="118"/>
      <c r="AZ15" s="118"/>
      <c r="BA15" s="118"/>
      <c r="BB15" s="118"/>
      <c r="BC15" s="118"/>
      <c r="BD15" s="118"/>
      <c r="BE15" s="118"/>
      <c r="BF15" s="118"/>
      <c r="BG15" s="118"/>
      <c r="BH15" s="118"/>
      <c r="BI15" s="112"/>
      <c r="BJ15" s="112"/>
      <c r="BK15" s="112"/>
      <c r="BL15" s="185" t="s">
        <v>6</v>
      </c>
      <c r="BM15" s="7"/>
      <c r="BN15" s="88"/>
      <c r="BO15" s="64"/>
      <c r="BP15" s="64"/>
      <c r="BQ15" s="64"/>
      <c r="BR15" s="64"/>
      <c r="BS15" s="64"/>
      <c r="BT15" s="64"/>
      <c r="BU15" s="64"/>
      <c r="BV15" s="64"/>
      <c r="BW15" s="64"/>
      <c r="BX15" s="64"/>
      <c r="BY15" s="64"/>
      <c r="BZ15" s="64"/>
      <c r="CA15" s="64"/>
      <c r="CB15" s="62" t="s">
        <v>99</v>
      </c>
      <c r="CC15" s="117"/>
      <c r="CD15" s="118"/>
      <c r="CE15" s="118"/>
      <c r="CF15" s="118"/>
      <c r="CG15" s="118"/>
      <c r="CH15" s="118"/>
      <c r="CI15" s="118"/>
      <c r="CJ15" s="118"/>
      <c r="CK15" s="118"/>
      <c r="CL15" s="118"/>
      <c r="CM15" s="118"/>
      <c r="CN15" s="118"/>
      <c r="CO15" s="114"/>
      <c r="CP15" s="114"/>
      <c r="CQ15" s="114"/>
      <c r="CR15" s="121" t="s">
        <v>99</v>
      </c>
    </row>
    <row r="16" spans="1:96" x14ac:dyDescent="0.2">
      <c r="A16" s="7"/>
      <c r="B16" s="7"/>
      <c r="C16" s="7"/>
      <c r="D16" s="7"/>
      <c r="BM16" s="7"/>
      <c r="BN16" s="88"/>
      <c r="BO16" s="64"/>
      <c r="BP16" s="64"/>
      <c r="BQ16" s="64"/>
      <c r="BR16" s="64"/>
      <c r="BS16" s="64"/>
      <c r="BT16" s="64"/>
      <c r="BU16" s="64"/>
      <c r="BV16" s="64"/>
      <c r="BW16" s="64"/>
      <c r="BX16" s="64"/>
      <c r="BY16" s="64"/>
      <c r="BZ16" s="64"/>
      <c r="CA16" s="64"/>
      <c r="CB16" s="63"/>
    </row>
    <row r="17" spans="2:96" x14ac:dyDescent="0.2">
      <c r="B17" s="65" t="s">
        <v>256</v>
      </c>
      <c r="C17" s="265" t="s">
        <v>35</v>
      </c>
      <c r="D17" s="265" t="s">
        <v>124</v>
      </c>
      <c r="E17" s="265" t="s">
        <v>126</v>
      </c>
      <c r="F17" s="265" t="s">
        <v>36</v>
      </c>
      <c r="G17" s="265" t="s">
        <v>37</v>
      </c>
      <c r="H17" s="265" t="s">
        <v>38</v>
      </c>
      <c r="I17" s="265" t="s">
        <v>39</v>
      </c>
      <c r="J17" s="265" t="s">
        <v>128</v>
      </c>
      <c r="K17" s="265" t="s">
        <v>129</v>
      </c>
      <c r="L17" s="265" t="s">
        <v>130</v>
      </c>
      <c r="M17" s="266">
        <v>100000</v>
      </c>
      <c r="N17" s="267" t="s">
        <v>246</v>
      </c>
      <c r="O17" s="267" t="s">
        <v>246</v>
      </c>
      <c r="P17" s="267" t="s">
        <v>77</v>
      </c>
      <c r="R17" s="65" t="s">
        <v>256</v>
      </c>
      <c r="S17" s="265" t="s">
        <v>35</v>
      </c>
      <c r="T17" s="265" t="s">
        <v>124</v>
      </c>
      <c r="U17" s="265" t="s">
        <v>126</v>
      </c>
      <c r="V17" s="265" t="s">
        <v>36</v>
      </c>
      <c r="W17" s="265" t="s">
        <v>37</v>
      </c>
      <c r="X17" s="265" t="s">
        <v>38</v>
      </c>
      <c r="Y17" s="265" t="s">
        <v>39</v>
      </c>
      <c r="Z17" s="265" t="s">
        <v>128</v>
      </c>
      <c r="AA17" s="265" t="s">
        <v>129</v>
      </c>
      <c r="AB17" s="265" t="s">
        <v>130</v>
      </c>
      <c r="AC17" s="266">
        <v>100000</v>
      </c>
      <c r="AD17" s="267" t="s">
        <v>246</v>
      </c>
      <c r="AE17" s="267" t="s">
        <v>246</v>
      </c>
      <c r="AF17" s="267" t="s">
        <v>77</v>
      </c>
      <c r="AH17" s="65" t="s">
        <v>256</v>
      </c>
      <c r="AI17" s="265" t="s">
        <v>35</v>
      </c>
      <c r="AJ17" s="265" t="s">
        <v>124</v>
      </c>
      <c r="AK17" s="265" t="s">
        <v>126</v>
      </c>
      <c r="AL17" s="265" t="s">
        <v>36</v>
      </c>
      <c r="AM17" s="265" t="s">
        <v>37</v>
      </c>
      <c r="AN17" s="265" t="s">
        <v>38</v>
      </c>
      <c r="AO17" s="265" t="s">
        <v>39</v>
      </c>
      <c r="AP17" s="265" t="s">
        <v>128</v>
      </c>
      <c r="AQ17" s="265" t="s">
        <v>129</v>
      </c>
      <c r="AR17" s="265" t="s">
        <v>130</v>
      </c>
      <c r="AS17" s="266">
        <v>100000</v>
      </c>
      <c r="AT17" s="267" t="s">
        <v>246</v>
      </c>
      <c r="AU17" s="267" t="s">
        <v>246</v>
      </c>
      <c r="AV17" s="267" t="s">
        <v>77</v>
      </c>
      <c r="AX17" s="65" t="s">
        <v>256</v>
      </c>
      <c r="AY17" s="265" t="s">
        <v>35</v>
      </c>
      <c r="AZ17" s="265" t="s">
        <v>124</v>
      </c>
      <c r="BA17" s="265" t="s">
        <v>126</v>
      </c>
      <c r="BB17" s="265" t="s">
        <v>36</v>
      </c>
      <c r="BC17" s="265" t="s">
        <v>37</v>
      </c>
      <c r="BD17" s="265" t="s">
        <v>38</v>
      </c>
      <c r="BE17" s="265" t="s">
        <v>39</v>
      </c>
      <c r="BF17" s="265" t="s">
        <v>128</v>
      </c>
      <c r="BG17" s="265" t="s">
        <v>129</v>
      </c>
      <c r="BH17" s="265" t="s">
        <v>130</v>
      </c>
      <c r="BI17" s="266">
        <v>100000</v>
      </c>
      <c r="BJ17" s="267" t="s">
        <v>246</v>
      </c>
      <c r="BK17" s="267" t="s">
        <v>246</v>
      </c>
      <c r="BL17" s="267" t="s">
        <v>77</v>
      </c>
      <c r="BN17" s="65" t="s">
        <v>256</v>
      </c>
      <c r="BO17" s="265" t="s">
        <v>35</v>
      </c>
      <c r="BP17" s="265" t="s">
        <v>124</v>
      </c>
      <c r="BQ17" s="265" t="s">
        <v>126</v>
      </c>
      <c r="BR17" s="265" t="s">
        <v>36</v>
      </c>
      <c r="BS17" s="265" t="s">
        <v>37</v>
      </c>
      <c r="BT17" s="265" t="s">
        <v>38</v>
      </c>
      <c r="BU17" s="265" t="s">
        <v>39</v>
      </c>
      <c r="BV17" s="265" t="s">
        <v>128</v>
      </c>
      <c r="BW17" s="265" t="s">
        <v>129</v>
      </c>
      <c r="BX17" s="265" t="s">
        <v>130</v>
      </c>
      <c r="BY17" s="266">
        <v>100000</v>
      </c>
      <c r="BZ17" s="267" t="s">
        <v>246</v>
      </c>
      <c r="CA17" s="267" t="s">
        <v>246</v>
      </c>
      <c r="CB17" s="267" t="s">
        <v>77</v>
      </c>
      <c r="CD17" s="65" t="s">
        <v>256</v>
      </c>
      <c r="CE17" s="265" t="s">
        <v>35</v>
      </c>
      <c r="CF17" s="265" t="s">
        <v>124</v>
      </c>
      <c r="CG17" s="265" t="s">
        <v>126</v>
      </c>
      <c r="CH17" s="265" t="s">
        <v>36</v>
      </c>
      <c r="CI17" s="265" t="s">
        <v>37</v>
      </c>
      <c r="CJ17" s="265" t="s">
        <v>38</v>
      </c>
      <c r="CK17" s="265" t="s">
        <v>39</v>
      </c>
      <c r="CL17" s="265" t="s">
        <v>128</v>
      </c>
      <c r="CM17" s="265" t="s">
        <v>129</v>
      </c>
      <c r="CN17" s="265" t="s">
        <v>130</v>
      </c>
      <c r="CO17" s="266">
        <v>100000</v>
      </c>
      <c r="CP17" s="267" t="s">
        <v>246</v>
      </c>
      <c r="CQ17" s="267" t="s">
        <v>246</v>
      </c>
      <c r="CR17" s="267" t="s">
        <v>77</v>
      </c>
    </row>
    <row r="18" spans="2:96" x14ac:dyDescent="0.2">
      <c r="B18" s="66"/>
      <c r="C18" s="264" t="s">
        <v>123</v>
      </c>
      <c r="D18" s="264" t="s">
        <v>40</v>
      </c>
      <c r="E18" s="264" t="s">
        <v>40</v>
      </c>
      <c r="F18" s="264" t="s">
        <v>40</v>
      </c>
      <c r="G18" s="264" t="s">
        <v>40</v>
      </c>
      <c r="H18" s="264" t="s">
        <v>40</v>
      </c>
      <c r="I18" s="264" t="s">
        <v>40</v>
      </c>
      <c r="J18" s="264" t="s">
        <v>40</v>
      </c>
      <c r="K18" s="264" t="s">
        <v>40</v>
      </c>
      <c r="L18" s="264" t="s">
        <v>40</v>
      </c>
      <c r="M18" s="264" t="s">
        <v>43</v>
      </c>
      <c r="N18" s="12" t="s">
        <v>248</v>
      </c>
      <c r="O18" s="12" t="s">
        <v>146</v>
      </c>
      <c r="P18" s="12" t="s">
        <v>145</v>
      </c>
      <c r="R18" s="66"/>
      <c r="S18" s="264" t="s">
        <v>123</v>
      </c>
      <c r="T18" s="264" t="s">
        <v>40</v>
      </c>
      <c r="U18" s="264" t="s">
        <v>40</v>
      </c>
      <c r="V18" s="264" t="s">
        <v>40</v>
      </c>
      <c r="W18" s="264" t="s">
        <v>40</v>
      </c>
      <c r="X18" s="264" t="s">
        <v>40</v>
      </c>
      <c r="Y18" s="264" t="s">
        <v>40</v>
      </c>
      <c r="Z18" s="264" t="s">
        <v>40</v>
      </c>
      <c r="AA18" s="264" t="s">
        <v>40</v>
      </c>
      <c r="AB18" s="264" t="s">
        <v>40</v>
      </c>
      <c r="AC18" s="264" t="s">
        <v>43</v>
      </c>
      <c r="AD18" s="12" t="s">
        <v>248</v>
      </c>
      <c r="AE18" s="12" t="s">
        <v>146</v>
      </c>
      <c r="AF18" s="12" t="s">
        <v>145</v>
      </c>
      <c r="AH18" s="66"/>
      <c r="AI18" s="264" t="s">
        <v>123</v>
      </c>
      <c r="AJ18" s="264" t="s">
        <v>40</v>
      </c>
      <c r="AK18" s="264" t="s">
        <v>40</v>
      </c>
      <c r="AL18" s="264" t="s">
        <v>40</v>
      </c>
      <c r="AM18" s="264" t="s">
        <v>40</v>
      </c>
      <c r="AN18" s="264" t="s">
        <v>40</v>
      </c>
      <c r="AO18" s="264" t="s">
        <v>40</v>
      </c>
      <c r="AP18" s="264" t="s">
        <v>40</v>
      </c>
      <c r="AQ18" s="264" t="s">
        <v>40</v>
      </c>
      <c r="AR18" s="264" t="s">
        <v>40</v>
      </c>
      <c r="AS18" s="264" t="s">
        <v>43</v>
      </c>
      <c r="AT18" s="12" t="s">
        <v>248</v>
      </c>
      <c r="AU18" s="12" t="s">
        <v>146</v>
      </c>
      <c r="AV18" s="12" t="s">
        <v>145</v>
      </c>
      <c r="AX18" s="66"/>
      <c r="AY18" s="264" t="s">
        <v>123</v>
      </c>
      <c r="AZ18" s="264" t="s">
        <v>40</v>
      </c>
      <c r="BA18" s="264" t="s">
        <v>40</v>
      </c>
      <c r="BB18" s="264" t="s">
        <v>40</v>
      </c>
      <c r="BC18" s="264" t="s">
        <v>40</v>
      </c>
      <c r="BD18" s="264" t="s">
        <v>40</v>
      </c>
      <c r="BE18" s="264" t="s">
        <v>40</v>
      </c>
      <c r="BF18" s="264" t="s">
        <v>40</v>
      </c>
      <c r="BG18" s="264" t="s">
        <v>40</v>
      </c>
      <c r="BH18" s="264" t="s">
        <v>40</v>
      </c>
      <c r="BI18" s="264" t="s">
        <v>43</v>
      </c>
      <c r="BJ18" s="12" t="s">
        <v>248</v>
      </c>
      <c r="BK18" s="12" t="s">
        <v>146</v>
      </c>
      <c r="BL18" s="12" t="s">
        <v>145</v>
      </c>
      <c r="BN18" s="66"/>
      <c r="BO18" s="264" t="s">
        <v>123</v>
      </c>
      <c r="BP18" s="264" t="s">
        <v>40</v>
      </c>
      <c r="BQ18" s="264" t="s">
        <v>40</v>
      </c>
      <c r="BR18" s="264" t="s">
        <v>40</v>
      </c>
      <c r="BS18" s="264" t="s">
        <v>40</v>
      </c>
      <c r="BT18" s="264" t="s">
        <v>40</v>
      </c>
      <c r="BU18" s="264" t="s">
        <v>40</v>
      </c>
      <c r="BV18" s="264" t="s">
        <v>40</v>
      </c>
      <c r="BW18" s="264" t="s">
        <v>40</v>
      </c>
      <c r="BX18" s="264" t="s">
        <v>40</v>
      </c>
      <c r="BY18" s="264" t="s">
        <v>43</v>
      </c>
      <c r="BZ18" s="12" t="s">
        <v>248</v>
      </c>
      <c r="CA18" s="12" t="s">
        <v>146</v>
      </c>
      <c r="CB18" s="12" t="s">
        <v>145</v>
      </c>
      <c r="CD18" s="66"/>
      <c r="CE18" s="264" t="s">
        <v>123</v>
      </c>
      <c r="CF18" s="264" t="s">
        <v>40</v>
      </c>
      <c r="CG18" s="264" t="s">
        <v>40</v>
      </c>
      <c r="CH18" s="264" t="s">
        <v>40</v>
      </c>
      <c r="CI18" s="264" t="s">
        <v>40</v>
      </c>
      <c r="CJ18" s="264" t="s">
        <v>40</v>
      </c>
      <c r="CK18" s="264" t="s">
        <v>40</v>
      </c>
      <c r="CL18" s="264" t="s">
        <v>40</v>
      </c>
      <c r="CM18" s="264" t="s">
        <v>40</v>
      </c>
      <c r="CN18" s="264" t="s">
        <v>40</v>
      </c>
      <c r="CO18" s="264" t="s">
        <v>43</v>
      </c>
      <c r="CP18" s="12" t="s">
        <v>248</v>
      </c>
      <c r="CQ18" s="12" t="s">
        <v>146</v>
      </c>
      <c r="CR18" s="12" t="s">
        <v>145</v>
      </c>
    </row>
    <row r="19" spans="2:96" x14ac:dyDescent="0.2">
      <c r="B19" s="67"/>
      <c r="C19" s="268" t="s">
        <v>43</v>
      </c>
      <c r="D19" s="268" t="s">
        <v>125</v>
      </c>
      <c r="E19" s="268" t="s">
        <v>127</v>
      </c>
      <c r="F19" s="268" t="s">
        <v>44</v>
      </c>
      <c r="G19" s="268" t="s">
        <v>45</v>
      </c>
      <c r="H19" s="268" t="s">
        <v>46</v>
      </c>
      <c r="I19" s="268" t="s">
        <v>42</v>
      </c>
      <c r="J19" s="268" t="s">
        <v>131</v>
      </c>
      <c r="K19" s="268" t="s">
        <v>132</v>
      </c>
      <c r="L19" s="268" t="s">
        <v>133</v>
      </c>
      <c r="M19" s="268" t="s">
        <v>134</v>
      </c>
      <c r="N19" s="269" t="s">
        <v>146</v>
      </c>
      <c r="O19" s="269" t="s">
        <v>134</v>
      </c>
      <c r="P19" s="269" t="s">
        <v>41</v>
      </c>
      <c r="R19" s="67"/>
      <c r="S19" s="268" t="s">
        <v>43</v>
      </c>
      <c r="T19" s="268" t="s">
        <v>125</v>
      </c>
      <c r="U19" s="268" t="s">
        <v>127</v>
      </c>
      <c r="V19" s="268" t="s">
        <v>44</v>
      </c>
      <c r="W19" s="268" t="s">
        <v>45</v>
      </c>
      <c r="X19" s="268" t="s">
        <v>46</v>
      </c>
      <c r="Y19" s="268" t="s">
        <v>42</v>
      </c>
      <c r="Z19" s="268" t="s">
        <v>131</v>
      </c>
      <c r="AA19" s="268" t="s">
        <v>132</v>
      </c>
      <c r="AB19" s="268" t="s">
        <v>133</v>
      </c>
      <c r="AC19" s="268" t="s">
        <v>134</v>
      </c>
      <c r="AD19" s="269" t="s">
        <v>146</v>
      </c>
      <c r="AE19" s="269" t="s">
        <v>134</v>
      </c>
      <c r="AF19" s="269" t="s">
        <v>41</v>
      </c>
      <c r="AH19" s="67"/>
      <c r="AI19" s="268" t="s">
        <v>43</v>
      </c>
      <c r="AJ19" s="268" t="s">
        <v>125</v>
      </c>
      <c r="AK19" s="268" t="s">
        <v>127</v>
      </c>
      <c r="AL19" s="268" t="s">
        <v>44</v>
      </c>
      <c r="AM19" s="268" t="s">
        <v>45</v>
      </c>
      <c r="AN19" s="268" t="s">
        <v>46</v>
      </c>
      <c r="AO19" s="268" t="s">
        <v>42</v>
      </c>
      <c r="AP19" s="268" t="s">
        <v>131</v>
      </c>
      <c r="AQ19" s="268" t="s">
        <v>132</v>
      </c>
      <c r="AR19" s="268" t="s">
        <v>133</v>
      </c>
      <c r="AS19" s="268" t="s">
        <v>134</v>
      </c>
      <c r="AT19" s="269" t="s">
        <v>146</v>
      </c>
      <c r="AU19" s="269" t="s">
        <v>134</v>
      </c>
      <c r="AV19" s="269" t="s">
        <v>41</v>
      </c>
      <c r="AX19" s="67"/>
      <c r="AY19" s="268" t="s">
        <v>43</v>
      </c>
      <c r="AZ19" s="268" t="s">
        <v>125</v>
      </c>
      <c r="BA19" s="268" t="s">
        <v>127</v>
      </c>
      <c r="BB19" s="268" t="s">
        <v>44</v>
      </c>
      <c r="BC19" s="268" t="s">
        <v>45</v>
      </c>
      <c r="BD19" s="268" t="s">
        <v>46</v>
      </c>
      <c r="BE19" s="268" t="s">
        <v>42</v>
      </c>
      <c r="BF19" s="268" t="s">
        <v>131</v>
      </c>
      <c r="BG19" s="268" t="s">
        <v>132</v>
      </c>
      <c r="BH19" s="268" t="s">
        <v>133</v>
      </c>
      <c r="BI19" s="268" t="s">
        <v>134</v>
      </c>
      <c r="BJ19" s="269" t="s">
        <v>146</v>
      </c>
      <c r="BK19" s="269" t="s">
        <v>134</v>
      </c>
      <c r="BL19" s="269" t="s">
        <v>41</v>
      </c>
      <c r="BN19" s="67"/>
      <c r="BO19" s="268" t="s">
        <v>43</v>
      </c>
      <c r="BP19" s="268" t="s">
        <v>125</v>
      </c>
      <c r="BQ19" s="268" t="s">
        <v>127</v>
      </c>
      <c r="BR19" s="268" t="s">
        <v>44</v>
      </c>
      <c r="BS19" s="268" t="s">
        <v>45</v>
      </c>
      <c r="BT19" s="268" t="s">
        <v>46</v>
      </c>
      <c r="BU19" s="268" t="s">
        <v>42</v>
      </c>
      <c r="BV19" s="268" t="s">
        <v>131</v>
      </c>
      <c r="BW19" s="268" t="s">
        <v>132</v>
      </c>
      <c r="BX19" s="268" t="s">
        <v>133</v>
      </c>
      <c r="BY19" s="268" t="s">
        <v>134</v>
      </c>
      <c r="BZ19" s="269" t="s">
        <v>146</v>
      </c>
      <c r="CA19" s="269" t="s">
        <v>134</v>
      </c>
      <c r="CB19" s="269" t="s">
        <v>41</v>
      </c>
      <c r="CD19" s="67"/>
      <c r="CE19" s="268" t="s">
        <v>43</v>
      </c>
      <c r="CF19" s="268" t="s">
        <v>125</v>
      </c>
      <c r="CG19" s="268" t="s">
        <v>127</v>
      </c>
      <c r="CH19" s="268" t="s">
        <v>44</v>
      </c>
      <c r="CI19" s="268" t="s">
        <v>45</v>
      </c>
      <c r="CJ19" s="268" t="s">
        <v>46</v>
      </c>
      <c r="CK19" s="268" t="s">
        <v>42</v>
      </c>
      <c r="CL19" s="268" t="s">
        <v>131</v>
      </c>
      <c r="CM19" s="268" t="s">
        <v>132</v>
      </c>
      <c r="CN19" s="268" t="s">
        <v>133</v>
      </c>
      <c r="CO19" s="268" t="s">
        <v>134</v>
      </c>
      <c r="CP19" s="269" t="s">
        <v>146</v>
      </c>
      <c r="CQ19" s="269" t="s">
        <v>134</v>
      </c>
      <c r="CR19" s="269" t="s">
        <v>41</v>
      </c>
    </row>
    <row r="20" spans="2:96" s="478" customFormat="1" ht="15.75" customHeight="1" x14ac:dyDescent="0.25">
      <c r="B20" s="619" t="s">
        <v>90</v>
      </c>
      <c r="C20" s="620">
        <v>643.35429999999997</v>
      </c>
      <c r="D20" s="620">
        <v>591.04070000000002</v>
      </c>
      <c r="E20" s="620">
        <v>546.10450000000003</v>
      </c>
      <c r="F20" s="620">
        <v>610.22170000000006</v>
      </c>
      <c r="G20" s="620">
        <v>697.21389999999997</v>
      </c>
      <c r="H20" s="620">
        <v>738.71379999999999</v>
      </c>
      <c r="I20" s="620">
        <v>812.38509999999997</v>
      </c>
      <c r="J20" s="620">
        <v>847.62350000000004</v>
      </c>
      <c r="K20" s="620">
        <v>1011.0134</v>
      </c>
      <c r="L20" s="620">
        <v>1370.4677999999999</v>
      </c>
      <c r="M20" s="620">
        <v>1611.6266000000001</v>
      </c>
      <c r="N20" s="621">
        <v>684.99080000000004</v>
      </c>
      <c r="O20" s="621">
        <v>1218.1814999999999</v>
      </c>
      <c r="P20" s="622">
        <v>953.91790000000003</v>
      </c>
      <c r="R20" s="619" t="s">
        <v>90</v>
      </c>
      <c r="S20" s="921">
        <v>130.41120000000001</v>
      </c>
      <c r="T20" s="921">
        <v>106.0604</v>
      </c>
      <c r="U20" s="921">
        <v>91.643900000000002</v>
      </c>
      <c r="V20" s="921">
        <v>91.34</v>
      </c>
      <c r="W20" s="921">
        <v>94.563699999999997</v>
      </c>
      <c r="X20" s="921">
        <v>99.739599999999996</v>
      </c>
      <c r="Y20" s="921">
        <v>106.1696</v>
      </c>
      <c r="Z20" s="921">
        <v>106.1596</v>
      </c>
      <c r="AA20" s="921">
        <v>121.93470000000001</v>
      </c>
      <c r="AB20" s="921">
        <v>163.3801</v>
      </c>
      <c r="AC20" s="921">
        <v>138.6756</v>
      </c>
      <c r="AD20" s="922">
        <v>97.209500000000006</v>
      </c>
      <c r="AE20" s="922">
        <v>130.80029999999999</v>
      </c>
      <c r="AF20" s="923">
        <v>114.15179999999999</v>
      </c>
      <c r="AH20" s="619" t="s">
        <v>90</v>
      </c>
      <c r="AI20" s="660">
        <v>51.756300000000003</v>
      </c>
      <c r="AJ20" s="660">
        <v>64.842699999999994</v>
      </c>
      <c r="AK20" s="660">
        <v>70.867699999999999</v>
      </c>
      <c r="AL20" s="660">
        <v>77.348299999999995</v>
      </c>
      <c r="AM20" s="660">
        <v>77.225099999999998</v>
      </c>
      <c r="AN20" s="660">
        <v>71.8917</v>
      </c>
      <c r="AO20" s="660">
        <v>71.973699999999994</v>
      </c>
      <c r="AP20" s="660">
        <v>66.849000000000004</v>
      </c>
      <c r="AQ20" s="660">
        <v>71.996200000000002</v>
      </c>
      <c r="AR20" s="660">
        <v>90.707099999999997</v>
      </c>
      <c r="AS20" s="660">
        <v>97.293199999999999</v>
      </c>
      <c r="AT20" s="661">
        <v>73.971800000000002</v>
      </c>
      <c r="AU20" s="661">
        <v>82.951800000000006</v>
      </c>
      <c r="AV20" s="654">
        <v>79.516300000000001</v>
      </c>
      <c r="AX20" s="619" t="s">
        <v>90</v>
      </c>
      <c r="AY20" s="660">
        <v>1.859</v>
      </c>
      <c r="AZ20" s="660">
        <v>2.4620000000000002</v>
      </c>
      <c r="BA20" s="660">
        <v>3.0190000000000001</v>
      </c>
      <c r="BB20" s="660">
        <v>3.5895999999999999</v>
      </c>
      <c r="BC20" s="660">
        <v>3.7067999999999999</v>
      </c>
      <c r="BD20" s="660">
        <v>3.7511000000000001</v>
      </c>
      <c r="BE20" s="660">
        <v>4.1079999999999997</v>
      </c>
      <c r="BF20" s="660">
        <v>4.4782000000000002</v>
      </c>
      <c r="BG20" s="660">
        <v>5.5743</v>
      </c>
      <c r="BH20" s="660">
        <v>7.0336999999999996</v>
      </c>
      <c r="BI20" s="660">
        <v>14.087999999999999</v>
      </c>
      <c r="BJ20" s="661">
        <v>3.6616</v>
      </c>
      <c r="BK20" s="661">
        <v>7.3617999999999997</v>
      </c>
      <c r="BL20" s="654">
        <v>5.4145000000000003</v>
      </c>
      <c r="BN20" s="619" t="s">
        <v>90</v>
      </c>
      <c r="BO20" s="660">
        <v>81.444000000000003</v>
      </c>
      <c r="BP20" s="660">
        <v>83.8142</v>
      </c>
      <c r="BQ20" s="660">
        <v>86.701800000000006</v>
      </c>
      <c r="BR20" s="660">
        <v>87.882099999999994</v>
      </c>
      <c r="BS20" s="660">
        <v>87.279200000000003</v>
      </c>
      <c r="BT20" s="660">
        <v>88.234800000000007</v>
      </c>
      <c r="BU20" s="660">
        <v>89.5381</v>
      </c>
      <c r="BV20" s="660">
        <v>91.449200000000005</v>
      </c>
      <c r="BW20" s="660">
        <v>93.781999999999996</v>
      </c>
      <c r="BX20" s="660">
        <v>95.678299999999993</v>
      </c>
      <c r="BY20" s="660">
        <v>99.555599999999998</v>
      </c>
      <c r="BZ20" s="661">
        <v>88.085700000000003</v>
      </c>
      <c r="CA20" s="661">
        <v>95.630799999999994</v>
      </c>
      <c r="CB20" s="654">
        <v>92.744200000000006</v>
      </c>
      <c r="CD20" s="619" t="s">
        <v>90</v>
      </c>
      <c r="CE20" s="660">
        <v>2.1810999999999998</v>
      </c>
      <c r="CF20" s="660">
        <v>2.1823999999999999</v>
      </c>
      <c r="CG20" s="660">
        <v>2.2679999999999998</v>
      </c>
      <c r="CH20" s="660">
        <v>2.4975999999999998</v>
      </c>
      <c r="CI20" s="660">
        <v>2.5840999999999998</v>
      </c>
      <c r="CJ20" s="660">
        <v>2.5268000000000002</v>
      </c>
      <c r="CK20" s="660">
        <v>2.5766</v>
      </c>
      <c r="CL20" s="660">
        <v>2.4175</v>
      </c>
      <c r="CM20" s="660">
        <v>2.3372000000000002</v>
      </c>
      <c r="CN20" s="660">
        <v>2.2061000000000002</v>
      </c>
      <c r="CO20" s="660">
        <v>1.8492</v>
      </c>
      <c r="CP20" s="661">
        <v>2.5150000000000001</v>
      </c>
      <c r="CQ20" s="661">
        <v>2.1305000000000001</v>
      </c>
      <c r="CR20" s="654">
        <v>2.2673000000000001</v>
      </c>
    </row>
    <row r="21" spans="2:96" s="478" customFormat="1" ht="15.75" customHeight="1" x14ac:dyDescent="0.25">
      <c r="B21" s="623" t="s">
        <v>257</v>
      </c>
      <c r="C21" s="624">
        <v>643.35429999999997</v>
      </c>
      <c r="D21" s="624">
        <v>591.15250000000003</v>
      </c>
      <c r="E21" s="624">
        <v>546.17780000000005</v>
      </c>
      <c r="F21" s="624">
        <v>610.57309999999995</v>
      </c>
      <c r="G21" s="624">
        <v>698.44949999999994</v>
      </c>
      <c r="H21" s="624">
        <v>740.62900000000002</v>
      </c>
      <c r="I21" s="624">
        <v>821.178</v>
      </c>
      <c r="J21" s="624">
        <v>861.3777</v>
      </c>
      <c r="K21" s="624">
        <v>1017.6239</v>
      </c>
      <c r="L21" s="624">
        <v>1367.172</v>
      </c>
      <c r="M21" s="624">
        <v>1614.8978</v>
      </c>
      <c r="N21" s="625">
        <v>686.72050000000002</v>
      </c>
      <c r="O21" s="625">
        <v>1226.8244999999999</v>
      </c>
      <c r="P21" s="626">
        <v>953.00390000000004</v>
      </c>
      <c r="R21" s="623" t="s">
        <v>257</v>
      </c>
      <c r="S21" s="924">
        <v>130.41120000000001</v>
      </c>
      <c r="T21" s="924">
        <v>106.0818</v>
      </c>
      <c r="U21" s="924">
        <v>91.656999999999996</v>
      </c>
      <c r="V21" s="924">
        <v>91.410499999999999</v>
      </c>
      <c r="W21" s="924">
        <v>94.757400000000004</v>
      </c>
      <c r="X21" s="924">
        <v>100.096</v>
      </c>
      <c r="Y21" s="924">
        <v>107.4402</v>
      </c>
      <c r="Z21" s="924">
        <v>108.1063</v>
      </c>
      <c r="AA21" s="924">
        <v>123.6131</v>
      </c>
      <c r="AB21" s="924">
        <v>161.4648</v>
      </c>
      <c r="AC21" s="924">
        <v>139.34139999999999</v>
      </c>
      <c r="AD21" s="925">
        <v>97.554699999999997</v>
      </c>
      <c r="AE21" s="925">
        <v>131.50069999999999</v>
      </c>
      <c r="AF21" s="926">
        <v>114.29089999999999</v>
      </c>
      <c r="AH21" s="623" t="s">
        <v>257</v>
      </c>
      <c r="AI21" s="647">
        <v>51.756300000000003</v>
      </c>
      <c r="AJ21" s="647">
        <v>64.902799999999999</v>
      </c>
      <c r="AK21" s="647">
        <v>70.939400000000006</v>
      </c>
      <c r="AL21" s="647">
        <v>77.581599999999995</v>
      </c>
      <c r="AM21" s="647">
        <v>77.561599999999999</v>
      </c>
      <c r="AN21" s="647">
        <v>72.384299999999996</v>
      </c>
      <c r="AO21" s="647">
        <v>73.0227</v>
      </c>
      <c r="AP21" s="647">
        <v>67.720299999999995</v>
      </c>
      <c r="AQ21" s="647">
        <v>72.378299999999996</v>
      </c>
      <c r="AR21" s="647">
        <v>89.584900000000005</v>
      </c>
      <c r="AS21" s="647">
        <v>97.171199999999999</v>
      </c>
      <c r="AT21" s="656">
        <v>74.497500000000002</v>
      </c>
      <c r="AU21" s="656">
        <v>83.123699999999999</v>
      </c>
      <c r="AV21" s="648">
        <v>79.750200000000007</v>
      </c>
      <c r="AX21" s="623" t="s">
        <v>257</v>
      </c>
      <c r="AY21" s="647">
        <v>1.859</v>
      </c>
      <c r="AZ21" s="647">
        <v>2.4630999999999998</v>
      </c>
      <c r="BA21" s="647">
        <v>3.0219</v>
      </c>
      <c r="BB21" s="647">
        <v>3.5886</v>
      </c>
      <c r="BC21" s="647">
        <v>3.6991000000000001</v>
      </c>
      <c r="BD21" s="647">
        <v>3.7303000000000002</v>
      </c>
      <c r="BE21" s="647">
        <v>4.0717999999999996</v>
      </c>
      <c r="BF21" s="647">
        <v>4.4085000000000001</v>
      </c>
      <c r="BG21" s="647">
        <v>5.3555999999999999</v>
      </c>
      <c r="BH21" s="647">
        <v>6.6805000000000003</v>
      </c>
      <c r="BI21" s="647">
        <v>13.9232</v>
      </c>
      <c r="BJ21" s="656">
        <v>3.6469999999999998</v>
      </c>
      <c r="BK21" s="656">
        <v>7.1794000000000002</v>
      </c>
      <c r="BL21" s="648">
        <v>5.3029999999999999</v>
      </c>
      <c r="BN21" s="623" t="s">
        <v>257</v>
      </c>
      <c r="BO21" s="647">
        <v>81.444000000000003</v>
      </c>
      <c r="BP21" s="647">
        <v>83.810500000000005</v>
      </c>
      <c r="BQ21" s="647">
        <v>86.710599999999999</v>
      </c>
      <c r="BR21" s="647">
        <v>87.842399999999998</v>
      </c>
      <c r="BS21" s="647">
        <v>87.182599999999994</v>
      </c>
      <c r="BT21" s="647">
        <v>88.073499999999996</v>
      </c>
      <c r="BU21" s="647">
        <v>89.275599999999997</v>
      </c>
      <c r="BV21" s="647">
        <v>91.110699999999994</v>
      </c>
      <c r="BW21" s="647">
        <v>93.326599999999999</v>
      </c>
      <c r="BX21" s="647">
        <v>95.009600000000006</v>
      </c>
      <c r="BY21" s="647">
        <v>99.491799999999998</v>
      </c>
      <c r="BZ21" s="656">
        <v>87.944900000000004</v>
      </c>
      <c r="CA21" s="656">
        <v>95.342699999999994</v>
      </c>
      <c r="CB21" s="648">
        <v>92.449600000000004</v>
      </c>
      <c r="CD21" s="623" t="s">
        <v>257</v>
      </c>
      <c r="CE21" s="647">
        <v>2.1810999999999998</v>
      </c>
      <c r="CF21" s="647">
        <v>2.1825000000000001</v>
      </c>
      <c r="CG21" s="647">
        <v>2.2679999999999998</v>
      </c>
      <c r="CH21" s="647">
        <v>2.4967000000000001</v>
      </c>
      <c r="CI21" s="647">
        <v>2.5859999999999999</v>
      </c>
      <c r="CJ21" s="647">
        <v>2.5314000000000001</v>
      </c>
      <c r="CK21" s="647">
        <v>2.5882000000000001</v>
      </c>
      <c r="CL21" s="647">
        <v>2.4203000000000001</v>
      </c>
      <c r="CM21" s="647">
        <v>2.3351999999999999</v>
      </c>
      <c r="CN21" s="647">
        <v>2.2117</v>
      </c>
      <c r="CO21" s="647">
        <v>1.8586</v>
      </c>
      <c r="CP21" s="656">
        <v>2.5186000000000002</v>
      </c>
      <c r="CQ21" s="656">
        <v>2.1316999999999999</v>
      </c>
      <c r="CR21" s="648">
        <v>2.2730000000000001</v>
      </c>
    </row>
    <row r="22" spans="2:96" s="478" customFormat="1" ht="15.75" customHeight="1" x14ac:dyDescent="0.25">
      <c r="B22" s="627" t="s">
        <v>531</v>
      </c>
      <c r="C22" s="628"/>
      <c r="D22" s="628"/>
      <c r="E22" s="628"/>
      <c r="F22" s="628"/>
      <c r="G22" s="628"/>
      <c r="H22" s="628"/>
      <c r="I22" s="628"/>
      <c r="J22" s="628"/>
      <c r="K22" s="628"/>
      <c r="L22" s="628"/>
      <c r="M22" s="628"/>
      <c r="N22" s="629"/>
      <c r="O22" s="629"/>
      <c r="P22" s="630"/>
      <c r="R22" s="627" t="s">
        <v>531</v>
      </c>
      <c r="S22" s="927"/>
      <c r="T22" s="927"/>
      <c r="U22" s="927"/>
      <c r="V22" s="927"/>
      <c r="W22" s="927"/>
      <c r="X22" s="927"/>
      <c r="Y22" s="927"/>
      <c r="Z22" s="927"/>
      <c r="AA22" s="927"/>
      <c r="AB22" s="927"/>
      <c r="AC22" s="927"/>
      <c r="AD22" s="928"/>
      <c r="AE22" s="928"/>
      <c r="AF22" s="929"/>
      <c r="AH22" s="627" t="s">
        <v>531</v>
      </c>
      <c r="AI22" s="649"/>
      <c r="AJ22" s="649"/>
      <c r="AK22" s="649"/>
      <c r="AL22" s="649"/>
      <c r="AM22" s="649"/>
      <c r="AN22" s="649"/>
      <c r="AO22" s="649"/>
      <c r="AP22" s="649"/>
      <c r="AQ22" s="649"/>
      <c r="AR22" s="649"/>
      <c r="AS22" s="649"/>
      <c r="AT22" s="657"/>
      <c r="AU22" s="657"/>
      <c r="AV22" s="650"/>
      <c r="AX22" s="627" t="s">
        <v>531</v>
      </c>
      <c r="AY22" s="649"/>
      <c r="AZ22" s="649"/>
      <c r="BA22" s="649"/>
      <c r="BB22" s="649"/>
      <c r="BC22" s="649"/>
      <c r="BD22" s="649"/>
      <c r="BE22" s="649"/>
      <c r="BF22" s="649"/>
      <c r="BG22" s="649"/>
      <c r="BH22" s="649"/>
      <c r="BI22" s="649"/>
      <c r="BJ22" s="657"/>
      <c r="BK22" s="657"/>
      <c r="BL22" s="650"/>
      <c r="BN22" s="627" t="s">
        <v>531</v>
      </c>
      <c r="BO22" s="649"/>
      <c r="BP22" s="649"/>
      <c r="BQ22" s="649"/>
      <c r="BR22" s="649"/>
      <c r="BS22" s="649"/>
      <c r="BT22" s="649"/>
      <c r="BU22" s="649"/>
      <c r="BV22" s="649"/>
      <c r="BW22" s="649"/>
      <c r="BX22" s="649"/>
      <c r="BY22" s="649"/>
      <c r="BZ22" s="657"/>
      <c r="CA22" s="657"/>
      <c r="CB22" s="650"/>
      <c r="CD22" s="627" t="s">
        <v>531</v>
      </c>
      <c r="CE22" s="649"/>
      <c r="CF22" s="649"/>
      <c r="CG22" s="649"/>
      <c r="CH22" s="649"/>
      <c r="CI22" s="649"/>
      <c r="CJ22" s="649"/>
      <c r="CK22" s="649"/>
      <c r="CL22" s="649"/>
      <c r="CM22" s="649"/>
      <c r="CN22" s="649"/>
      <c r="CO22" s="649"/>
      <c r="CP22" s="657"/>
      <c r="CQ22" s="657"/>
      <c r="CR22" s="650"/>
    </row>
    <row r="23" spans="2:96" s="584" customFormat="1" ht="15.75" customHeight="1" x14ac:dyDescent="0.25">
      <c r="B23" s="631" t="s">
        <v>135</v>
      </c>
      <c r="C23" s="632">
        <v>1043.972</v>
      </c>
      <c r="D23" s="632">
        <v>1091.653</v>
      </c>
      <c r="E23" s="632">
        <v>1031.0192999999999</v>
      </c>
      <c r="F23" s="632">
        <v>869.0829</v>
      </c>
      <c r="G23" s="632">
        <v>915.96500000000003</v>
      </c>
      <c r="H23" s="632">
        <v>866.09929999999997</v>
      </c>
      <c r="I23" s="632">
        <v>910.73180000000002</v>
      </c>
      <c r="J23" s="632">
        <v>817.37639999999999</v>
      </c>
      <c r="K23" s="632">
        <v>860.95870000000002</v>
      </c>
      <c r="L23" s="632">
        <v>1071.6792</v>
      </c>
      <c r="M23" s="632">
        <v>954.58789999999999</v>
      </c>
      <c r="N23" s="633">
        <v>902.8424</v>
      </c>
      <c r="O23" s="633">
        <v>898.29560000000004</v>
      </c>
      <c r="P23" s="634">
        <v>900.96510000000001</v>
      </c>
      <c r="R23" s="631" t="s">
        <v>135</v>
      </c>
      <c r="S23" s="930">
        <v>161.41200000000001</v>
      </c>
      <c r="T23" s="930">
        <v>192.42830000000001</v>
      </c>
      <c r="U23" s="930">
        <v>154.17269999999999</v>
      </c>
      <c r="V23" s="930">
        <v>123.8546</v>
      </c>
      <c r="W23" s="930">
        <v>118.71429999999999</v>
      </c>
      <c r="X23" s="930">
        <v>122.27030000000001</v>
      </c>
      <c r="Y23" s="930">
        <v>119.62560000000001</v>
      </c>
      <c r="Z23" s="930">
        <v>101.593</v>
      </c>
      <c r="AA23" s="930">
        <v>98.166700000000006</v>
      </c>
      <c r="AB23" s="930">
        <v>134.91319999999999</v>
      </c>
      <c r="AC23" s="930">
        <v>107.7055</v>
      </c>
      <c r="AD23" s="931">
        <v>124.65940000000001</v>
      </c>
      <c r="AE23" s="931">
        <v>104.7482</v>
      </c>
      <c r="AF23" s="932">
        <v>116.43819999999999</v>
      </c>
      <c r="AH23" s="631" t="s">
        <v>135</v>
      </c>
      <c r="AI23" s="651">
        <v>57.225000000000001</v>
      </c>
      <c r="AJ23" s="651">
        <v>79.181899999999999</v>
      </c>
      <c r="AK23" s="651">
        <v>94.543199999999999</v>
      </c>
      <c r="AL23" s="651">
        <v>96.160399999999996</v>
      </c>
      <c r="AM23" s="651">
        <v>91.632499999999993</v>
      </c>
      <c r="AN23" s="651">
        <v>80.590299999999999</v>
      </c>
      <c r="AO23" s="651">
        <v>79.028499999999994</v>
      </c>
      <c r="AP23" s="651">
        <v>66.325400000000002</v>
      </c>
      <c r="AQ23" s="651">
        <v>69.207899999999995</v>
      </c>
      <c r="AR23" s="651">
        <v>74.377300000000005</v>
      </c>
      <c r="AS23" s="651">
        <v>72.876900000000006</v>
      </c>
      <c r="AT23" s="658">
        <v>87.796800000000005</v>
      </c>
      <c r="AU23" s="658">
        <v>70.308000000000007</v>
      </c>
      <c r="AV23" s="652">
        <v>79.641400000000004</v>
      </c>
      <c r="AX23" s="631" t="s">
        <v>135</v>
      </c>
      <c r="AY23" s="651">
        <v>1.9452</v>
      </c>
      <c r="AZ23" s="651">
        <v>2.7907000000000002</v>
      </c>
      <c r="BA23" s="651">
        <v>3.7246000000000001</v>
      </c>
      <c r="BB23" s="651">
        <v>4.1371000000000002</v>
      </c>
      <c r="BC23" s="651">
        <v>4.1124999999999998</v>
      </c>
      <c r="BD23" s="651">
        <v>3.6080999999999999</v>
      </c>
      <c r="BE23" s="651">
        <v>3.9253999999999998</v>
      </c>
      <c r="BF23" s="651">
        <v>4.1371000000000002</v>
      </c>
      <c r="BG23" s="651">
        <v>5.0105000000000004</v>
      </c>
      <c r="BH23" s="651">
        <v>4.6017000000000001</v>
      </c>
      <c r="BI23" s="651">
        <v>6.1849999999999996</v>
      </c>
      <c r="BJ23" s="658">
        <v>3.9325000000000001</v>
      </c>
      <c r="BK23" s="658">
        <v>5.1372999999999998</v>
      </c>
      <c r="BL23" s="652">
        <v>4.3526999999999996</v>
      </c>
      <c r="BN23" s="631" t="s">
        <v>135</v>
      </c>
      <c r="BO23" s="651">
        <v>77.973799999999997</v>
      </c>
      <c r="BP23" s="651">
        <v>83.448300000000003</v>
      </c>
      <c r="BQ23" s="651">
        <v>86.264700000000005</v>
      </c>
      <c r="BR23" s="651">
        <v>87.731999999999999</v>
      </c>
      <c r="BS23" s="651">
        <v>86.898399999999995</v>
      </c>
      <c r="BT23" s="651">
        <v>86.829300000000003</v>
      </c>
      <c r="BU23" s="651">
        <v>87.894400000000005</v>
      </c>
      <c r="BV23" s="651">
        <v>90.1327</v>
      </c>
      <c r="BW23" s="651">
        <v>92.405600000000007</v>
      </c>
      <c r="BX23" s="651">
        <v>91.6297</v>
      </c>
      <c r="BY23" s="651">
        <v>94.940299999999993</v>
      </c>
      <c r="BZ23" s="658">
        <v>87.280699999999996</v>
      </c>
      <c r="CA23" s="658">
        <v>92.819599999999994</v>
      </c>
      <c r="CB23" s="652">
        <v>89.863600000000005</v>
      </c>
      <c r="CD23" s="631" t="s">
        <v>135</v>
      </c>
      <c r="CE23" s="651">
        <v>2.3763999999999998</v>
      </c>
      <c r="CF23" s="651">
        <v>2.6374</v>
      </c>
      <c r="CG23" s="651">
        <v>2.4754999999999998</v>
      </c>
      <c r="CH23" s="651">
        <v>2.6223999999999998</v>
      </c>
      <c r="CI23" s="651">
        <v>2.5897000000000001</v>
      </c>
      <c r="CJ23" s="651">
        <v>2.3980000000000001</v>
      </c>
      <c r="CK23" s="651">
        <v>2.5264000000000002</v>
      </c>
      <c r="CL23" s="651">
        <v>2.3938999999999999</v>
      </c>
      <c r="CM23" s="651">
        <v>2.0632000000000001</v>
      </c>
      <c r="CN23" s="651">
        <v>2.0137</v>
      </c>
      <c r="CO23" s="651">
        <v>2.0089000000000001</v>
      </c>
      <c r="CP23" s="658">
        <v>2.5541999999999998</v>
      </c>
      <c r="CQ23" s="658">
        <v>2.1105999999999998</v>
      </c>
      <c r="CR23" s="652">
        <v>2.3715999999999999</v>
      </c>
    </row>
    <row r="24" spans="2:96" s="478" customFormat="1" ht="15.75" customHeight="1" x14ac:dyDescent="0.25">
      <c r="B24" s="635" t="s">
        <v>136</v>
      </c>
      <c r="C24" s="636">
        <v>593.73820000000001</v>
      </c>
      <c r="D24" s="636">
        <v>617.59299999999996</v>
      </c>
      <c r="E24" s="636">
        <v>526.91110000000003</v>
      </c>
      <c r="F24" s="636">
        <v>612.93020000000001</v>
      </c>
      <c r="G24" s="636">
        <v>666.65819999999997</v>
      </c>
      <c r="H24" s="636">
        <v>828.46199999999999</v>
      </c>
      <c r="I24" s="636">
        <v>866.85590000000002</v>
      </c>
      <c r="J24" s="636">
        <v>889.70420000000001</v>
      </c>
      <c r="K24" s="636">
        <v>1378.0165</v>
      </c>
      <c r="L24" s="636" t="s">
        <v>102</v>
      </c>
      <c r="M24" s="636">
        <v>885.04650000000004</v>
      </c>
      <c r="N24" s="637">
        <v>658.00549999999998</v>
      </c>
      <c r="O24" s="637">
        <v>1091.7092</v>
      </c>
      <c r="P24" s="622">
        <v>773.37800000000004</v>
      </c>
      <c r="R24" s="635" t="s">
        <v>136</v>
      </c>
      <c r="S24" s="933">
        <v>96.983400000000003</v>
      </c>
      <c r="T24" s="933">
        <v>109.0827</v>
      </c>
      <c r="U24" s="933">
        <v>81.456800000000001</v>
      </c>
      <c r="V24" s="933">
        <v>89.741500000000002</v>
      </c>
      <c r="W24" s="933">
        <v>97.925600000000003</v>
      </c>
      <c r="X24" s="933">
        <v>108.6421</v>
      </c>
      <c r="Y24" s="933">
        <v>117.7435</v>
      </c>
      <c r="Z24" s="933">
        <v>106.9872</v>
      </c>
      <c r="AA24" s="933">
        <v>155.46360000000001</v>
      </c>
      <c r="AB24" s="933" t="s">
        <v>102</v>
      </c>
      <c r="AC24" s="933">
        <v>105.4705</v>
      </c>
      <c r="AD24" s="934">
        <v>96.129499999999993</v>
      </c>
      <c r="AE24" s="934">
        <v>126.6571</v>
      </c>
      <c r="AF24" s="923">
        <v>104.2503</v>
      </c>
      <c r="AH24" s="635" t="s">
        <v>136</v>
      </c>
      <c r="AI24" s="653">
        <v>56.852499999999999</v>
      </c>
      <c r="AJ24" s="653">
        <v>75.689499999999995</v>
      </c>
      <c r="AK24" s="653">
        <v>77.123000000000005</v>
      </c>
      <c r="AL24" s="653">
        <v>85.900300000000001</v>
      </c>
      <c r="AM24" s="653">
        <v>81.350200000000001</v>
      </c>
      <c r="AN24" s="653">
        <v>78.046300000000002</v>
      </c>
      <c r="AO24" s="653">
        <v>77.291399999999996</v>
      </c>
      <c r="AP24" s="653">
        <v>75.640799999999999</v>
      </c>
      <c r="AQ24" s="653">
        <v>98.559700000000007</v>
      </c>
      <c r="AR24" s="653" t="s">
        <v>102</v>
      </c>
      <c r="AS24" s="653">
        <v>69.304699999999997</v>
      </c>
      <c r="AT24" s="659">
        <v>80.247699999999995</v>
      </c>
      <c r="AU24" s="659">
        <v>83.623800000000003</v>
      </c>
      <c r="AV24" s="654">
        <v>81.483000000000004</v>
      </c>
      <c r="AX24" s="635" t="s">
        <v>136</v>
      </c>
      <c r="AY24" s="653">
        <v>2.1985000000000001</v>
      </c>
      <c r="AZ24" s="653">
        <v>2.8376000000000001</v>
      </c>
      <c r="BA24" s="653">
        <v>3.3475999999999999</v>
      </c>
      <c r="BB24" s="653">
        <v>3.9762</v>
      </c>
      <c r="BC24" s="653">
        <v>3.6537999999999999</v>
      </c>
      <c r="BD24" s="653">
        <v>4.2293000000000003</v>
      </c>
      <c r="BE24" s="653">
        <v>4.6859000000000002</v>
      </c>
      <c r="BF24" s="653">
        <v>5.1040999999999999</v>
      </c>
      <c r="BG24" s="653">
        <v>6.4791999999999996</v>
      </c>
      <c r="BH24" s="653" t="s">
        <v>102</v>
      </c>
      <c r="BI24" s="653">
        <v>3.6484000000000001</v>
      </c>
      <c r="BJ24" s="659">
        <v>3.8302999999999998</v>
      </c>
      <c r="BK24" s="659">
        <v>5.0736999999999997</v>
      </c>
      <c r="BL24" s="654">
        <v>4.2184999999999997</v>
      </c>
      <c r="BN24" s="635" t="s">
        <v>136</v>
      </c>
      <c r="BO24" s="653">
        <v>82.346900000000005</v>
      </c>
      <c r="BP24" s="653">
        <v>85.198599999999999</v>
      </c>
      <c r="BQ24" s="653">
        <v>87.321100000000001</v>
      </c>
      <c r="BR24" s="653">
        <v>89.058099999999996</v>
      </c>
      <c r="BS24" s="653">
        <v>87.494600000000005</v>
      </c>
      <c r="BT24" s="653">
        <v>89.707099999999997</v>
      </c>
      <c r="BU24" s="653">
        <v>91.989199999999997</v>
      </c>
      <c r="BV24" s="653">
        <v>92.352599999999995</v>
      </c>
      <c r="BW24" s="653">
        <v>93.444299999999998</v>
      </c>
      <c r="BX24" s="653" t="s">
        <v>102</v>
      </c>
      <c r="BY24" s="653">
        <v>87.066299999999998</v>
      </c>
      <c r="BZ24" s="659">
        <v>88.883399999999995</v>
      </c>
      <c r="CA24" s="659">
        <v>90.957999999999998</v>
      </c>
      <c r="CB24" s="654">
        <v>89.642499999999998</v>
      </c>
      <c r="CD24" s="635" t="s">
        <v>136</v>
      </c>
      <c r="CE24" s="653">
        <v>1.8917999999999999</v>
      </c>
      <c r="CF24" s="653">
        <v>1.9301999999999999</v>
      </c>
      <c r="CG24" s="653">
        <v>1.9386000000000001</v>
      </c>
      <c r="CH24" s="653">
        <v>2.069</v>
      </c>
      <c r="CI24" s="653">
        <v>2.3934000000000002</v>
      </c>
      <c r="CJ24" s="653">
        <v>2.2448000000000001</v>
      </c>
      <c r="CK24" s="653">
        <v>2.0278999999999998</v>
      </c>
      <c r="CL24" s="653">
        <v>2.0282</v>
      </c>
      <c r="CM24" s="653">
        <v>1.9072</v>
      </c>
      <c r="CN24" s="653" t="s">
        <v>102</v>
      </c>
      <c r="CO24" s="653">
        <v>2.8673000000000002</v>
      </c>
      <c r="CP24" s="659">
        <v>2.0895000000000001</v>
      </c>
      <c r="CQ24" s="659">
        <v>2.2121</v>
      </c>
      <c r="CR24" s="654">
        <v>2.1355</v>
      </c>
    </row>
    <row r="25" spans="2:96" s="584" customFormat="1" ht="15.75" customHeight="1" x14ac:dyDescent="0.25">
      <c r="B25" s="631" t="s">
        <v>51</v>
      </c>
      <c r="C25" s="632">
        <v>144.05420000000001</v>
      </c>
      <c r="D25" s="632">
        <v>789.79330000000004</v>
      </c>
      <c r="E25" s="632">
        <v>750.10519999999997</v>
      </c>
      <c r="F25" s="632">
        <v>620.23990000000003</v>
      </c>
      <c r="G25" s="632">
        <v>738.01210000000003</v>
      </c>
      <c r="H25" s="632">
        <v>764.47910000000002</v>
      </c>
      <c r="I25" s="632">
        <v>859.45719999999994</v>
      </c>
      <c r="J25" s="632">
        <v>831.67750000000001</v>
      </c>
      <c r="K25" s="632">
        <v>1269.5371</v>
      </c>
      <c r="L25" s="632">
        <v>879.45510000000002</v>
      </c>
      <c r="M25" s="632">
        <v>724.77509999999995</v>
      </c>
      <c r="N25" s="633">
        <v>742.24459999999999</v>
      </c>
      <c r="O25" s="633">
        <v>866.48159999999996</v>
      </c>
      <c r="P25" s="634">
        <v>783.22119999999995</v>
      </c>
      <c r="R25" s="631" t="s">
        <v>51</v>
      </c>
      <c r="S25" s="930">
        <v>52.591000000000001</v>
      </c>
      <c r="T25" s="930">
        <v>120.2332</v>
      </c>
      <c r="U25" s="930">
        <v>132.60239999999999</v>
      </c>
      <c r="V25" s="930">
        <v>93.954899999999995</v>
      </c>
      <c r="W25" s="930">
        <v>99.514200000000002</v>
      </c>
      <c r="X25" s="930">
        <v>100.55289999999999</v>
      </c>
      <c r="Y25" s="930">
        <v>118.5676</v>
      </c>
      <c r="Z25" s="930">
        <v>108.9927</v>
      </c>
      <c r="AA25" s="930">
        <v>142.1755</v>
      </c>
      <c r="AB25" s="930">
        <v>112.74339999999999</v>
      </c>
      <c r="AC25" s="930">
        <v>69.516599999999997</v>
      </c>
      <c r="AD25" s="931">
        <v>104.196</v>
      </c>
      <c r="AE25" s="931">
        <v>101.4988</v>
      </c>
      <c r="AF25" s="932">
        <v>103.3064</v>
      </c>
      <c r="AH25" s="631" t="s">
        <v>51</v>
      </c>
      <c r="AI25" s="651">
        <v>10.3734</v>
      </c>
      <c r="AJ25" s="651">
        <v>65.5535</v>
      </c>
      <c r="AK25" s="651">
        <v>83.633700000000005</v>
      </c>
      <c r="AL25" s="651">
        <v>79.012500000000003</v>
      </c>
      <c r="AM25" s="651">
        <v>84.413600000000002</v>
      </c>
      <c r="AN25" s="651">
        <v>80.608400000000003</v>
      </c>
      <c r="AO25" s="651">
        <v>81.167100000000005</v>
      </c>
      <c r="AP25" s="651">
        <v>76.931200000000004</v>
      </c>
      <c r="AQ25" s="651">
        <v>93.104600000000005</v>
      </c>
      <c r="AR25" s="651">
        <v>68.094800000000006</v>
      </c>
      <c r="AS25" s="651">
        <v>61.889099999999999</v>
      </c>
      <c r="AT25" s="658">
        <v>81.242900000000006</v>
      </c>
      <c r="AU25" s="658">
        <v>73.203699999999998</v>
      </c>
      <c r="AV25" s="652">
        <v>78.112799999999993</v>
      </c>
      <c r="AX25" s="631" t="s">
        <v>51</v>
      </c>
      <c r="AY25" s="651">
        <v>0.22489999999999999</v>
      </c>
      <c r="AZ25" s="651">
        <v>1.9678</v>
      </c>
      <c r="BA25" s="651">
        <v>3.2565</v>
      </c>
      <c r="BB25" s="651">
        <v>3.1048</v>
      </c>
      <c r="BC25" s="651">
        <v>3.4453999999999998</v>
      </c>
      <c r="BD25" s="651">
        <v>3.3885000000000001</v>
      </c>
      <c r="BE25" s="651">
        <v>3.5825999999999998</v>
      </c>
      <c r="BF25" s="651">
        <v>4.8216999999999999</v>
      </c>
      <c r="BG25" s="651">
        <v>6.6466000000000003</v>
      </c>
      <c r="BH25" s="651">
        <v>5.1734</v>
      </c>
      <c r="BI25" s="651">
        <v>4.9779999999999998</v>
      </c>
      <c r="BJ25" s="658">
        <v>3.3755999999999999</v>
      </c>
      <c r="BK25" s="658">
        <v>5.2198000000000002</v>
      </c>
      <c r="BL25" s="652">
        <v>3.8752</v>
      </c>
      <c r="BN25" s="631" t="s">
        <v>51</v>
      </c>
      <c r="BO25" s="651">
        <v>57.1738</v>
      </c>
      <c r="BP25" s="651">
        <v>75.250900000000001</v>
      </c>
      <c r="BQ25" s="651">
        <v>86.914500000000004</v>
      </c>
      <c r="BR25" s="651">
        <v>84.322999999999993</v>
      </c>
      <c r="BS25" s="651">
        <v>84.015199999999993</v>
      </c>
      <c r="BT25" s="651">
        <v>84.277199999999993</v>
      </c>
      <c r="BU25" s="651">
        <v>85.844499999999996</v>
      </c>
      <c r="BV25" s="651">
        <v>91.417100000000005</v>
      </c>
      <c r="BW25" s="651">
        <v>93.192800000000005</v>
      </c>
      <c r="BX25" s="651">
        <v>93.833200000000005</v>
      </c>
      <c r="BY25" s="651">
        <v>92.213399999999993</v>
      </c>
      <c r="BZ25" s="658">
        <v>84.774299999999997</v>
      </c>
      <c r="CA25" s="658">
        <v>92.381699999999995</v>
      </c>
      <c r="CB25" s="652">
        <v>87.7363</v>
      </c>
      <c r="CD25" s="631" t="s">
        <v>51</v>
      </c>
      <c r="CE25" s="651">
        <v>4.7074999999999996</v>
      </c>
      <c r="CF25" s="651">
        <v>2.1587000000000001</v>
      </c>
      <c r="CG25" s="651">
        <v>2.4180000000000001</v>
      </c>
      <c r="CH25" s="651">
        <v>2.4238</v>
      </c>
      <c r="CI25" s="651">
        <v>2.6547000000000001</v>
      </c>
      <c r="CJ25" s="651">
        <v>2.3188</v>
      </c>
      <c r="CK25" s="651">
        <v>2.4830999999999999</v>
      </c>
      <c r="CL25" s="651">
        <v>2.3980999999999999</v>
      </c>
      <c r="CM25" s="651">
        <v>2.0049000000000001</v>
      </c>
      <c r="CN25" s="651">
        <v>1.5041</v>
      </c>
      <c r="CO25" s="651">
        <v>1.2963</v>
      </c>
      <c r="CP25" s="658">
        <v>2.4746999999999999</v>
      </c>
      <c r="CQ25" s="658">
        <v>1.8736999999999999</v>
      </c>
      <c r="CR25" s="652">
        <v>2.2553999999999998</v>
      </c>
    </row>
    <row r="26" spans="2:96" s="478" customFormat="1" ht="15.75" customHeight="1" x14ac:dyDescent="0.25">
      <c r="B26" s="635" t="s">
        <v>137</v>
      </c>
      <c r="C26" s="636">
        <v>357.18040000000002</v>
      </c>
      <c r="D26" s="636">
        <v>345.21269999999998</v>
      </c>
      <c r="E26" s="636">
        <v>412.7199</v>
      </c>
      <c r="F26" s="636">
        <v>514.51900000000001</v>
      </c>
      <c r="G26" s="636">
        <v>532.02049999999997</v>
      </c>
      <c r="H26" s="636">
        <v>678.87070000000006</v>
      </c>
      <c r="I26" s="636">
        <v>919.28560000000004</v>
      </c>
      <c r="J26" s="636">
        <v>801.13310000000001</v>
      </c>
      <c r="K26" s="636">
        <v>1129.3290999999999</v>
      </c>
      <c r="L26" s="636">
        <v>1679.3281999999999</v>
      </c>
      <c r="M26" s="636">
        <v>1117.6785</v>
      </c>
      <c r="N26" s="637">
        <v>593.27070000000003</v>
      </c>
      <c r="O26" s="637">
        <v>1054.4464</v>
      </c>
      <c r="P26" s="622">
        <v>756.7817</v>
      </c>
      <c r="R26" s="635" t="s">
        <v>137</v>
      </c>
      <c r="S26" s="933">
        <v>58.7928</v>
      </c>
      <c r="T26" s="933">
        <v>65.422200000000004</v>
      </c>
      <c r="U26" s="933">
        <v>66.655600000000007</v>
      </c>
      <c r="V26" s="933">
        <v>75.536600000000007</v>
      </c>
      <c r="W26" s="933">
        <v>76.508799999999994</v>
      </c>
      <c r="X26" s="933">
        <v>79.684399999999997</v>
      </c>
      <c r="Y26" s="933">
        <v>111.0903</v>
      </c>
      <c r="Z26" s="933">
        <v>100.8194</v>
      </c>
      <c r="AA26" s="933">
        <v>125.3871</v>
      </c>
      <c r="AB26" s="933">
        <v>211.81010000000001</v>
      </c>
      <c r="AC26" s="933">
        <v>127.19</v>
      </c>
      <c r="AD26" s="934">
        <v>81.292900000000003</v>
      </c>
      <c r="AE26" s="934">
        <v>123.74509999999999</v>
      </c>
      <c r="AF26" s="923">
        <v>96.344399999999993</v>
      </c>
      <c r="AH26" s="635" t="s">
        <v>137</v>
      </c>
      <c r="AI26" s="653">
        <v>35.464300000000001</v>
      </c>
      <c r="AJ26" s="653">
        <v>40.536099999999998</v>
      </c>
      <c r="AK26" s="653">
        <v>56.960599999999999</v>
      </c>
      <c r="AL26" s="653">
        <v>68.238699999999994</v>
      </c>
      <c r="AM26" s="653">
        <v>62.7483</v>
      </c>
      <c r="AN26" s="653">
        <v>70.928600000000003</v>
      </c>
      <c r="AO26" s="653">
        <v>85.535300000000007</v>
      </c>
      <c r="AP26" s="653">
        <v>61.707900000000002</v>
      </c>
      <c r="AQ26" s="653">
        <v>78.905199999999994</v>
      </c>
      <c r="AR26" s="653">
        <v>126.88979999999999</v>
      </c>
      <c r="AS26" s="653">
        <v>83.67</v>
      </c>
      <c r="AT26" s="659">
        <v>69.894599999999997</v>
      </c>
      <c r="AU26" s="659">
        <v>77.973399999999998</v>
      </c>
      <c r="AV26" s="654">
        <v>73.665099999999995</v>
      </c>
      <c r="AX26" s="635" t="s">
        <v>137</v>
      </c>
      <c r="AY26" s="653">
        <v>2.0569000000000002</v>
      </c>
      <c r="AZ26" s="653">
        <v>1.9016</v>
      </c>
      <c r="BA26" s="653">
        <v>2.9512999999999998</v>
      </c>
      <c r="BB26" s="653">
        <v>3.5746000000000002</v>
      </c>
      <c r="BC26" s="653">
        <v>3.0941000000000001</v>
      </c>
      <c r="BD26" s="653">
        <v>4.2777000000000003</v>
      </c>
      <c r="BE26" s="653">
        <v>5.5822000000000003</v>
      </c>
      <c r="BF26" s="653">
        <v>4.1378000000000004</v>
      </c>
      <c r="BG26" s="653">
        <v>5.1120000000000001</v>
      </c>
      <c r="BH26" s="653">
        <v>8.4810999999999996</v>
      </c>
      <c r="BI26" s="653">
        <v>5.2789999999999999</v>
      </c>
      <c r="BJ26" s="659">
        <v>3.8437000000000001</v>
      </c>
      <c r="BK26" s="659">
        <v>5.0811000000000002</v>
      </c>
      <c r="BL26" s="654">
        <v>4.3693</v>
      </c>
      <c r="BN26" s="635" t="s">
        <v>137</v>
      </c>
      <c r="BO26" s="653">
        <v>87.916499999999999</v>
      </c>
      <c r="BP26" s="653">
        <v>85.406800000000004</v>
      </c>
      <c r="BQ26" s="653">
        <v>88.671000000000006</v>
      </c>
      <c r="BR26" s="653">
        <v>89.113299999999995</v>
      </c>
      <c r="BS26" s="653">
        <v>86.860200000000006</v>
      </c>
      <c r="BT26" s="653">
        <v>89.656700000000001</v>
      </c>
      <c r="BU26" s="653">
        <v>92.433499999999995</v>
      </c>
      <c r="BV26" s="653">
        <v>91.151700000000005</v>
      </c>
      <c r="BW26" s="653">
        <v>91.350099999999998</v>
      </c>
      <c r="BX26" s="653">
        <v>96.319699999999997</v>
      </c>
      <c r="BY26" s="653">
        <v>90.724000000000004</v>
      </c>
      <c r="BZ26" s="659">
        <v>89.433199999999999</v>
      </c>
      <c r="CA26" s="659">
        <v>91.461799999999997</v>
      </c>
      <c r="CB26" s="654">
        <v>90.38</v>
      </c>
      <c r="CD26" s="635" t="s">
        <v>137</v>
      </c>
      <c r="CE26" s="653">
        <v>1.8895</v>
      </c>
      <c r="CF26" s="653">
        <v>2.2479</v>
      </c>
      <c r="CG26" s="653">
        <v>1.9698</v>
      </c>
      <c r="CH26" s="653">
        <v>2.5118</v>
      </c>
      <c r="CI26" s="653">
        <v>2.6732999999999998</v>
      </c>
      <c r="CJ26" s="653">
        <v>2.524</v>
      </c>
      <c r="CK26" s="653">
        <v>2.3972000000000002</v>
      </c>
      <c r="CL26" s="653">
        <v>2.2404000000000002</v>
      </c>
      <c r="CM26" s="653">
        <v>1.9770000000000001</v>
      </c>
      <c r="CN26" s="653">
        <v>3.2511999999999999</v>
      </c>
      <c r="CO26" s="653">
        <v>3.1318999999999999</v>
      </c>
      <c r="CP26" s="659">
        <v>2.4615</v>
      </c>
      <c r="CQ26" s="659">
        <v>2.5268999999999999</v>
      </c>
      <c r="CR26" s="654">
        <v>2.4937999999999998</v>
      </c>
    </row>
    <row r="27" spans="2:96" s="584" customFormat="1" ht="15.75" customHeight="1" x14ac:dyDescent="0.25">
      <c r="B27" s="631" t="s">
        <v>54</v>
      </c>
      <c r="C27" s="632">
        <v>1314.6748</v>
      </c>
      <c r="D27" s="632">
        <v>1238.9069999999999</v>
      </c>
      <c r="E27" s="632">
        <v>1077.8478</v>
      </c>
      <c r="F27" s="632">
        <v>760.39930000000004</v>
      </c>
      <c r="G27" s="632">
        <v>760.17600000000004</v>
      </c>
      <c r="H27" s="632">
        <v>479.42809999999997</v>
      </c>
      <c r="I27" s="632">
        <v>605.91359999999997</v>
      </c>
      <c r="J27" s="632">
        <v>1640.4863</v>
      </c>
      <c r="K27" s="632">
        <v>992.74480000000005</v>
      </c>
      <c r="L27" s="632">
        <v>1130.2743</v>
      </c>
      <c r="M27" s="632" t="s">
        <v>102</v>
      </c>
      <c r="N27" s="633">
        <v>782.13930000000005</v>
      </c>
      <c r="O27" s="633">
        <v>1129.3126</v>
      </c>
      <c r="P27" s="634">
        <v>915.00850000000003</v>
      </c>
      <c r="R27" s="631" t="s">
        <v>54</v>
      </c>
      <c r="S27" s="930">
        <v>293.09039999999999</v>
      </c>
      <c r="T27" s="930">
        <v>154.62379999999999</v>
      </c>
      <c r="U27" s="930">
        <v>175.2568</v>
      </c>
      <c r="V27" s="930">
        <v>97.092699999999994</v>
      </c>
      <c r="W27" s="930">
        <v>84.482900000000001</v>
      </c>
      <c r="X27" s="930">
        <v>59.099200000000003</v>
      </c>
      <c r="Y27" s="930">
        <v>58.244</v>
      </c>
      <c r="Z27" s="930">
        <v>129.2499</v>
      </c>
      <c r="AA27" s="930">
        <v>89.367099999999994</v>
      </c>
      <c r="AB27" s="930">
        <v>153.82660000000001</v>
      </c>
      <c r="AC27" s="930" t="s">
        <v>102</v>
      </c>
      <c r="AD27" s="931">
        <v>99.801599999999993</v>
      </c>
      <c r="AE27" s="931">
        <v>128.52420000000001</v>
      </c>
      <c r="AF27" s="932">
        <v>110.79430000000001</v>
      </c>
      <c r="AH27" s="631" t="s">
        <v>54</v>
      </c>
      <c r="AI27" s="651">
        <v>55.582999999999998</v>
      </c>
      <c r="AJ27" s="651">
        <v>77.7714</v>
      </c>
      <c r="AK27" s="651">
        <v>81.9619</v>
      </c>
      <c r="AL27" s="651">
        <v>67.004800000000003</v>
      </c>
      <c r="AM27" s="651">
        <v>67.614500000000007</v>
      </c>
      <c r="AN27" s="651">
        <v>48.813699999999997</v>
      </c>
      <c r="AO27" s="651">
        <v>49.648899999999998</v>
      </c>
      <c r="AP27" s="651">
        <v>90.155199999999994</v>
      </c>
      <c r="AQ27" s="651">
        <v>90.563400000000001</v>
      </c>
      <c r="AR27" s="651">
        <v>88.119900000000001</v>
      </c>
      <c r="AS27" s="651" t="s">
        <v>102</v>
      </c>
      <c r="AT27" s="658">
        <v>64.234999999999999</v>
      </c>
      <c r="AU27" s="658">
        <v>89.1494</v>
      </c>
      <c r="AV27" s="652">
        <v>74.004099999999994</v>
      </c>
      <c r="AX27" s="631" t="s">
        <v>54</v>
      </c>
      <c r="AY27" s="651">
        <v>1.6060000000000001</v>
      </c>
      <c r="AZ27" s="651">
        <v>3.4927000000000001</v>
      </c>
      <c r="BA27" s="651">
        <v>3.8012000000000001</v>
      </c>
      <c r="BB27" s="651">
        <v>4.2998000000000003</v>
      </c>
      <c r="BC27" s="651">
        <v>4.0065</v>
      </c>
      <c r="BD27" s="651">
        <v>2.8123</v>
      </c>
      <c r="BE27" s="651">
        <v>2.7955000000000001</v>
      </c>
      <c r="BF27" s="651">
        <v>27.7362</v>
      </c>
      <c r="BG27" s="651">
        <v>13.575699999999999</v>
      </c>
      <c r="BH27" s="651">
        <v>26.145299999999999</v>
      </c>
      <c r="BI27" s="651" t="s">
        <v>102</v>
      </c>
      <c r="BJ27" s="658">
        <v>3.4451999999999998</v>
      </c>
      <c r="BK27" s="658">
        <v>20.387899999999998</v>
      </c>
      <c r="BL27" s="652">
        <v>5.6714000000000002</v>
      </c>
      <c r="BN27" s="631" t="s">
        <v>54</v>
      </c>
      <c r="BO27" s="651">
        <v>76.563400000000001</v>
      </c>
      <c r="BP27" s="651">
        <v>86.193200000000004</v>
      </c>
      <c r="BQ27" s="651">
        <v>90.045900000000003</v>
      </c>
      <c r="BR27" s="651">
        <v>91.202699999999993</v>
      </c>
      <c r="BS27" s="651">
        <v>88.750600000000006</v>
      </c>
      <c r="BT27" s="651">
        <v>86.452100000000002</v>
      </c>
      <c r="BU27" s="651">
        <v>85.737300000000005</v>
      </c>
      <c r="BV27" s="651">
        <v>102.43380000000001</v>
      </c>
      <c r="BW27" s="651">
        <v>98.918400000000005</v>
      </c>
      <c r="BX27" s="651">
        <v>106.4534</v>
      </c>
      <c r="BY27" s="651" t="s">
        <v>102</v>
      </c>
      <c r="BZ27" s="658">
        <v>87.902199999999993</v>
      </c>
      <c r="CA27" s="658">
        <v>103.58410000000001</v>
      </c>
      <c r="CB27" s="652">
        <v>94.051199999999994</v>
      </c>
      <c r="CD27" s="631" t="s">
        <v>54</v>
      </c>
      <c r="CE27" s="651">
        <v>2.1930999999999998</v>
      </c>
      <c r="CF27" s="651">
        <v>1.5127999999999999</v>
      </c>
      <c r="CG27" s="651">
        <v>2.0975000000000001</v>
      </c>
      <c r="CH27" s="651">
        <v>2.5333000000000001</v>
      </c>
      <c r="CI27" s="651">
        <v>2.4866000000000001</v>
      </c>
      <c r="CJ27" s="651">
        <v>2.7309000000000001</v>
      </c>
      <c r="CK27" s="651">
        <v>2.5674000000000001</v>
      </c>
      <c r="CL27" s="651">
        <v>1.5738000000000001</v>
      </c>
      <c r="CM27" s="651">
        <v>2.0224000000000002</v>
      </c>
      <c r="CN27" s="651">
        <v>2.4613999999999998</v>
      </c>
      <c r="CO27" s="651" t="s">
        <v>102</v>
      </c>
      <c r="CP27" s="658">
        <v>2.3704999999999998</v>
      </c>
      <c r="CQ27" s="658">
        <v>2.2023000000000001</v>
      </c>
      <c r="CR27" s="652">
        <v>2.2911000000000001</v>
      </c>
    </row>
    <row r="28" spans="2:96" s="478" customFormat="1" ht="15.75" customHeight="1" x14ac:dyDescent="0.25">
      <c r="B28" s="635" t="s">
        <v>138</v>
      </c>
      <c r="C28" s="636">
        <v>580.34739999999999</v>
      </c>
      <c r="D28" s="636">
        <v>540.12599999999998</v>
      </c>
      <c r="E28" s="636">
        <v>520.50049999999999</v>
      </c>
      <c r="F28" s="636">
        <v>564.58519999999999</v>
      </c>
      <c r="G28" s="636">
        <v>664.04039999999998</v>
      </c>
      <c r="H28" s="636">
        <v>619.90459999999996</v>
      </c>
      <c r="I28" s="636">
        <v>758.93769999999995</v>
      </c>
      <c r="J28" s="636">
        <v>642.8569</v>
      </c>
      <c r="K28" s="636">
        <v>1178.5791999999999</v>
      </c>
      <c r="L28" s="636">
        <v>880.80849999999998</v>
      </c>
      <c r="M28" s="636">
        <v>1141.0246</v>
      </c>
      <c r="N28" s="637">
        <v>617.53579999999999</v>
      </c>
      <c r="O28" s="637">
        <v>977.27139999999997</v>
      </c>
      <c r="P28" s="622">
        <v>747.66650000000004</v>
      </c>
      <c r="R28" s="635" t="s">
        <v>138</v>
      </c>
      <c r="S28" s="933">
        <v>137.0283</v>
      </c>
      <c r="T28" s="933">
        <v>96.069900000000004</v>
      </c>
      <c r="U28" s="933">
        <v>88.149799999999999</v>
      </c>
      <c r="V28" s="933">
        <v>85.558599999999998</v>
      </c>
      <c r="W28" s="933">
        <v>91.053600000000003</v>
      </c>
      <c r="X28" s="933">
        <v>94.332499999999996</v>
      </c>
      <c r="Y28" s="933">
        <v>100.1495</v>
      </c>
      <c r="Z28" s="933">
        <v>90.528199999999998</v>
      </c>
      <c r="AA28" s="933">
        <v>151.417</v>
      </c>
      <c r="AB28" s="933">
        <v>109.40649999999999</v>
      </c>
      <c r="AC28" s="933">
        <v>131.52090000000001</v>
      </c>
      <c r="AD28" s="934">
        <v>91.7119</v>
      </c>
      <c r="AE28" s="934">
        <v>121.8668</v>
      </c>
      <c r="AF28" s="923">
        <v>102.62009999999999</v>
      </c>
      <c r="AH28" s="635" t="s">
        <v>138</v>
      </c>
      <c r="AI28" s="653">
        <v>54.494</v>
      </c>
      <c r="AJ28" s="653">
        <v>67.096699999999998</v>
      </c>
      <c r="AK28" s="653">
        <v>76.585899999999995</v>
      </c>
      <c r="AL28" s="653">
        <v>79.335400000000007</v>
      </c>
      <c r="AM28" s="653">
        <v>82.219800000000006</v>
      </c>
      <c r="AN28" s="653">
        <v>69.2851</v>
      </c>
      <c r="AO28" s="653">
        <v>74.779899999999998</v>
      </c>
      <c r="AP28" s="653">
        <v>61.529800000000002</v>
      </c>
      <c r="AQ28" s="653">
        <v>97.147499999999994</v>
      </c>
      <c r="AR28" s="653">
        <v>67.884600000000006</v>
      </c>
      <c r="AS28" s="653">
        <v>85.191699999999997</v>
      </c>
      <c r="AT28" s="659">
        <v>76.227199999999996</v>
      </c>
      <c r="AU28" s="659">
        <v>80.389200000000002</v>
      </c>
      <c r="AV28" s="654">
        <v>78.14</v>
      </c>
      <c r="AX28" s="635" t="s">
        <v>138</v>
      </c>
      <c r="AY28" s="653">
        <v>1.7110000000000001</v>
      </c>
      <c r="AZ28" s="653">
        <v>2.3214999999999999</v>
      </c>
      <c r="BA28" s="653">
        <v>2.956</v>
      </c>
      <c r="BB28" s="653">
        <v>3.4251</v>
      </c>
      <c r="BC28" s="653">
        <v>3.6783999999999999</v>
      </c>
      <c r="BD28" s="653">
        <v>3.6562999999999999</v>
      </c>
      <c r="BE28" s="653">
        <v>3.9100999999999999</v>
      </c>
      <c r="BF28" s="653">
        <v>3.4866000000000001</v>
      </c>
      <c r="BG28" s="653">
        <v>6.9085000000000001</v>
      </c>
      <c r="BH28" s="653">
        <v>3.5133999999999999</v>
      </c>
      <c r="BI28" s="653">
        <v>6.6814</v>
      </c>
      <c r="BJ28" s="659">
        <v>3.4249999999999998</v>
      </c>
      <c r="BK28" s="659">
        <v>5.4240000000000004</v>
      </c>
      <c r="BL28" s="654">
        <v>4.1478000000000002</v>
      </c>
      <c r="BN28" s="635" t="s">
        <v>138</v>
      </c>
      <c r="BO28" s="653">
        <v>79.861000000000004</v>
      </c>
      <c r="BP28" s="653">
        <v>81.627799999999993</v>
      </c>
      <c r="BQ28" s="653">
        <v>85.284499999999994</v>
      </c>
      <c r="BR28" s="653">
        <v>86.819299999999998</v>
      </c>
      <c r="BS28" s="653">
        <v>86.6935</v>
      </c>
      <c r="BT28" s="653">
        <v>89.509299999999996</v>
      </c>
      <c r="BU28" s="653">
        <v>88.420699999999997</v>
      </c>
      <c r="BV28" s="653">
        <v>89.150300000000001</v>
      </c>
      <c r="BW28" s="653">
        <v>95.556299999999993</v>
      </c>
      <c r="BX28" s="653">
        <v>87.614800000000002</v>
      </c>
      <c r="BY28" s="653">
        <v>95.552000000000007</v>
      </c>
      <c r="BZ28" s="659">
        <v>86.9923</v>
      </c>
      <c r="CA28" s="659">
        <v>93.285300000000007</v>
      </c>
      <c r="CB28" s="654">
        <v>89.884600000000006</v>
      </c>
      <c r="CD28" s="635" t="s">
        <v>138</v>
      </c>
      <c r="CE28" s="653">
        <v>2.1120000000000001</v>
      </c>
      <c r="CF28" s="653">
        <v>2.0474999999999999</v>
      </c>
      <c r="CG28" s="653">
        <v>2.2517999999999998</v>
      </c>
      <c r="CH28" s="653">
        <v>2.3908</v>
      </c>
      <c r="CI28" s="653">
        <v>2.4268999999999998</v>
      </c>
      <c r="CJ28" s="653">
        <v>2.5394999999999999</v>
      </c>
      <c r="CK28" s="653">
        <v>2.5535999999999999</v>
      </c>
      <c r="CL28" s="653">
        <v>2.4940000000000002</v>
      </c>
      <c r="CM28" s="653">
        <v>2.4714</v>
      </c>
      <c r="CN28" s="653">
        <v>1.4964999999999999</v>
      </c>
      <c r="CO28" s="653">
        <v>1.5125</v>
      </c>
      <c r="CP28" s="659">
        <v>2.4203999999999999</v>
      </c>
      <c r="CQ28" s="659">
        <v>1.9791000000000001</v>
      </c>
      <c r="CR28" s="654">
        <v>2.2118000000000002</v>
      </c>
    </row>
    <row r="29" spans="2:96" s="584" customFormat="1" ht="15.75" customHeight="1" x14ac:dyDescent="0.25">
      <c r="B29" s="631" t="s">
        <v>139</v>
      </c>
      <c r="C29" s="632">
        <v>344.88389999999998</v>
      </c>
      <c r="D29" s="632">
        <v>355.75439999999998</v>
      </c>
      <c r="E29" s="632">
        <v>361.78500000000003</v>
      </c>
      <c r="F29" s="632">
        <v>437.71789999999999</v>
      </c>
      <c r="G29" s="632">
        <v>551.60389999999995</v>
      </c>
      <c r="H29" s="632">
        <v>614.71420000000001</v>
      </c>
      <c r="I29" s="632">
        <v>682.54729999999995</v>
      </c>
      <c r="J29" s="632">
        <v>810.89940000000001</v>
      </c>
      <c r="K29" s="632">
        <v>945.75969999999995</v>
      </c>
      <c r="L29" s="632">
        <v>1102.0284999999999</v>
      </c>
      <c r="M29" s="632">
        <v>1159.4870000000001</v>
      </c>
      <c r="N29" s="633">
        <v>524.54729999999995</v>
      </c>
      <c r="O29" s="633">
        <v>964.01919999999996</v>
      </c>
      <c r="P29" s="634">
        <v>714.26239999999996</v>
      </c>
      <c r="R29" s="631" t="s">
        <v>139</v>
      </c>
      <c r="S29" s="930">
        <v>87.472300000000004</v>
      </c>
      <c r="T29" s="930">
        <v>67.195400000000006</v>
      </c>
      <c r="U29" s="930">
        <v>62.111400000000003</v>
      </c>
      <c r="V29" s="930">
        <v>66.183499999999995</v>
      </c>
      <c r="W29" s="930">
        <v>73.415400000000005</v>
      </c>
      <c r="X29" s="930">
        <v>87.116600000000005</v>
      </c>
      <c r="Y29" s="930">
        <v>89.917900000000003</v>
      </c>
      <c r="Z29" s="930">
        <v>103.1806</v>
      </c>
      <c r="AA29" s="930">
        <v>127.1437</v>
      </c>
      <c r="AB29" s="930">
        <v>138.0326</v>
      </c>
      <c r="AC29" s="930">
        <v>134.72200000000001</v>
      </c>
      <c r="AD29" s="931">
        <v>75.134299999999996</v>
      </c>
      <c r="AE29" s="931">
        <v>122.6611</v>
      </c>
      <c r="AF29" s="932">
        <v>95.6511</v>
      </c>
      <c r="AH29" s="631" t="s">
        <v>139</v>
      </c>
      <c r="AI29" s="651">
        <v>40.712600000000002</v>
      </c>
      <c r="AJ29" s="651">
        <v>50.455300000000001</v>
      </c>
      <c r="AK29" s="651">
        <v>58.761299999999999</v>
      </c>
      <c r="AL29" s="651">
        <v>63.9129</v>
      </c>
      <c r="AM29" s="651">
        <v>64.284499999999994</v>
      </c>
      <c r="AN29" s="651">
        <v>60.298499999999997</v>
      </c>
      <c r="AO29" s="651">
        <v>62.094099999999997</v>
      </c>
      <c r="AP29" s="651">
        <v>64.428899999999999</v>
      </c>
      <c r="AQ29" s="651">
        <v>68.084400000000002</v>
      </c>
      <c r="AR29" s="651">
        <v>75.289299999999997</v>
      </c>
      <c r="AS29" s="651">
        <v>84.230199999999996</v>
      </c>
      <c r="AT29" s="658">
        <v>62.091900000000003</v>
      </c>
      <c r="AU29" s="658">
        <v>70.872900000000001</v>
      </c>
      <c r="AV29" s="652">
        <v>66.922899999999998</v>
      </c>
      <c r="AX29" s="631" t="s">
        <v>139</v>
      </c>
      <c r="AY29" s="651">
        <v>1.6449</v>
      </c>
      <c r="AZ29" s="651">
        <v>1.9779</v>
      </c>
      <c r="BA29" s="651">
        <v>2.5160999999999998</v>
      </c>
      <c r="BB29" s="651">
        <v>3.1341999999999999</v>
      </c>
      <c r="BC29" s="651">
        <v>3.1956000000000002</v>
      </c>
      <c r="BD29" s="651">
        <v>3.6230000000000002</v>
      </c>
      <c r="BE29" s="651">
        <v>3.6694</v>
      </c>
      <c r="BF29" s="651">
        <v>3.9226000000000001</v>
      </c>
      <c r="BG29" s="651">
        <v>4.5056000000000003</v>
      </c>
      <c r="BH29" s="651">
        <v>5.9230999999999998</v>
      </c>
      <c r="BI29" s="651">
        <v>5.7488000000000001</v>
      </c>
      <c r="BJ29" s="658">
        <v>3.2469999999999999</v>
      </c>
      <c r="BK29" s="658">
        <v>4.7521000000000004</v>
      </c>
      <c r="BL29" s="652">
        <v>3.9817999999999998</v>
      </c>
      <c r="BN29" s="631" t="s">
        <v>139</v>
      </c>
      <c r="BO29" s="651">
        <v>84.650400000000005</v>
      </c>
      <c r="BP29" s="651">
        <v>82.828800000000001</v>
      </c>
      <c r="BQ29" s="651">
        <v>85.3155</v>
      </c>
      <c r="BR29" s="651">
        <v>87.424599999999998</v>
      </c>
      <c r="BS29" s="651">
        <v>86.340400000000002</v>
      </c>
      <c r="BT29" s="651">
        <v>89.5351</v>
      </c>
      <c r="BU29" s="651">
        <v>88.898399999999995</v>
      </c>
      <c r="BV29" s="651">
        <v>89.795199999999994</v>
      </c>
      <c r="BW29" s="651">
        <v>92.084900000000005</v>
      </c>
      <c r="BX29" s="651">
        <v>95.0458</v>
      </c>
      <c r="BY29" s="651">
        <v>93.751999999999995</v>
      </c>
      <c r="BZ29" s="658">
        <v>87.702500000000001</v>
      </c>
      <c r="CA29" s="658">
        <v>92.284700000000001</v>
      </c>
      <c r="CB29" s="652">
        <v>90.223399999999998</v>
      </c>
      <c r="CD29" s="631" t="s">
        <v>139</v>
      </c>
      <c r="CE29" s="651">
        <v>2.0697000000000001</v>
      </c>
      <c r="CF29" s="651">
        <v>2.2938000000000001</v>
      </c>
      <c r="CG29" s="651">
        <v>2.2831000000000001</v>
      </c>
      <c r="CH29" s="651">
        <v>2.6494</v>
      </c>
      <c r="CI29" s="651">
        <v>2.8485</v>
      </c>
      <c r="CJ29" s="651">
        <v>2.8502000000000001</v>
      </c>
      <c r="CK29" s="651">
        <v>3.1230000000000002</v>
      </c>
      <c r="CL29" s="651">
        <v>2.5384000000000002</v>
      </c>
      <c r="CM29" s="651">
        <v>2.6316000000000002</v>
      </c>
      <c r="CN29" s="651">
        <v>1.8723000000000001</v>
      </c>
      <c r="CO29" s="651">
        <v>1.5698000000000001</v>
      </c>
      <c r="CP29" s="658">
        <v>2.8214000000000001</v>
      </c>
      <c r="CQ29" s="658">
        <v>2.2492000000000001</v>
      </c>
      <c r="CR29" s="652">
        <v>2.488</v>
      </c>
    </row>
    <row r="30" spans="2:96" s="478" customFormat="1" ht="15.75" customHeight="1" x14ac:dyDescent="0.25">
      <c r="B30" s="635" t="s">
        <v>140</v>
      </c>
      <c r="C30" s="636">
        <v>204.87970000000001</v>
      </c>
      <c r="D30" s="636">
        <v>328.08179999999999</v>
      </c>
      <c r="E30" s="636">
        <v>293.36750000000001</v>
      </c>
      <c r="F30" s="636">
        <v>441.63260000000002</v>
      </c>
      <c r="G30" s="636">
        <v>653.91060000000004</v>
      </c>
      <c r="H30" s="636">
        <v>747.53589999999997</v>
      </c>
      <c r="I30" s="636">
        <v>806.63689999999997</v>
      </c>
      <c r="J30" s="636">
        <v>796.17330000000004</v>
      </c>
      <c r="K30" s="636">
        <v>1044.0241000000001</v>
      </c>
      <c r="L30" s="636">
        <v>545.60059999999999</v>
      </c>
      <c r="M30" s="636">
        <v>1242.1621</v>
      </c>
      <c r="N30" s="637">
        <v>547.69870000000003</v>
      </c>
      <c r="O30" s="637">
        <v>989.49549999999999</v>
      </c>
      <c r="P30" s="622">
        <v>697.86289999999997</v>
      </c>
      <c r="R30" s="635" t="s">
        <v>140</v>
      </c>
      <c r="S30" s="933">
        <v>37.944899999999997</v>
      </c>
      <c r="T30" s="933">
        <v>42.621099999999998</v>
      </c>
      <c r="U30" s="933">
        <v>57.202399999999997</v>
      </c>
      <c r="V30" s="933">
        <v>66.974900000000005</v>
      </c>
      <c r="W30" s="933">
        <v>89.449299999999994</v>
      </c>
      <c r="X30" s="933">
        <v>106.59869999999999</v>
      </c>
      <c r="Y30" s="933">
        <v>110.5772</v>
      </c>
      <c r="Z30" s="933">
        <v>96.018699999999995</v>
      </c>
      <c r="AA30" s="933">
        <v>117.2655</v>
      </c>
      <c r="AB30" s="933">
        <v>106.37430000000001</v>
      </c>
      <c r="AC30" s="933">
        <v>150.98910000000001</v>
      </c>
      <c r="AD30" s="934">
        <v>80.290199999999999</v>
      </c>
      <c r="AE30" s="934">
        <v>120.4987</v>
      </c>
      <c r="AF30" s="923">
        <v>93.956800000000001</v>
      </c>
      <c r="AH30" s="635" t="s">
        <v>140</v>
      </c>
      <c r="AI30" s="653">
        <v>25.328299999999999</v>
      </c>
      <c r="AJ30" s="653">
        <v>51.343000000000004</v>
      </c>
      <c r="AK30" s="653">
        <v>50.442900000000002</v>
      </c>
      <c r="AL30" s="653">
        <v>65.747100000000003</v>
      </c>
      <c r="AM30" s="653">
        <v>75.200299999999999</v>
      </c>
      <c r="AN30" s="653">
        <v>63.2378</v>
      </c>
      <c r="AO30" s="653">
        <v>64.511200000000002</v>
      </c>
      <c r="AP30" s="653">
        <v>58.522199999999998</v>
      </c>
      <c r="AQ30" s="653">
        <v>75.985799999999998</v>
      </c>
      <c r="AR30" s="653">
        <v>31.716799999999999</v>
      </c>
      <c r="AS30" s="653">
        <v>99.227199999999996</v>
      </c>
      <c r="AT30" s="659">
        <v>64.739500000000007</v>
      </c>
      <c r="AU30" s="659">
        <v>73.168199999999999</v>
      </c>
      <c r="AV30" s="654">
        <v>68.544899999999998</v>
      </c>
      <c r="AX30" s="635" t="s">
        <v>140</v>
      </c>
      <c r="AY30" s="653">
        <v>1.1397999999999999</v>
      </c>
      <c r="AZ30" s="653">
        <v>2.0831</v>
      </c>
      <c r="BA30" s="653">
        <v>2.0571000000000002</v>
      </c>
      <c r="BB30" s="653">
        <v>3.0684</v>
      </c>
      <c r="BC30" s="653">
        <v>3.83</v>
      </c>
      <c r="BD30" s="653">
        <v>3.4201999999999999</v>
      </c>
      <c r="BE30" s="653">
        <v>3.5356999999999998</v>
      </c>
      <c r="BF30" s="653">
        <v>4.3074000000000003</v>
      </c>
      <c r="BG30" s="653">
        <v>6.0134999999999996</v>
      </c>
      <c r="BH30" s="653">
        <v>1.9790000000000001</v>
      </c>
      <c r="BI30" s="653">
        <v>6.7530999999999999</v>
      </c>
      <c r="BJ30" s="659">
        <v>3.2002999999999999</v>
      </c>
      <c r="BK30" s="659">
        <v>5.2572000000000001</v>
      </c>
      <c r="BL30" s="654">
        <v>3.9439000000000002</v>
      </c>
      <c r="BN30" s="635" t="s">
        <v>140</v>
      </c>
      <c r="BO30" s="653">
        <v>81.923900000000003</v>
      </c>
      <c r="BP30" s="653">
        <v>81.070599999999999</v>
      </c>
      <c r="BQ30" s="653">
        <v>84.230900000000005</v>
      </c>
      <c r="BR30" s="653">
        <v>86.886099999999999</v>
      </c>
      <c r="BS30" s="653">
        <v>88.521900000000002</v>
      </c>
      <c r="BT30" s="653">
        <v>88.693799999999996</v>
      </c>
      <c r="BU30" s="653">
        <v>88.459100000000007</v>
      </c>
      <c r="BV30" s="653">
        <v>92.0107</v>
      </c>
      <c r="BW30" s="653">
        <v>94.003699999999995</v>
      </c>
      <c r="BX30" s="653">
        <v>89.614999999999995</v>
      </c>
      <c r="BY30" s="653">
        <v>95.611000000000004</v>
      </c>
      <c r="BZ30" s="659">
        <v>87.449600000000004</v>
      </c>
      <c r="CA30" s="659">
        <v>93.414400000000001</v>
      </c>
      <c r="CB30" s="654">
        <v>90.142600000000002</v>
      </c>
      <c r="CD30" s="635" t="s">
        <v>140</v>
      </c>
      <c r="CE30" s="653">
        <v>2.1520000000000001</v>
      </c>
      <c r="CF30" s="653">
        <v>1.8536999999999999</v>
      </c>
      <c r="CG30" s="653">
        <v>2.1225000000000001</v>
      </c>
      <c r="CH30" s="653">
        <v>2.3113000000000001</v>
      </c>
      <c r="CI30" s="653">
        <v>2.3121999999999998</v>
      </c>
      <c r="CJ30" s="653">
        <v>2.5503999999999998</v>
      </c>
      <c r="CK30" s="653">
        <v>2.7422</v>
      </c>
      <c r="CL30" s="653">
        <v>2.1309999999999998</v>
      </c>
      <c r="CM30" s="653">
        <v>2.1347</v>
      </c>
      <c r="CN30" s="653">
        <v>1.1780999999999999</v>
      </c>
      <c r="CO30" s="653">
        <v>1.7706</v>
      </c>
      <c r="CP30" s="659">
        <v>2.4346000000000001</v>
      </c>
      <c r="CQ30" s="659">
        <v>1.9418</v>
      </c>
      <c r="CR30" s="654">
        <v>2.1970999999999998</v>
      </c>
    </row>
    <row r="31" spans="2:96" s="584" customFormat="1" ht="15.75" customHeight="1" x14ac:dyDescent="0.25">
      <c r="B31" s="631" t="s">
        <v>141</v>
      </c>
      <c r="C31" s="632">
        <v>533.34119999999996</v>
      </c>
      <c r="D31" s="632">
        <v>499.65039999999999</v>
      </c>
      <c r="E31" s="632">
        <v>461.58629999999999</v>
      </c>
      <c r="F31" s="632">
        <v>518.26679999999999</v>
      </c>
      <c r="G31" s="632">
        <v>635.34699999999998</v>
      </c>
      <c r="H31" s="632">
        <v>753.61289999999997</v>
      </c>
      <c r="I31" s="632">
        <v>808.92610000000002</v>
      </c>
      <c r="J31" s="632">
        <v>955.38049999999998</v>
      </c>
      <c r="K31" s="632">
        <v>1025.1144999999999</v>
      </c>
      <c r="L31" s="632">
        <v>827.47739999999999</v>
      </c>
      <c r="M31" s="632">
        <v>1029.3529000000001</v>
      </c>
      <c r="N31" s="633">
        <v>613.53620000000001</v>
      </c>
      <c r="O31" s="633">
        <v>964.32230000000004</v>
      </c>
      <c r="P31" s="634">
        <v>736.37729999999999</v>
      </c>
      <c r="R31" s="631" t="s">
        <v>141</v>
      </c>
      <c r="S31" s="930">
        <v>133.57509999999999</v>
      </c>
      <c r="T31" s="930">
        <v>100.31019999999999</v>
      </c>
      <c r="U31" s="930">
        <v>84.793199999999999</v>
      </c>
      <c r="V31" s="930">
        <v>81.939899999999994</v>
      </c>
      <c r="W31" s="930">
        <v>98.8857</v>
      </c>
      <c r="X31" s="930">
        <v>110.67749999999999</v>
      </c>
      <c r="Y31" s="930">
        <v>110.2919</v>
      </c>
      <c r="Z31" s="930">
        <v>118.364</v>
      </c>
      <c r="AA31" s="930">
        <v>137.6224</v>
      </c>
      <c r="AB31" s="930">
        <v>97.026600000000002</v>
      </c>
      <c r="AC31" s="930">
        <v>122.6554</v>
      </c>
      <c r="AD31" s="931">
        <v>94.403700000000001</v>
      </c>
      <c r="AE31" s="931">
        <v>121.1133</v>
      </c>
      <c r="AF31" s="932">
        <v>103.75709999999999</v>
      </c>
      <c r="AH31" s="631" t="s">
        <v>141</v>
      </c>
      <c r="AI31" s="651">
        <v>42.550699999999999</v>
      </c>
      <c r="AJ31" s="651">
        <v>54.885100000000001</v>
      </c>
      <c r="AK31" s="651">
        <v>60.055100000000003</v>
      </c>
      <c r="AL31" s="651">
        <v>66.876900000000006</v>
      </c>
      <c r="AM31" s="651">
        <v>73.058000000000007</v>
      </c>
      <c r="AN31" s="651">
        <v>75.2136</v>
      </c>
      <c r="AO31" s="651">
        <v>75.256200000000007</v>
      </c>
      <c r="AP31" s="651">
        <v>75.479500000000002</v>
      </c>
      <c r="AQ31" s="651">
        <v>79.960499999999996</v>
      </c>
      <c r="AR31" s="651">
        <v>66.430499999999995</v>
      </c>
      <c r="AS31" s="651">
        <v>80.587400000000002</v>
      </c>
      <c r="AT31" s="658">
        <v>69.855199999999996</v>
      </c>
      <c r="AU31" s="658">
        <v>75.987899999999996</v>
      </c>
      <c r="AV31" s="652">
        <v>72.540000000000006</v>
      </c>
      <c r="AX31" s="631" t="s">
        <v>141</v>
      </c>
      <c r="AY31" s="651">
        <v>1.5946</v>
      </c>
      <c r="AZ31" s="651">
        <v>2.2040000000000002</v>
      </c>
      <c r="BA31" s="651">
        <v>2.6343000000000001</v>
      </c>
      <c r="BB31" s="651">
        <v>3.2286000000000001</v>
      </c>
      <c r="BC31" s="651">
        <v>3.8094999999999999</v>
      </c>
      <c r="BD31" s="651">
        <v>3.8578999999999999</v>
      </c>
      <c r="BE31" s="651">
        <v>4.6653000000000002</v>
      </c>
      <c r="BF31" s="651">
        <v>5.5495999999999999</v>
      </c>
      <c r="BG31" s="651">
        <v>5.9442000000000004</v>
      </c>
      <c r="BH31" s="651">
        <v>4.8308999999999997</v>
      </c>
      <c r="BI31" s="651">
        <v>7.931</v>
      </c>
      <c r="BJ31" s="658">
        <v>3.5752999999999999</v>
      </c>
      <c r="BK31" s="658">
        <v>5.8701999999999996</v>
      </c>
      <c r="BL31" s="652">
        <v>4.3563000000000001</v>
      </c>
      <c r="BN31" s="631" t="s">
        <v>141</v>
      </c>
      <c r="BO31" s="651">
        <v>82.784400000000005</v>
      </c>
      <c r="BP31" s="651">
        <v>84.8399</v>
      </c>
      <c r="BQ31" s="651">
        <v>86.716200000000001</v>
      </c>
      <c r="BR31" s="651">
        <v>87.878299999999996</v>
      </c>
      <c r="BS31" s="651">
        <v>89.848200000000006</v>
      </c>
      <c r="BT31" s="651">
        <v>88.834299999999999</v>
      </c>
      <c r="BU31" s="651">
        <v>91.532200000000003</v>
      </c>
      <c r="BV31" s="651">
        <v>93.189800000000005</v>
      </c>
      <c r="BW31" s="651">
        <v>95.017700000000005</v>
      </c>
      <c r="BX31" s="651">
        <v>92.697699999999998</v>
      </c>
      <c r="BY31" s="651">
        <v>97.942700000000002</v>
      </c>
      <c r="BZ31" s="658">
        <v>88.998199999999997</v>
      </c>
      <c r="CA31" s="658">
        <v>94.619799999999998</v>
      </c>
      <c r="CB31" s="652">
        <v>91.459199999999996</v>
      </c>
      <c r="CD31" s="631" t="s">
        <v>141</v>
      </c>
      <c r="CE31" s="651">
        <v>2.7353000000000001</v>
      </c>
      <c r="CF31" s="651">
        <v>2.2296</v>
      </c>
      <c r="CG31" s="651">
        <v>2.2905000000000002</v>
      </c>
      <c r="CH31" s="651">
        <v>2.5141</v>
      </c>
      <c r="CI31" s="651">
        <v>2.6301999999999999</v>
      </c>
      <c r="CJ31" s="651">
        <v>2.6343000000000001</v>
      </c>
      <c r="CK31" s="651">
        <v>2.4746999999999999</v>
      </c>
      <c r="CL31" s="651">
        <v>2.4940000000000002</v>
      </c>
      <c r="CM31" s="651">
        <v>2.0922999999999998</v>
      </c>
      <c r="CN31" s="651">
        <v>1.5291999999999999</v>
      </c>
      <c r="CO31" s="651">
        <v>1.6561999999999999</v>
      </c>
      <c r="CP31" s="658">
        <v>2.5160999999999998</v>
      </c>
      <c r="CQ31" s="658">
        <v>1.9842</v>
      </c>
      <c r="CR31" s="652">
        <v>2.2722000000000002</v>
      </c>
    </row>
    <row r="32" spans="2:96" s="478" customFormat="1" ht="15.75" customHeight="1" x14ac:dyDescent="0.25">
      <c r="B32" s="635" t="s">
        <v>142</v>
      </c>
      <c r="C32" s="636">
        <v>760.6884</v>
      </c>
      <c r="D32" s="636">
        <v>648.94770000000005</v>
      </c>
      <c r="E32" s="636">
        <v>609.36810000000003</v>
      </c>
      <c r="F32" s="636">
        <v>735.71119999999996</v>
      </c>
      <c r="G32" s="636">
        <v>696.76170000000002</v>
      </c>
      <c r="H32" s="636">
        <v>870.98540000000003</v>
      </c>
      <c r="I32" s="636">
        <v>974.59280000000001</v>
      </c>
      <c r="J32" s="636">
        <v>948.03179999999998</v>
      </c>
      <c r="K32" s="636">
        <v>1130.2587000000001</v>
      </c>
      <c r="L32" s="636">
        <v>1235.9776999999999</v>
      </c>
      <c r="M32" s="636">
        <v>758.32</v>
      </c>
      <c r="N32" s="637">
        <v>787.53970000000004</v>
      </c>
      <c r="O32" s="637">
        <v>934.89020000000005</v>
      </c>
      <c r="P32" s="622">
        <v>846.80820000000006</v>
      </c>
      <c r="R32" s="635" t="s">
        <v>142</v>
      </c>
      <c r="S32" s="933">
        <v>151.30189999999999</v>
      </c>
      <c r="T32" s="933">
        <v>128.9992</v>
      </c>
      <c r="U32" s="933">
        <v>110.04179999999999</v>
      </c>
      <c r="V32" s="933">
        <v>112.38890000000001</v>
      </c>
      <c r="W32" s="933">
        <v>93.019099999999995</v>
      </c>
      <c r="X32" s="933">
        <v>107.80629999999999</v>
      </c>
      <c r="Y32" s="933">
        <v>117.7778</v>
      </c>
      <c r="Z32" s="933">
        <v>114.497</v>
      </c>
      <c r="AA32" s="933">
        <v>141.08179999999999</v>
      </c>
      <c r="AB32" s="933">
        <v>135.6438</v>
      </c>
      <c r="AC32" s="933">
        <v>84.493499999999997</v>
      </c>
      <c r="AD32" s="934">
        <v>110.6057</v>
      </c>
      <c r="AE32" s="934">
        <v>109.41459999999999</v>
      </c>
      <c r="AF32" s="923">
        <v>110.1266</v>
      </c>
      <c r="AH32" s="635" t="s">
        <v>142</v>
      </c>
      <c r="AI32" s="653">
        <v>52.006599999999999</v>
      </c>
      <c r="AJ32" s="653">
        <v>64.144099999999995</v>
      </c>
      <c r="AK32" s="653">
        <v>71.148399999999995</v>
      </c>
      <c r="AL32" s="653">
        <v>85.011200000000002</v>
      </c>
      <c r="AM32" s="653">
        <v>79.903800000000004</v>
      </c>
      <c r="AN32" s="653">
        <v>88.944599999999994</v>
      </c>
      <c r="AO32" s="653">
        <v>85.134200000000007</v>
      </c>
      <c r="AP32" s="653">
        <v>76.431399999999996</v>
      </c>
      <c r="AQ32" s="653">
        <v>77.550600000000003</v>
      </c>
      <c r="AR32" s="653">
        <v>93.0595</v>
      </c>
      <c r="AS32" s="653">
        <v>59.982799999999997</v>
      </c>
      <c r="AT32" s="659">
        <v>81.983000000000004</v>
      </c>
      <c r="AU32" s="659">
        <v>71.502899999999997</v>
      </c>
      <c r="AV32" s="654">
        <v>76.973100000000002</v>
      </c>
      <c r="AX32" s="635" t="s">
        <v>142</v>
      </c>
      <c r="AY32" s="653">
        <v>1.9793000000000001</v>
      </c>
      <c r="AZ32" s="653">
        <v>2.4712000000000001</v>
      </c>
      <c r="BA32" s="653">
        <v>2.9771999999999998</v>
      </c>
      <c r="BB32" s="653">
        <v>4.1821999999999999</v>
      </c>
      <c r="BC32" s="653">
        <v>4.2209000000000003</v>
      </c>
      <c r="BD32" s="653">
        <v>4.8339999999999996</v>
      </c>
      <c r="BE32" s="653">
        <v>4.7893999999999997</v>
      </c>
      <c r="BF32" s="653">
        <v>4.8494000000000002</v>
      </c>
      <c r="BG32" s="653">
        <v>5.9283000000000001</v>
      </c>
      <c r="BH32" s="653">
        <v>7.2760999999999996</v>
      </c>
      <c r="BI32" s="653">
        <v>4.2595999999999998</v>
      </c>
      <c r="BJ32" s="659">
        <v>4.1436000000000002</v>
      </c>
      <c r="BK32" s="659">
        <v>5.0763999999999996</v>
      </c>
      <c r="BL32" s="654">
        <v>4.5117000000000003</v>
      </c>
      <c r="BN32" s="635" t="s">
        <v>142</v>
      </c>
      <c r="BO32" s="653">
        <v>82.596100000000007</v>
      </c>
      <c r="BP32" s="653">
        <v>85.025000000000006</v>
      </c>
      <c r="BQ32" s="653">
        <v>86.974500000000006</v>
      </c>
      <c r="BR32" s="653">
        <v>89.869900000000001</v>
      </c>
      <c r="BS32" s="653">
        <v>88.686400000000006</v>
      </c>
      <c r="BT32" s="653">
        <v>89.482799999999997</v>
      </c>
      <c r="BU32" s="653">
        <v>89.566299999999998</v>
      </c>
      <c r="BV32" s="653">
        <v>90.888999999999996</v>
      </c>
      <c r="BW32" s="653">
        <v>94.642399999999995</v>
      </c>
      <c r="BX32" s="653">
        <v>95.693899999999999</v>
      </c>
      <c r="BY32" s="653">
        <v>91.255700000000004</v>
      </c>
      <c r="BZ32" s="659">
        <v>88.951300000000003</v>
      </c>
      <c r="CA32" s="659">
        <v>92.465199999999996</v>
      </c>
      <c r="CB32" s="654">
        <v>90.631100000000004</v>
      </c>
      <c r="CD32" s="635" t="s">
        <v>142</v>
      </c>
      <c r="CE32" s="653">
        <v>2.3826000000000001</v>
      </c>
      <c r="CF32" s="653">
        <v>2.4325999999999999</v>
      </c>
      <c r="CG32" s="653">
        <v>2.46</v>
      </c>
      <c r="CH32" s="653">
        <v>2.6890999999999998</v>
      </c>
      <c r="CI32" s="653">
        <v>2.8872</v>
      </c>
      <c r="CJ32" s="653">
        <v>2.6303000000000001</v>
      </c>
      <c r="CK32" s="653">
        <v>2.7425999999999999</v>
      </c>
      <c r="CL32" s="653">
        <v>2.4552999999999998</v>
      </c>
      <c r="CM32" s="653">
        <v>1.8645</v>
      </c>
      <c r="CN32" s="653">
        <v>1.7418</v>
      </c>
      <c r="CO32" s="653">
        <v>1.9044000000000001</v>
      </c>
      <c r="CP32" s="659">
        <v>2.6983999999999999</v>
      </c>
      <c r="CQ32" s="659">
        <v>2.0062000000000002</v>
      </c>
      <c r="CR32" s="654">
        <v>2.391</v>
      </c>
    </row>
    <row r="33" spans="2:96" s="584" customFormat="1" ht="15.75" customHeight="1" x14ac:dyDescent="0.25">
      <c r="B33" s="631" t="s">
        <v>63</v>
      </c>
      <c r="C33" s="632">
        <v>260.98570000000001</v>
      </c>
      <c r="D33" s="632">
        <v>361.04570000000001</v>
      </c>
      <c r="E33" s="632">
        <v>468.73869999999999</v>
      </c>
      <c r="F33" s="632">
        <v>543.35590000000002</v>
      </c>
      <c r="G33" s="632">
        <v>631.96690000000001</v>
      </c>
      <c r="H33" s="632">
        <v>633.76459999999997</v>
      </c>
      <c r="I33" s="632">
        <v>776.11980000000005</v>
      </c>
      <c r="J33" s="632">
        <v>812.4452</v>
      </c>
      <c r="K33" s="632">
        <v>569.78020000000004</v>
      </c>
      <c r="L33" s="632">
        <v>1159.7737999999999</v>
      </c>
      <c r="M33" s="632">
        <v>712.08199999999999</v>
      </c>
      <c r="N33" s="633">
        <v>644.0385</v>
      </c>
      <c r="O33" s="633">
        <v>764.91480000000001</v>
      </c>
      <c r="P33" s="634">
        <v>697.46979999999996</v>
      </c>
      <c r="R33" s="631" t="s">
        <v>63</v>
      </c>
      <c r="S33" s="930">
        <v>35.026400000000002</v>
      </c>
      <c r="T33" s="930">
        <v>122.9922</v>
      </c>
      <c r="U33" s="930">
        <v>98.219399999999993</v>
      </c>
      <c r="V33" s="930">
        <v>90.962400000000002</v>
      </c>
      <c r="W33" s="930">
        <v>89.388400000000004</v>
      </c>
      <c r="X33" s="930">
        <v>93.810400000000001</v>
      </c>
      <c r="Y33" s="930">
        <v>97.824799999999996</v>
      </c>
      <c r="Z33" s="930">
        <v>117.047</v>
      </c>
      <c r="AA33" s="930">
        <v>79.671099999999996</v>
      </c>
      <c r="AB33" s="930">
        <v>140.14240000000001</v>
      </c>
      <c r="AC33" s="930">
        <v>84.453500000000005</v>
      </c>
      <c r="AD33" s="931">
        <v>93.4208</v>
      </c>
      <c r="AE33" s="931">
        <v>99.272800000000004</v>
      </c>
      <c r="AF33" s="932">
        <v>96.007599999999996</v>
      </c>
      <c r="AH33" s="631" t="s">
        <v>63</v>
      </c>
      <c r="AI33" s="651">
        <v>31.583200000000001</v>
      </c>
      <c r="AJ33" s="651">
        <v>43.8628</v>
      </c>
      <c r="AK33" s="651">
        <v>65.747500000000002</v>
      </c>
      <c r="AL33" s="651">
        <v>74.189400000000006</v>
      </c>
      <c r="AM33" s="651">
        <v>74.070999999999998</v>
      </c>
      <c r="AN33" s="651">
        <v>65.055999999999997</v>
      </c>
      <c r="AO33" s="651">
        <v>76.127300000000005</v>
      </c>
      <c r="AP33" s="651">
        <v>67.431200000000004</v>
      </c>
      <c r="AQ33" s="651">
        <v>48.401600000000002</v>
      </c>
      <c r="AR33" s="651">
        <v>92.5017</v>
      </c>
      <c r="AS33" s="651">
        <v>55.2834</v>
      </c>
      <c r="AT33" s="658">
        <v>72.888199999999998</v>
      </c>
      <c r="AU33" s="658">
        <v>61.933999999999997</v>
      </c>
      <c r="AV33" s="652">
        <v>67.132199999999997</v>
      </c>
      <c r="AX33" s="631" t="s">
        <v>63</v>
      </c>
      <c r="AY33" s="651">
        <v>1.4782</v>
      </c>
      <c r="AZ33" s="651">
        <v>1.6234999999999999</v>
      </c>
      <c r="BA33" s="651">
        <v>2.7467999999999999</v>
      </c>
      <c r="BB33" s="651">
        <v>2.8887</v>
      </c>
      <c r="BC33" s="651">
        <v>2.8618999999999999</v>
      </c>
      <c r="BD33" s="651">
        <v>2.6259999999999999</v>
      </c>
      <c r="BE33" s="651">
        <v>3.5476000000000001</v>
      </c>
      <c r="BF33" s="651">
        <v>3.1665999999999999</v>
      </c>
      <c r="BG33" s="651">
        <v>2.6377000000000002</v>
      </c>
      <c r="BH33" s="651">
        <v>6.625</v>
      </c>
      <c r="BI33" s="651">
        <v>5.6326999999999998</v>
      </c>
      <c r="BJ33" s="658">
        <v>3.0264000000000002</v>
      </c>
      <c r="BK33" s="658">
        <v>4.0674999999999999</v>
      </c>
      <c r="BL33" s="652">
        <v>3.4550999999999998</v>
      </c>
      <c r="BN33" s="631" t="s">
        <v>63</v>
      </c>
      <c r="BO33" s="651">
        <v>82.468100000000007</v>
      </c>
      <c r="BP33" s="651">
        <v>86.827799999999996</v>
      </c>
      <c r="BQ33" s="651">
        <v>88.151700000000005</v>
      </c>
      <c r="BR33" s="651">
        <v>84.664100000000005</v>
      </c>
      <c r="BS33" s="651">
        <v>82.512100000000004</v>
      </c>
      <c r="BT33" s="651">
        <v>82.735200000000006</v>
      </c>
      <c r="BU33" s="651">
        <v>85.715800000000002</v>
      </c>
      <c r="BV33" s="651">
        <v>86.232200000000006</v>
      </c>
      <c r="BW33" s="651">
        <v>86.968699999999998</v>
      </c>
      <c r="BX33" s="651">
        <v>95.204400000000007</v>
      </c>
      <c r="BY33" s="651">
        <v>96.007000000000005</v>
      </c>
      <c r="BZ33" s="658">
        <v>84.301599999999993</v>
      </c>
      <c r="CA33" s="658">
        <v>91.370999999999995</v>
      </c>
      <c r="CB33" s="652">
        <v>88.016300000000001</v>
      </c>
      <c r="CD33" s="631" t="s">
        <v>63</v>
      </c>
      <c r="CE33" s="651">
        <v>1.2793000000000001</v>
      </c>
      <c r="CF33" s="651">
        <v>2.3984999999999999</v>
      </c>
      <c r="CG33" s="651">
        <v>2.4891000000000001</v>
      </c>
      <c r="CH33" s="651">
        <v>2.5869</v>
      </c>
      <c r="CI33" s="651">
        <v>2.4459</v>
      </c>
      <c r="CJ33" s="651">
        <v>2.6362999999999999</v>
      </c>
      <c r="CK33" s="651">
        <v>2.6206999999999998</v>
      </c>
      <c r="CL33" s="651">
        <v>2.6779000000000002</v>
      </c>
      <c r="CM33" s="651">
        <v>2.3656000000000001</v>
      </c>
      <c r="CN33" s="651">
        <v>1.9359999999999999</v>
      </c>
      <c r="CO33" s="651">
        <v>1.2298</v>
      </c>
      <c r="CP33" s="658">
        <v>2.5701999999999998</v>
      </c>
      <c r="CQ33" s="658">
        <v>1.9751000000000001</v>
      </c>
      <c r="CR33" s="652">
        <v>2.2816999999999998</v>
      </c>
    </row>
    <row r="34" spans="2:96" s="478" customFormat="1" ht="15.75" customHeight="1" x14ac:dyDescent="0.25">
      <c r="B34" s="635" t="s">
        <v>93</v>
      </c>
      <c r="C34" s="636">
        <v>927.86710000000005</v>
      </c>
      <c r="D34" s="636">
        <v>1403.4802999999999</v>
      </c>
      <c r="E34" s="636">
        <v>1137.5377000000001</v>
      </c>
      <c r="F34" s="636">
        <v>1050.9855</v>
      </c>
      <c r="G34" s="636">
        <v>798.15940000000001</v>
      </c>
      <c r="H34" s="636">
        <v>850.07500000000005</v>
      </c>
      <c r="I34" s="636">
        <v>774.58479999999997</v>
      </c>
      <c r="J34" s="636">
        <v>1120.0142000000001</v>
      </c>
      <c r="K34" s="636">
        <v>1081.3244</v>
      </c>
      <c r="L34" s="636">
        <v>1958.3456000000001</v>
      </c>
      <c r="M34" s="636">
        <v>1448.5551</v>
      </c>
      <c r="N34" s="637">
        <v>864.83910000000003</v>
      </c>
      <c r="O34" s="637">
        <v>1379.6983</v>
      </c>
      <c r="P34" s="622">
        <v>1234.0063</v>
      </c>
      <c r="R34" s="635" t="s">
        <v>93</v>
      </c>
      <c r="S34" s="933">
        <v>207.64250000000001</v>
      </c>
      <c r="T34" s="933">
        <v>194.2808</v>
      </c>
      <c r="U34" s="933">
        <v>166.51300000000001</v>
      </c>
      <c r="V34" s="933">
        <v>157.92089999999999</v>
      </c>
      <c r="W34" s="933">
        <v>94.47</v>
      </c>
      <c r="X34" s="933">
        <v>96.3947</v>
      </c>
      <c r="Y34" s="933">
        <v>96.257900000000006</v>
      </c>
      <c r="Z34" s="933">
        <v>129.52340000000001</v>
      </c>
      <c r="AA34" s="933">
        <v>133.04900000000001</v>
      </c>
      <c r="AB34" s="933">
        <v>210.93549999999999</v>
      </c>
      <c r="AC34" s="933">
        <v>191.05719999999999</v>
      </c>
      <c r="AD34" s="934">
        <v>111.56180000000001</v>
      </c>
      <c r="AE34" s="934">
        <v>168.84800000000001</v>
      </c>
      <c r="AF34" s="923">
        <v>152.63749999999999</v>
      </c>
      <c r="AH34" s="635" t="s">
        <v>93</v>
      </c>
      <c r="AI34" s="653">
        <v>53.638500000000001</v>
      </c>
      <c r="AJ34" s="653">
        <v>82.856300000000005</v>
      </c>
      <c r="AK34" s="653">
        <v>72.814700000000002</v>
      </c>
      <c r="AL34" s="653">
        <v>81.438000000000002</v>
      </c>
      <c r="AM34" s="653">
        <v>70.292199999999994</v>
      </c>
      <c r="AN34" s="653">
        <v>70.397199999999998</v>
      </c>
      <c r="AO34" s="653">
        <v>63.456299999999999</v>
      </c>
      <c r="AP34" s="653">
        <v>74.702699999999993</v>
      </c>
      <c r="AQ34" s="653">
        <v>68.779200000000003</v>
      </c>
      <c r="AR34" s="653">
        <v>116.2906</v>
      </c>
      <c r="AS34" s="653">
        <v>107.30629999999999</v>
      </c>
      <c r="AT34" s="659">
        <v>69.912099999999995</v>
      </c>
      <c r="AU34" s="659">
        <v>93.046499999999995</v>
      </c>
      <c r="AV34" s="654">
        <v>87.316299999999998</v>
      </c>
      <c r="AX34" s="635" t="s">
        <v>93</v>
      </c>
      <c r="AY34" s="653">
        <v>2.7681</v>
      </c>
      <c r="AZ34" s="653">
        <v>3.1530999999999998</v>
      </c>
      <c r="BA34" s="653">
        <v>4.6135000000000002</v>
      </c>
      <c r="BB34" s="653">
        <v>4.6642000000000001</v>
      </c>
      <c r="BC34" s="653">
        <v>4.4344000000000001</v>
      </c>
      <c r="BD34" s="653">
        <v>4.3734000000000002</v>
      </c>
      <c r="BE34" s="653">
        <v>4.5777999999999999</v>
      </c>
      <c r="BF34" s="653">
        <v>5.1619000000000002</v>
      </c>
      <c r="BG34" s="653">
        <v>6.1048999999999998</v>
      </c>
      <c r="BH34" s="653">
        <v>10.348800000000001</v>
      </c>
      <c r="BI34" s="653">
        <v>9.7127999999999997</v>
      </c>
      <c r="BJ34" s="659">
        <v>4.4905999999999997</v>
      </c>
      <c r="BK34" s="659">
        <v>7.8884999999999996</v>
      </c>
      <c r="BL34" s="654">
        <v>6.8592000000000004</v>
      </c>
      <c r="BN34" s="635" t="s">
        <v>93</v>
      </c>
      <c r="BO34" s="653">
        <v>91.822599999999994</v>
      </c>
      <c r="BP34" s="653">
        <v>83.728099999999998</v>
      </c>
      <c r="BQ34" s="653">
        <v>93.058800000000005</v>
      </c>
      <c r="BR34" s="653">
        <v>92.469899999999996</v>
      </c>
      <c r="BS34" s="653">
        <v>90.417400000000001</v>
      </c>
      <c r="BT34" s="653">
        <v>89.561499999999995</v>
      </c>
      <c r="BU34" s="653">
        <v>91.851500000000001</v>
      </c>
      <c r="BV34" s="653">
        <v>91.940299999999993</v>
      </c>
      <c r="BW34" s="653">
        <v>95.174800000000005</v>
      </c>
      <c r="BX34" s="653">
        <v>98.607399999999998</v>
      </c>
      <c r="BY34" s="653">
        <v>100.67619999999999</v>
      </c>
      <c r="BZ34" s="659">
        <v>91.278400000000005</v>
      </c>
      <c r="CA34" s="659">
        <v>97.258200000000002</v>
      </c>
      <c r="CB34" s="654">
        <v>95.777100000000004</v>
      </c>
      <c r="CD34" s="635" t="s">
        <v>93</v>
      </c>
      <c r="CE34" s="653">
        <v>1.4986999999999999</v>
      </c>
      <c r="CF34" s="653">
        <v>1.6677</v>
      </c>
      <c r="CG34" s="653">
        <v>2.3422000000000001</v>
      </c>
      <c r="CH34" s="653">
        <v>2.5825999999999998</v>
      </c>
      <c r="CI34" s="653">
        <v>2.4075000000000002</v>
      </c>
      <c r="CJ34" s="653">
        <v>2.5358000000000001</v>
      </c>
      <c r="CK34" s="653">
        <v>2.5941000000000001</v>
      </c>
      <c r="CL34" s="653">
        <v>2.5499000000000001</v>
      </c>
      <c r="CM34" s="653">
        <v>2.7033</v>
      </c>
      <c r="CN34" s="653">
        <v>2.2204999999999999</v>
      </c>
      <c r="CO34" s="653">
        <v>2.2054</v>
      </c>
      <c r="CP34" s="659">
        <v>2.5185</v>
      </c>
      <c r="CQ34" s="659">
        <v>2.3534999999999999</v>
      </c>
      <c r="CR34" s="654">
        <v>2.3862000000000001</v>
      </c>
    </row>
    <row r="35" spans="2:96" s="584" customFormat="1" ht="15.75" customHeight="1" x14ac:dyDescent="0.25">
      <c r="B35" s="631" t="s">
        <v>143</v>
      </c>
      <c r="C35" s="632">
        <v>996.72199999999998</v>
      </c>
      <c r="D35" s="632">
        <v>443.33390000000003</v>
      </c>
      <c r="E35" s="632">
        <v>539.11170000000004</v>
      </c>
      <c r="F35" s="632">
        <v>507.47820000000002</v>
      </c>
      <c r="G35" s="632">
        <v>745.77959999999996</v>
      </c>
      <c r="H35" s="632">
        <v>618.34439999999995</v>
      </c>
      <c r="I35" s="632">
        <v>717.72429999999997</v>
      </c>
      <c r="J35" s="632">
        <v>866.95320000000004</v>
      </c>
      <c r="K35" s="632">
        <v>1024.7043000000001</v>
      </c>
      <c r="L35" s="632">
        <v>1523.7109</v>
      </c>
      <c r="M35" s="632">
        <v>3170.9603000000002</v>
      </c>
      <c r="N35" s="633">
        <v>649.60559999999998</v>
      </c>
      <c r="O35" s="633">
        <v>1682.1505999999999</v>
      </c>
      <c r="P35" s="634">
        <v>1525.4992</v>
      </c>
      <c r="R35" s="631" t="s">
        <v>143</v>
      </c>
      <c r="S35" s="930">
        <v>98.945999999999998</v>
      </c>
      <c r="T35" s="930">
        <v>55.650799999999997</v>
      </c>
      <c r="U35" s="930">
        <v>79.795299999999997</v>
      </c>
      <c r="V35" s="930">
        <v>66.648700000000005</v>
      </c>
      <c r="W35" s="930">
        <v>90.363200000000006</v>
      </c>
      <c r="X35" s="930">
        <v>71.589399999999998</v>
      </c>
      <c r="Y35" s="930">
        <v>100.8411</v>
      </c>
      <c r="Z35" s="930">
        <v>108.1444</v>
      </c>
      <c r="AA35" s="930">
        <v>121.21639999999999</v>
      </c>
      <c r="AB35" s="930">
        <v>179.91980000000001</v>
      </c>
      <c r="AC35" s="930">
        <v>177.191</v>
      </c>
      <c r="AD35" s="931">
        <v>85.709299999999999</v>
      </c>
      <c r="AE35" s="931">
        <v>149.12010000000001</v>
      </c>
      <c r="AF35" s="932">
        <v>139.49979999999999</v>
      </c>
      <c r="AH35" s="631" t="s">
        <v>143</v>
      </c>
      <c r="AI35" s="651">
        <v>48.275199999999998</v>
      </c>
      <c r="AJ35" s="651">
        <v>44.988300000000002</v>
      </c>
      <c r="AK35" s="651">
        <v>64.749499999999998</v>
      </c>
      <c r="AL35" s="651">
        <v>61.226300000000002</v>
      </c>
      <c r="AM35" s="651">
        <v>70.949100000000001</v>
      </c>
      <c r="AN35" s="651">
        <v>57.215899999999998</v>
      </c>
      <c r="AO35" s="651">
        <v>57.287799999999997</v>
      </c>
      <c r="AP35" s="651">
        <v>63.314</v>
      </c>
      <c r="AQ35" s="651">
        <v>68.675899999999999</v>
      </c>
      <c r="AR35" s="651">
        <v>93.101500000000001</v>
      </c>
      <c r="AS35" s="651">
        <v>119.7235</v>
      </c>
      <c r="AT35" s="658">
        <v>60.324800000000003</v>
      </c>
      <c r="AU35" s="658">
        <v>92.970500000000001</v>
      </c>
      <c r="AV35" s="652">
        <v>89.829899999999995</v>
      </c>
      <c r="AX35" s="631" t="s">
        <v>143</v>
      </c>
      <c r="AY35" s="651">
        <v>1.0983000000000001</v>
      </c>
      <c r="AZ35" s="651">
        <v>2.3254999999999999</v>
      </c>
      <c r="BA35" s="651">
        <v>3.2090000000000001</v>
      </c>
      <c r="BB35" s="651">
        <v>3.2532000000000001</v>
      </c>
      <c r="BC35" s="651">
        <v>3.9862000000000002</v>
      </c>
      <c r="BD35" s="651">
        <v>3.9668999999999999</v>
      </c>
      <c r="BE35" s="651">
        <v>3.7844000000000002</v>
      </c>
      <c r="BF35" s="651">
        <v>4.7145999999999999</v>
      </c>
      <c r="BG35" s="651">
        <v>5.2602000000000002</v>
      </c>
      <c r="BH35" s="651">
        <v>6.8087999999999997</v>
      </c>
      <c r="BI35" s="651">
        <v>-201.96510000000001</v>
      </c>
      <c r="BJ35" s="658">
        <v>3.6949000000000001</v>
      </c>
      <c r="BK35" s="658">
        <v>11.4209</v>
      </c>
      <c r="BL35" s="652">
        <v>10.0617</v>
      </c>
      <c r="BN35" s="631" t="s">
        <v>143</v>
      </c>
      <c r="BO35" s="651">
        <v>60.0379</v>
      </c>
      <c r="BP35" s="651">
        <v>85.589799999999997</v>
      </c>
      <c r="BQ35" s="651">
        <v>88.400300000000001</v>
      </c>
      <c r="BR35" s="651">
        <v>87.910399999999996</v>
      </c>
      <c r="BS35" s="651">
        <v>89.003699999999995</v>
      </c>
      <c r="BT35" s="651">
        <v>90.637100000000004</v>
      </c>
      <c r="BU35" s="651">
        <v>91.399000000000001</v>
      </c>
      <c r="BV35" s="651">
        <v>92.857200000000006</v>
      </c>
      <c r="BW35" s="651">
        <v>93.2684</v>
      </c>
      <c r="BX35" s="651">
        <v>94.945300000000003</v>
      </c>
      <c r="BY35" s="651">
        <v>105.07</v>
      </c>
      <c r="BZ35" s="658">
        <v>90.124700000000004</v>
      </c>
      <c r="CA35" s="658">
        <v>98.03</v>
      </c>
      <c r="CB35" s="652">
        <v>97.269400000000005</v>
      </c>
      <c r="CD35" s="631" t="s">
        <v>143</v>
      </c>
      <c r="CE35" s="651">
        <v>1.6596</v>
      </c>
      <c r="CF35" s="651">
        <v>1.5824</v>
      </c>
      <c r="CG35" s="651">
        <v>1.5295000000000001</v>
      </c>
      <c r="CH35" s="651">
        <v>2.1074999999999999</v>
      </c>
      <c r="CI35" s="651">
        <v>2.4243999999999999</v>
      </c>
      <c r="CJ35" s="651">
        <v>2.4708000000000001</v>
      </c>
      <c r="CK35" s="651">
        <v>2.4622000000000002</v>
      </c>
      <c r="CL35" s="651">
        <v>2.3163999999999998</v>
      </c>
      <c r="CM35" s="651">
        <v>2.4647999999999999</v>
      </c>
      <c r="CN35" s="651">
        <v>2.4140999999999999</v>
      </c>
      <c r="CO35" s="651">
        <v>1.7857000000000001</v>
      </c>
      <c r="CP35" s="658">
        <v>2.3567</v>
      </c>
      <c r="CQ35" s="658">
        <v>2.1168999999999998</v>
      </c>
      <c r="CR35" s="652">
        <v>2.1324000000000001</v>
      </c>
    </row>
    <row r="36" spans="2:96" s="478" customFormat="1" ht="15.75" customHeight="1" x14ac:dyDescent="0.25">
      <c r="B36" s="635" t="s">
        <v>657</v>
      </c>
      <c r="C36" s="638" t="s">
        <v>102</v>
      </c>
      <c r="D36" s="636">
        <v>36.602400000000003</v>
      </c>
      <c r="E36" s="636">
        <v>30.581900000000001</v>
      </c>
      <c r="F36" s="636">
        <v>427.15960000000001</v>
      </c>
      <c r="G36" s="636">
        <v>282.4658</v>
      </c>
      <c r="H36" s="636">
        <v>526.99639999999999</v>
      </c>
      <c r="I36" s="636">
        <v>530.66859999999997</v>
      </c>
      <c r="J36" s="636">
        <v>622.20719999999994</v>
      </c>
      <c r="K36" s="636">
        <v>904.1241</v>
      </c>
      <c r="L36" s="636">
        <v>1403.8525999999999</v>
      </c>
      <c r="M36" s="636">
        <v>1483.4529</v>
      </c>
      <c r="N36" s="637">
        <v>509.19549999999998</v>
      </c>
      <c r="O36" s="637">
        <v>1065.8765000000001</v>
      </c>
      <c r="P36" s="622">
        <v>981.64229999999998</v>
      </c>
      <c r="R36" s="635" t="s">
        <v>657</v>
      </c>
      <c r="S36" s="638" t="s">
        <v>102</v>
      </c>
      <c r="T36" s="636">
        <v>0</v>
      </c>
      <c r="U36" s="636">
        <v>0</v>
      </c>
      <c r="V36" s="636">
        <v>54.620699999999999</v>
      </c>
      <c r="W36" s="636">
        <v>29.5487</v>
      </c>
      <c r="X36" s="636">
        <v>60.332999999999998</v>
      </c>
      <c r="Y36" s="636">
        <v>65.460899999999995</v>
      </c>
      <c r="Z36" s="636">
        <v>74.2547</v>
      </c>
      <c r="AA36" s="636">
        <v>94.796400000000006</v>
      </c>
      <c r="AB36" s="636">
        <v>182.78139999999999</v>
      </c>
      <c r="AC36" s="636">
        <v>112.5879</v>
      </c>
      <c r="AD36" s="637">
        <v>62.121000000000002</v>
      </c>
      <c r="AE36" s="637">
        <v>118.4581</v>
      </c>
      <c r="AF36" s="622">
        <v>109.93340000000001</v>
      </c>
      <c r="AH36" s="635" t="s">
        <v>657</v>
      </c>
      <c r="AI36" s="655" t="s">
        <v>102</v>
      </c>
      <c r="AJ36" s="653">
        <v>0.8629</v>
      </c>
      <c r="AK36" s="653">
        <v>0.55359999999999998</v>
      </c>
      <c r="AL36" s="653">
        <v>23.880199999999999</v>
      </c>
      <c r="AM36" s="653">
        <v>16.783100000000001</v>
      </c>
      <c r="AN36" s="653">
        <v>34.943600000000004</v>
      </c>
      <c r="AO36" s="653">
        <v>42.035299999999999</v>
      </c>
      <c r="AP36" s="653">
        <v>51.743099999999998</v>
      </c>
      <c r="AQ36" s="653">
        <v>65.684299999999993</v>
      </c>
      <c r="AR36" s="653">
        <v>103.497</v>
      </c>
      <c r="AS36" s="653">
        <v>102.7993</v>
      </c>
      <c r="AT36" s="659">
        <v>37.600099999999998</v>
      </c>
      <c r="AU36" s="659">
        <v>79.613100000000003</v>
      </c>
      <c r="AV36" s="654">
        <v>73.193899999999999</v>
      </c>
      <c r="AX36" s="635" t="s">
        <v>657</v>
      </c>
      <c r="AY36" s="655" t="s">
        <v>102</v>
      </c>
      <c r="AZ36" s="653">
        <v>7.0400000000000004E-2</v>
      </c>
      <c r="BA36" s="653">
        <v>2.52E-2</v>
      </c>
      <c r="BB36" s="653">
        <v>4.524</v>
      </c>
      <c r="BC36" s="653">
        <v>-5.0235000000000003</v>
      </c>
      <c r="BD36" s="653">
        <v>28.6187</v>
      </c>
      <c r="BE36" s="653">
        <v>7.3482000000000003</v>
      </c>
      <c r="BF36" s="653">
        <v>6.9829999999999997</v>
      </c>
      <c r="BG36" s="653">
        <v>21.714500000000001</v>
      </c>
      <c r="BH36" s="653">
        <v>14.7014</v>
      </c>
      <c r="BI36" s="653">
        <v>28.456099999999999</v>
      </c>
      <c r="BJ36" s="659">
        <v>8.1517999999999997</v>
      </c>
      <c r="BK36" s="659">
        <v>15.184799999999999</v>
      </c>
      <c r="BL36" s="654">
        <v>14.2218</v>
      </c>
      <c r="BN36" s="635" t="s">
        <v>657</v>
      </c>
      <c r="BO36" s="655" t="s">
        <v>102</v>
      </c>
      <c r="BP36" s="653">
        <v>87.742800000000003</v>
      </c>
      <c r="BQ36" s="653">
        <v>78.070099999999996</v>
      </c>
      <c r="BR36" s="653">
        <v>96.999899999999997</v>
      </c>
      <c r="BS36" s="653">
        <v>104.6405</v>
      </c>
      <c r="BT36" s="653">
        <v>100.331</v>
      </c>
      <c r="BU36" s="653">
        <v>97.028800000000004</v>
      </c>
      <c r="BV36" s="653">
        <v>97.318399999999997</v>
      </c>
      <c r="BW36" s="653">
        <v>101.303</v>
      </c>
      <c r="BX36" s="653">
        <v>103.30029999999999</v>
      </c>
      <c r="BY36" s="653">
        <v>102.435</v>
      </c>
      <c r="BZ36" s="659">
        <v>97.830200000000005</v>
      </c>
      <c r="CA36" s="659">
        <v>101.2285</v>
      </c>
      <c r="CB36" s="654">
        <v>100.7093</v>
      </c>
      <c r="CD36" s="635" t="s">
        <v>657</v>
      </c>
      <c r="CE36" s="655" t="s">
        <v>102</v>
      </c>
      <c r="CF36" s="653" t="s">
        <v>102</v>
      </c>
      <c r="CG36" s="653" t="s">
        <v>102</v>
      </c>
      <c r="CH36" s="653">
        <v>3.1339999999999999</v>
      </c>
      <c r="CI36" s="653">
        <v>1.0125999999999999</v>
      </c>
      <c r="CJ36" s="653">
        <v>1.8047</v>
      </c>
      <c r="CK36" s="653">
        <v>1.9988999999999999</v>
      </c>
      <c r="CL36" s="653">
        <v>2.3548</v>
      </c>
      <c r="CM36" s="653">
        <v>2.3734999999999999</v>
      </c>
      <c r="CN36" s="653">
        <v>2.1514000000000002</v>
      </c>
      <c r="CO36" s="653">
        <v>1.4477</v>
      </c>
      <c r="CP36" s="659">
        <v>2.0087999999999999</v>
      </c>
      <c r="CQ36" s="659">
        <v>2.1059000000000001</v>
      </c>
      <c r="CR36" s="654">
        <v>2.0983000000000001</v>
      </c>
    </row>
    <row r="37" spans="2:96" s="478" customFormat="1" ht="15.75" customHeight="1" x14ac:dyDescent="0.25">
      <c r="B37" s="873" t="s">
        <v>652</v>
      </c>
      <c r="C37" s="632" t="s">
        <v>102</v>
      </c>
      <c r="D37" s="632" t="s">
        <v>102</v>
      </c>
      <c r="E37" s="632" t="s">
        <v>102</v>
      </c>
      <c r="F37" s="632">
        <v>650.46100000000001</v>
      </c>
      <c r="G37" s="632">
        <v>305.5523</v>
      </c>
      <c r="H37" s="632">
        <v>335.54809999999998</v>
      </c>
      <c r="I37" s="632">
        <v>565.90819999999997</v>
      </c>
      <c r="J37" s="632">
        <v>893.4579</v>
      </c>
      <c r="K37" s="632">
        <v>849.53869999999995</v>
      </c>
      <c r="L37" s="632">
        <v>1087.1422</v>
      </c>
      <c r="M37" s="632" t="s">
        <v>102</v>
      </c>
      <c r="N37" s="633">
        <v>532.92769999999996</v>
      </c>
      <c r="O37" s="633">
        <v>909.05889999999999</v>
      </c>
      <c r="P37" s="634">
        <v>823.54669999999999</v>
      </c>
      <c r="R37" s="873" t="s">
        <v>652</v>
      </c>
      <c r="S37" s="632" t="s">
        <v>102</v>
      </c>
      <c r="T37" s="632" t="s">
        <v>102</v>
      </c>
      <c r="U37" s="632" t="s">
        <v>102</v>
      </c>
      <c r="V37" s="632">
        <v>73.468500000000006</v>
      </c>
      <c r="W37" s="632">
        <v>36.759500000000003</v>
      </c>
      <c r="X37" s="632">
        <v>52.612299999999998</v>
      </c>
      <c r="Y37" s="632">
        <v>96.214100000000002</v>
      </c>
      <c r="Z37" s="632">
        <v>126.8164</v>
      </c>
      <c r="AA37" s="632">
        <v>82.886300000000006</v>
      </c>
      <c r="AB37" s="632">
        <v>122.13890000000001</v>
      </c>
      <c r="AC37" s="632" t="s">
        <v>102</v>
      </c>
      <c r="AD37" s="633">
        <v>86.731499999999997</v>
      </c>
      <c r="AE37" s="633">
        <v>107.3862</v>
      </c>
      <c r="AF37" s="634">
        <v>102.6904</v>
      </c>
      <c r="AH37" s="873" t="s">
        <v>652</v>
      </c>
      <c r="AI37" s="651" t="s">
        <v>102</v>
      </c>
      <c r="AJ37" s="651" t="s">
        <v>102</v>
      </c>
      <c r="AK37" s="651" t="s">
        <v>102</v>
      </c>
      <c r="AL37" s="651">
        <v>34.320099999999996</v>
      </c>
      <c r="AM37" s="651">
        <v>20.718399999999999</v>
      </c>
      <c r="AN37" s="651">
        <v>19.455400000000001</v>
      </c>
      <c r="AO37" s="651">
        <v>43.276299999999999</v>
      </c>
      <c r="AP37" s="651">
        <v>56.890900000000002</v>
      </c>
      <c r="AQ37" s="651">
        <v>54.0518</v>
      </c>
      <c r="AR37" s="651">
        <v>74.643199999999993</v>
      </c>
      <c r="AS37" s="651" t="s">
        <v>102</v>
      </c>
      <c r="AT37" s="658">
        <v>38.149799999999999</v>
      </c>
      <c r="AU37" s="658">
        <v>58.616199999999999</v>
      </c>
      <c r="AV37" s="652">
        <v>54.328299999999999</v>
      </c>
      <c r="AX37" s="873" t="s">
        <v>652</v>
      </c>
      <c r="AY37" s="651" t="s">
        <v>102</v>
      </c>
      <c r="AZ37" s="651" t="s">
        <v>102</v>
      </c>
      <c r="BA37" s="651" t="s">
        <v>102</v>
      </c>
      <c r="BB37" s="651">
        <v>2.6816</v>
      </c>
      <c r="BC37" s="651">
        <v>-2.181</v>
      </c>
      <c r="BD37" s="651">
        <v>4.4405000000000001</v>
      </c>
      <c r="BE37" s="651">
        <v>7.6007999999999996</v>
      </c>
      <c r="BF37" s="651">
        <v>9.1033000000000008</v>
      </c>
      <c r="BG37" s="651">
        <v>12.853999999999999</v>
      </c>
      <c r="BH37" s="651">
        <v>-193.3527</v>
      </c>
      <c r="BI37" s="651" t="s">
        <v>102</v>
      </c>
      <c r="BJ37" s="658">
        <v>7.42</v>
      </c>
      <c r="BK37" s="658">
        <v>13.722200000000001</v>
      </c>
      <c r="BL37" s="652">
        <v>12.197900000000001</v>
      </c>
      <c r="BN37" s="873" t="s">
        <v>652</v>
      </c>
      <c r="BO37" s="651" t="s">
        <v>102</v>
      </c>
      <c r="BP37" s="651" t="s">
        <v>102</v>
      </c>
      <c r="BQ37" s="651" t="s">
        <v>102</v>
      </c>
      <c r="BR37" s="651">
        <v>90.084100000000007</v>
      </c>
      <c r="BS37" s="651">
        <v>111.7046</v>
      </c>
      <c r="BT37" s="651">
        <v>97.935199999999995</v>
      </c>
      <c r="BU37" s="651">
        <v>99.897300000000001</v>
      </c>
      <c r="BV37" s="651">
        <v>99.764600000000002</v>
      </c>
      <c r="BW37" s="651">
        <v>97.968999999999994</v>
      </c>
      <c r="BX37" s="651">
        <v>104.7747</v>
      </c>
      <c r="BY37" s="651" t="s">
        <v>102</v>
      </c>
      <c r="BZ37" s="658">
        <v>99.591700000000003</v>
      </c>
      <c r="CA37" s="658">
        <v>99.824799999999996</v>
      </c>
      <c r="CB37" s="652">
        <v>99.775899999999993</v>
      </c>
      <c r="CD37" s="873" t="s">
        <v>652</v>
      </c>
      <c r="CE37" s="651" t="s">
        <v>102</v>
      </c>
      <c r="CF37" s="651" t="s">
        <v>102</v>
      </c>
      <c r="CG37" s="651" t="s">
        <v>102</v>
      </c>
      <c r="CH37" s="651">
        <v>2.8963999999999999</v>
      </c>
      <c r="CI37" s="651">
        <v>1.3876999999999999</v>
      </c>
      <c r="CJ37" s="651">
        <v>1.8007</v>
      </c>
      <c r="CK37" s="651">
        <v>2.7957000000000001</v>
      </c>
      <c r="CL37" s="651">
        <v>3.5160999999999998</v>
      </c>
      <c r="CM37" s="651">
        <v>2.6053999999999999</v>
      </c>
      <c r="CN37" s="651">
        <v>3.4916</v>
      </c>
      <c r="CO37" s="651" t="s">
        <v>102</v>
      </c>
      <c r="CP37" s="658">
        <v>2.6924000000000001</v>
      </c>
      <c r="CQ37" s="658">
        <v>3.1505000000000001</v>
      </c>
      <c r="CR37" s="652">
        <v>3.0831</v>
      </c>
    </row>
    <row r="38" spans="2:96" s="478" customFormat="1" ht="15.75" customHeight="1" x14ac:dyDescent="0.25">
      <c r="B38" s="874" t="s">
        <v>653</v>
      </c>
      <c r="C38" s="636" t="s">
        <v>102</v>
      </c>
      <c r="D38" s="636" t="s">
        <v>102</v>
      </c>
      <c r="E38" s="636" t="s">
        <v>102</v>
      </c>
      <c r="F38" s="636">
        <v>246.60040000000001</v>
      </c>
      <c r="G38" s="636">
        <v>273.00700000000001</v>
      </c>
      <c r="H38" s="636">
        <v>772.30830000000003</v>
      </c>
      <c r="I38" s="636">
        <v>328.59300000000002</v>
      </c>
      <c r="J38" s="636">
        <v>514.06349999999998</v>
      </c>
      <c r="K38" s="636">
        <v>559.95060000000001</v>
      </c>
      <c r="L38" s="636">
        <v>2830.1255999999998</v>
      </c>
      <c r="M38" s="636" t="s">
        <v>102</v>
      </c>
      <c r="N38" s="637">
        <v>408.32819999999998</v>
      </c>
      <c r="O38" s="637">
        <v>1200.2838999999999</v>
      </c>
      <c r="P38" s="622">
        <v>993.30370000000005</v>
      </c>
      <c r="R38" s="874" t="s">
        <v>653</v>
      </c>
      <c r="S38" s="636" t="s">
        <v>102</v>
      </c>
      <c r="T38" s="636" t="s">
        <v>102</v>
      </c>
      <c r="U38" s="636" t="s">
        <v>102</v>
      </c>
      <c r="V38" s="636">
        <v>24.436699999999998</v>
      </c>
      <c r="W38" s="636">
        <v>11.033899999999999</v>
      </c>
      <c r="X38" s="636">
        <v>82.988900000000001</v>
      </c>
      <c r="Y38" s="636">
        <v>53.880600000000001</v>
      </c>
      <c r="Z38" s="636">
        <v>84.199799999999996</v>
      </c>
      <c r="AA38" s="636">
        <v>63.176000000000002</v>
      </c>
      <c r="AB38" s="636">
        <v>264.8734</v>
      </c>
      <c r="AC38" s="636" t="s">
        <v>102</v>
      </c>
      <c r="AD38" s="637">
        <v>54.2988</v>
      </c>
      <c r="AE38" s="637">
        <v>130.357</v>
      </c>
      <c r="AF38" s="622">
        <v>110.4789</v>
      </c>
      <c r="AH38" s="874" t="s">
        <v>653</v>
      </c>
      <c r="AI38" s="653" t="s">
        <v>102</v>
      </c>
      <c r="AJ38" s="653" t="s">
        <v>102</v>
      </c>
      <c r="AK38" s="653" t="s">
        <v>102</v>
      </c>
      <c r="AL38" s="653">
        <v>12.685</v>
      </c>
      <c r="AM38" s="653">
        <v>18.772099999999998</v>
      </c>
      <c r="AN38" s="653">
        <v>50.870899999999999</v>
      </c>
      <c r="AO38" s="653">
        <v>25.274100000000001</v>
      </c>
      <c r="AP38" s="653">
        <v>41.644199999999998</v>
      </c>
      <c r="AQ38" s="653">
        <v>37.0182</v>
      </c>
      <c r="AR38" s="653">
        <v>156.29589999999999</v>
      </c>
      <c r="AS38" s="653" t="s">
        <v>102</v>
      </c>
      <c r="AT38" s="659">
        <v>28.8248</v>
      </c>
      <c r="AU38" s="659">
        <v>80.819400000000002</v>
      </c>
      <c r="AV38" s="654">
        <v>67.6995</v>
      </c>
      <c r="AX38" s="874" t="s">
        <v>653</v>
      </c>
      <c r="AY38" s="653" t="s">
        <v>102</v>
      </c>
      <c r="AZ38" s="653" t="s">
        <v>102</v>
      </c>
      <c r="BA38" s="653" t="s">
        <v>102</v>
      </c>
      <c r="BB38" s="653">
        <v>3.0413000000000001</v>
      </c>
      <c r="BC38" s="653">
        <v>10.677199999999999</v>
      </c>
      <c r="BD38" s="653">
        <v>34.342799999999997</v>
      </c>
      <c r="BE38" s="653">
        <v>9.1277000000000008</v>
      </c>
      <c r="BF38" s="653">
        <v>4.6679000000000004</v>
      </c>
      <c r="BG38" s="653">
        <v>6.9390999999999998</v>
      </c>
      <c r="BH38" s="653">
        <v>-189.99770000000001</v>
      </c>
      <c r="BI38" s="653" t="s">
        <v>102</v>
      </c>
      <c r="BJ38" s="659">
        <v>11.069599999999999</v>
      </c>
      <c r="BK38" s="659">
        <v>18.464400000000001</v>
      </c>
      <c r="BL38" s="654">
        <v>17.228000000000002</v>
      </c>
      <c r="BN38" s="874" t="s">
        <v>653</v>
      </c>
      <c r="BO38" s="653" t="s">
        <v>102</v>
      </c>
      <c r="BP38" s="653" t="s">
        <v>102</v>
      </c>
      <c r="BQ38" s="653" t="s">
        <v>102</v>
      </c>
      <c r="BR38" s="653">
        <v>96.676500000000004</v>
      </c>
      <c r="BS38" s="653">
        <v>98.038200000000003</v>
      </c>
      <c r="BT38" s="653">
        <v>99.970100000000002</v>
      </c>
      <c r="BU38" s="653">
        <v>98.416899999999998</v>
      </c>
      <c r="BV38" s="653">
        <v>96.434299999999993</v>
      </c>
      <c r="BW38" s="653">
        <v>96.561199999999999</v>
      </c>
      <c r="BX38" s="653">
        <v>108.64490000000001</v>
      </c>
      <c r="BY38" s="653" t="s">
        <v>102</v>
      </c>
      <c r="BZ38" s="659">
        <v>98.5047</v>
      </c>
      <c r="CA38" s="659">
        <v>100.7957</v>
      </c>
      <c r="CB38" s="654">
        <v>100.2176</v>
      </c>
      <c r="CD38" s="874" t="s">
        <v>653</v>
      </c>
      <c r="CE38" s="653" t="s">
        <v>102</v>
      </c>
      <c r="CF38" s="653" t="s">
        <v>102</v>
      </c>
      <c r="CG38" s="653" t="s">
        <v>102</v>
      </c>
      <c r="CH38" s="653">
        <v>2.7909000000000002</v>
      </c>
      <c r="CI38" s="653">
        <v>0.16550000000000001</v>
      </c>
      <c r="CJ38" s="653">
        <v>1.8044</v>
      </c>
      <c r="CK38" s="653">
        <v>3.3748999999999998</v>
      </c>
      <c r="CL38" s="653">
        <v>2.3780999999999999</v>
      </c>
      <c r="CM38" s="653">
        <v>2.3965999999999998</v>
      </c>
      <c r="CN38" s="653">
        <v>3.0114999999999998</v>
      </c>
      <c r="CO38" s="653" t="s">
        <v>102</v>
      </c>
      <c r="CP38" s="659">
        <v>2.5937999999999999</v>
      </c>
      <c r="CQ38" s="659">
        <v>2.8142999999999998</v>
      </c>
      <c r="CR38" s="654">
        <v>2.7906</v>
      </c>
    </row>
    <row r="39" spans="2:96" s="478" customFormat="1" ht="15.75" customHeight="1" x14ac:dyDescent="0.25">
      <c r="B39" s="873" t="s">
        <v>656</v>
      </c>
      <c r="C39" s="632" t="s">
        <v>102</v>
      </c>
      <c r="D39" s="632">
        <v>36.602400000000003</v>
      </c>
      <c r="E39" s="632">
        <v>30.581900000000001</v>
      </c>
      <c r="F39" s="632">
        <v>489.56189999999998</v>
      </c>
      <c r="G39" s="632">
        <v>268.93849999999998</v>
      </c>
      <c r="H39" s="632">
        <v>111.4778</v>
      </c>
      <c r="I39" s="632">
        <v>102.62309999999999</v>
      </c>
      <c r="J39" s="632">
        <v>262.96280000000002</v>
      </c>
      <c r="K39" s="632">
        <v>475.79300000000001</v>
      </c>
      <c r="L39" s="632">
        <v>554.48760000000004</v>
      </c>
      <c r="M39" s="632" t="s">
        <v>102</v>
      </c>
      <c r="N39" s="633">
        <v>176.69120000000001</v>
      </c>
      <c r="O39" s="633">
        <v>460.82040000000001</v>
      </c>
      <c r="P39" s="634">
        <v>414.61130000000003</v>
      </c>
      <c r="R39" s="873" t="s">
        <v>656</v>
      </c>
      <c r="S39" s="632" t="s">
        <v>102</v>
      </c>
      <c r="T39" s="632">
        <v>0</v>
      </c>
      <c r="U39" s="632">
        <v>0</v>
      </c>
      <c r="V39" s="632">
        <v>83.6113</v>
      </c>
      <c r="W39" s="632">
        <v>42.916899999999998</v>
      </c>
      <c r="X39" s="632">
        <v>11.470700000000001</v>
      </c>
      <c r="Y39" s="632">
        <v>26.866599999999998</v>
      </c>
      <c r="Z39" s="632">
        <v>35.147100000000002</v>
      </c>
      <c r="AA39" s="632">
        <v>63.446399999999997</v>
      </c>
      <c r="AB39" s="632">
        <v>73.0685</v>
      </c>
      <c r="AC39" s="632" t="s">
        <v>102</v>
      </c>
      <c r="AD39" s="633">
        <v>33.395899999999997</v>
      </c>
      <c r="AE39" s="633">
        <v>61.226999999999997</v>
      </c>
      <c r="AF39" s="634">
        <v>56.700699999999998</v>
      </c>
      <c r="AH39" s="873" t="s">
        <v>656</v>
      </c>
      <c r="AI39" s="651" t="s">
        <v>102</v>
      </c>
      <c r="AJ39" s="651">
        <v>0.8629</v>
      </c>
      <c r="AK39" s="651">
        <v>0.55359999999999998</v>
      </c>
      <c r="AL39" s="651">
        <v>34.108800000000002</v>
      </c>
      <c r="AM39" s="651">
        <v>12.450200000000001</v>
      </c>
      <c r="AN39" s="651">
        <v>8.8835999999999995</v>
      </c>
      <c r="AO39" s="651">
        <v>9.8194999999999997</v>
      </c>
      <c r="AP39" s="651">
        <v>23.8309</v>
      </c>
      <c r="AQ39" s="651">
        <v>39.852400000000003</v>
      </c>
      <c r="AR39" s="651">
        <v>38.761600000000001</v>
      </c>
      <c r="AS39" s="651" t="s">
        <v>102</v>
      </c>
      <c r="AT39" s="658">
        <v>13.2463</v>
      </c>
      <c r="AU39" s="658">
        <v>37.082299999999996</v>
      </c>
      <c r="AV39" s="652">
        <v>32.970399999999998</v>
      </c>
      <c r="AX39" s="873" t="s">
        <v>656</v>
      </c>
      <c r="AY39" s="651" t="s">
        <v>102</v>
      </c>
      <c r="AZ39" s="651">
        <v>7.0400000000000004E-2</v>
      </c>
      <c r="BA39" s="651">
        <v>2.52E-2</v>
      </c>
      <c r="BB39" s="651">
        <v>-14.759399999999999</v>
      </c>
      <c r="BC39" s="651">
        <v>-4.4291999999999998</v>
      </c>
      <c r="BD39" s="651">
        <v>-2.1436000000000002</v>
      </c>
      <c r="BE39" s="651">
        <v>0.65720000000000001</v>
      </c>
      <c r="BF39" s="651">
        <v>1.3562000000000001</v>
      </c>
      <c r="BG39" s="651">
        <v>23.8447</v>
      </c>
      <c r="BH39" s="651">
        <v>2.8917000000000002</v>
      </c>
      <c r="BI39" s="651" t="s">
        <v>102</v>
      </c>
      <c r="BJ39" s="658">
        <v>2.2947000000000002</v>
      </c>
      <c r="BK39" s="658">
        <v>4.7850999999999999</v>
      </c>
      <c r="BL39" s="652">
        <v>4.4503000000000004</v>
      </c>
      <c r="BN39" s="873" t="s">
        <v>656</v>
      </c>
      <c r="BO39" s="651" t="s">
        <v>102</v>
      </c>
      <c r="BP39" s="651">
        <v>87.742800000000003</v>
      </c>
      <c r="BQ39" s="651">
        <v>78.070099999999996</v>
      </c>
      <c r="BR39" s="651">
        <v>106.8657</v>
      </c>
      <c r="BS39" s="651">
        <v>104.6063</v>
      </c>
      <c r="BT39" s="651">
        <v>104.8963</v>
      </c>
      <c r="BU39" s="651">
        <v>87.294399999999996</v>
      </c>
      <c r="BV39" s="651">
        <v>85.158600000000007</v>
      </c>
      <c r="BW39" s="651">
        <v>101.93049999999999</v>
      </c>
      <c r="BX39" s="651">
        <v>90.769499999999994</v>
      </c>
      <c r="BY39" s="651" t="s">
        <v>102</v>
      </c>
      <c r="BZ39" s="658">
        <v>96.337000000000003</v>
      </c>
      <c r="CA39" s="658">
        <v>95.899100000000004</v>
      </c>
      <c r="CB39" s="652">
        <v>95.974599999999995</v>
      </c>
      <c r="CD39" s="873" t="s">
        <v>656</v>
      </c>
      <c r="CE39" s="651" t="s">
        <v>102</v>
      </c>
      <c r="CF39" s="651" t="s">
        <v>102</v>
      </c>
      <c r="CG39" s="651" t="s">
        <v>102</v>
      </c>
      <c r="CH39" s="651">
        <v>3.7254</v>
      </c>
      <c r="CI39" s="651">
        <v>1.5378000000000001</v>
      </c>
      <c r="CJ39" s="651">
        <v>1.8233999999999999</v>
      </c>
      <c r="CK39" s="651">
        <v>3.4045000000000001</v>
      </c>
      <c r="CL39" s="651">
        <v>1.9059999999999999</v>
      </c>
      <c r="CM39" s="651">
        <v>2.8083</v>
      </c>
      <c r="CN39" s="651">
        <v>2.4089999999999998</v>
      </c>
      <c r="CO39" s="651" t="s">
        <v>102</v>
      </c>
      <c r="CP39" s="658">
        <v>2.9750000000000001</v>
      </c>
      <c r="CQ39" s="658">
        <v>2.5899000000000001</v>
      </c>
      <c r="CR39" s="652">
        <v>2.6166</v>
      </c>
    </row>
    <row r="40" spans="2:96" s="478" customFormat="1" ht="15.75" customHeight="1" x14ac:dyDescent="0.25">
      <c r="B40" s="874" t="s">
        <v>654</v>
      </c>
      <c r="C40" s="636" t="s">
        <v>102</v>
      </c>
      <c r="D40" s="636" t="s">
        <v>102</v>
      </c>
      <c r="E40" s="636" t="s">
        <v>102</v>
      </c>
      <c r="F40" s="636" t="s">
        <v>102</v>
      </c>
      <c r="G40" s="636" t="s">
        <v>102</v>
      </c>
      <c r="H40" s="636" t="s">
        <v>102</v>
      </c>
      <c r="I40" s="636">
        <v>1102.7843</v>
      </c>
      <c r="J40" s="636">
        <v>1136.241</v>
      </c>
      <c r="K40" s="636">
        <v>1388.7891</v>
      </c>
      <c r="L40" s="636">
        <v>1505.7113999999999</v>
      </c>
      <c r="M40" s="636">
        <v>1483.4529</v>
      </c>
      <c r="N40" s="637">
        <v>1102.7843</v>
      </c>
      <c r="O40" s="637">
        <v>1442.0182</v>
      </c>
      <c r="P40" s="622">
        <v>1424.0962999999999</v>
      </c>
      <c r="R40" s="874" t="s">
        <v>654</v>
      </c>
      <c r="S40" s="636" t="s">
        <v>102</v>
      </c>
      <c r="T40" s="636" t="s">
        <v>102</v>
      </c>
      <c r="U40" s="636" t="s">
        <v>102</v>
      </c>
      <c r="V40" s="636" t="s">
        <v>102</v>
      </c>
      <c r="W40" s="636" t="s">
        <v>102</v>
      </c>
      <c r="X40" s="636" t="s">
        <v>102</v>
      </c>
      <c r="Y40" s="636">
        <v>92.181700000000006</v>
      </c>
      <c r="Z40" s="636">
        <v>81.682100000000005</v>
      </c>
      <c r="AA40" s="636">
        <v>139.85429999999999</v>
      </c>
      <c r="AB40" s="636">
        <v>235.9529</v>
      </c>
      <c r="AC40" s="636">
        <v>112.5879</v>
      </c>
      <c r="AD40" s="637">
        <v>92.181700000000006</v>
      </c>
      <c r="AE40" s="637">
        <v>160.10050000000001</v>
      </c>
      <c r="AF40" s="622">
        <v>156.51230000000001</v>
      </c>
      <c r="AH40" s="874" t="s">
        <v>654</v>
      </c>
      <c r="AI40" s="653" t="s">
        <v>102</v>
      </c>
      <c r="AJ40" s="653" t="s">
        <v>102</v>
      </c>
      <c r="AK40" s="653" t="s">
        <v>102</v>
      </c>
      <c r="AL40" s="653" t="s">
        <v>102</v>
      </c>
      <c r="AM40" s="653" t="s">
        <v>102</v>
      </c>
      <c r="AN40" s="653" t="s">
        <v>102</v>
      </c>
      <c r="AO40" s="653">
        <v>66.352199999999996</v>
      </c>
      <c r="AP40" s="653">
        <v>85.498699999999999</v>
      </c>
      <c r="AQ40" s="653">
        <v>97.333100000000002</v>
      </c>
      <c r="AR40" s="653">
        <v>110.5821</v>
      </c>
      <c r="AS40" s="653">
        <v>102.7993</v>
      </c>
      <c r="AT40" s="659">
        <v>66.352199999999996</v>
      </c>
      <c r="AU40" s="659">
        <v>102.71980000000001</v>
      </c>
      <c r="AV40" s="654">
        <v>100.467</v>
      </c>
      <c r="AX40" s="874" t="s">
        <v>654</v>
      </c>
      <c r="AY40" s="653" t="s">
        <v>102</v>
      </c>
      <c r="AZ40" s="653" t="s">
        <v>102</v>
      </c>
      <c r="BA40" s="653" t="s">
        <v>102</v>
      </c>
      <c r="BB40" s="653" t="s">
        <v>102</v>
      </c>
      <c r="BC40" s="653" t="s">
        <v>102</v>
      </c>
      <c r="BD40" s="653" t="s">
        <v>102</v>
      </c>
      <c r="BE40" s="653">
        <v>15.7395</v>
      </c>
      <c r="BF40" s="653">
        <v>13.2951</v>
      </c>
      <c r="BG40" s="653">
        <v>81.287899999999993</v>
      </c>
      <c r="BH40" s="653">
        <v>11.521100000000001</v>
      </c>
      <c r="BI40" s="653">
        <v>28.456099999999999</v>
      </c>
      <c r="BJ40" s="659">
        <v>15.7395</v>
      </c>
      <c r="BK40" s="659">
        <v>20.436900000000001</v>
      </c>
      <c r="BL40" s="654">
        <v>20.190300000000001</v>
      </c>
      <c r="BN40" s="874" t="s">
        <v>654</v>
      </c>
      <c r="BO40" s="653" t="s">
        <v>102</v>
      </c>
      <c r="BP40" s="653" t="s">
        <v>102</v>
      </c>
      <c r="BQ40" s="653" t="s">
        <v>102</v>
      </c>
      <c r="BR40" s="653" t="s">
        <v>102</v>
      </c>
      <c r="BS40" s="653" t="s">
        <v>102</v>
      </c>
      <c r="BT40" s="653" t="s">
        <v>102</v>
      </c>
      <c r="BU40" s="653">
        <v>96.855599999999995</v>
      </c>
      <c r="BV40" s="653">
        <v>98.090900000000005</v>
      </c>
      <c r="BW40" s="653">
        <v>105.7698</v>
      </c>
      <c r="BX40" s="653">
        <v>105.33669999999999</v>
      </c>
      <c r="BY40" s="653">
        <v>102.435</v>
      </c>
      <c r="BZ40" s="659">
        <v>96.855599999999995</v>
      </c>
      <c r="CA40" s="659">
        <v>104.1057</v>
      </c>
      <c r="CB40" s="654">
        <v>103.6566</v>
      </c>
      <c r="CD40" s="874" t="s">
        <v>654</v>
      </c>
      <c r="CE40" s="653" t="s">
        <v>102</v>
      </c>
      <c r="CF40" s="653" t="s">
        <v>102</v>
      </c>
      <c r="CG40" s="653" t="s">
        <v>102</v>
      </c>
      <c r="CH40" s="653" t="s">
        <v>102</v>
      </c>
      <c r="CI40" s="653" t="s">
        <v>102</v>
      </c>
      <c r="CJ40" s="653" t="s">
        <v>102</v>
      </c>
      <c r="CK40" s="653">
        <v>1.0736000000000001</v>
      </c>
      <c r="CL40" s="653">
        <v>1.2021999999999999</v>
      </c>
      <c r="CM40" s="653">
        <v>2.2189000000000001</v>
      </c>
      <c r="CN40" s="653">
        <v>1.5515000000000001</v>
      </c>
      <c r="CO40" s="653">
        <v>1.4477</v>
      </c>
      <c r="CP40" s="659">
        <v>1.0736000000000001</v>
      </c>
      <c r="CQ40" s="659">
        <v>1.6866000000000001</v>
      </c>
      <c r="CR40" s="654">
        <v>1.6615</v>
      </c>
    </row>
    <row r="41" spans="2:96" s="478" customFormat="1" ht="15.75" customHeight="1" x14ac:dyDescent="0.25">
      <c r="B41" s="873" t="s">
        <v>655</v>
      </c>
      <c r="C41" s="632" t="s">
        <v>102</v>
      </c>
      <c r="D41" s="632" t="s">
        <v>102</v>
      </c>
      <c r="E41" s="632" t="s">
        <v>102</v>
      </c>
      <c r="F41" s="632" t="s">
        <v>102</v>
      </c>
      <c r="G41" s="632" t="s">
        <v>102</v>
      </c>
      <c r="H41" s="632" t="s">
        <v>102</v>
      </c>
      <c r="I41" s="632">
        <v>417.56420000000003</v>
      </c>
      <c r="J41" s="632">
        <v>313.61110000000002</v>
      </c>
      <c r="K41" s="632">
        <v>163.1645</v>
      </c>
      <c r="L41" s="632">
        <v>388.2176</v>
      </c>
      <c r="M41" s="632" t="s">
        <v>102</v>
      </c>
      <c r="N41" s="633">
        <v>417.56420000000003</v>
      </c>
      <c r="O41" s="633">
        <v>316.0394</v>
      </c>
      <c r="P41" s="634">
        <v>335.35890000000001</v>
      </c>
      <c r="R41" s="873" t="s">
        <v>655</v>
      </c>
      <c r="S41" s="632" t="s">
        <v>102</v>
      </c>
      <c r="T41" s="632" t="s">
        <v>102</v>
      </c>
      <c r="U41" s="632" t="s">
        <v>102</v>
      </c>
      <c r="V41" s="632" t="s">
        <v>102</v>
      </c>
      <c r="W41" s="632" t="s">
        <v>102</v>
      </c>
      <c r="X41" s="632" t="s">
        <v>102</v>
      </c>
      <c r="Y41" s="632">
        <v>31.169699999999999</v>
      </c>
      <c r="Z41" s="632">
        <v>14.2082</v>
      </c>
      <c r="AA41" s="632">
        <v>19.255700000000001</v>
      </c>
      <c r="AB41" s="632">
        <v>28.5593</v>
      </c>
      <c r="AC41" s="632" t="s">
        <v>102</v>
      </c>
      <c r="AD41" s="633">
        <v>31.169699999999999</v>
      </c>
      <c r="AE41" s="633">
        <v>19.904599999999999</v>
      </c>
      <c r="AF41" s="634">
        <v>22.048300000000001</v>
      </c>
      <c r="AH41" s="873" t="s">
        <v>655</v>
      </c>
      <c r="AI41" s="651" t="s">
        <v>102</v>
      </c>
      <c r="AJ41" s="651" t="s">
        <v>102</v>
      </c>
      <c r="AK41" s="651" t="s">
        <v>102</v>
      </c>
      <c r="AL41" s="651" t="s">
        <v>102</v>
      </c>
      <c r="AM41" s="651" t="s">
        <v>102</v>
      </c>
      <c r="AN41" s="651" t="s">
        <v>102</v>
      </c>
      <c r="AO41" s="651">
        <v>46.823599999999999</v>
      </c>
      <c r="AP41" s="651">
        <v>43.330399999999997</v>
      </c>
      <c r="AQ41" s="651">
        <v>27.237500000000001</v>
      </c>
      <c r="AR41" s="651">
        <v>55.797699999999999</v>
      </c>
      <c r="AS41" s="651" t="s">
        <v>102</v>
      </c>
      <c r="AT41" s="658">
        <v>46.823599999999999</v>
      </c>
      <c r="AU41" s="658">
        <v>45.474899999999998</v>
      </c>
      <c r="AV41" s="652">
        <v>45.787399999999998</v>
      </c>
      <c r="AX41" s="873" t="s">
        <v>655</v>
      </c>
      <c r="AY41" s="651" t="s">
        <v>102</v>
      </c>
      <c r="AZ41" s="651" t="s">
        <v>102</v>
      </c>
      <c r="BA41" s="651" t="s">
        <v>102</v>
      </c>
      <c r="BB41" s="651" t="s">
        <v>102</v>
      </c>
      <c r="BC41" s="651" t="s">
        <v>102</v>
      </c>
      <c r="BD41" s="651" t="s">
        <v>102</v>
      </c>
      <c r="BE41" s="651">
        <v>5.4694000000000003</v>
      </c>
      <c r="BF41" s="651">
        <v>15.5708</v>
      </c>
      <c r="BG41" s="651">
        <v>1.5417000000000001</v>
      </c>
      <c r="BH41" s="651">
        <v>4.9302999999999999</v>
      </c>
      <c r="BI41" s="651" t="s">
        <v>102</v>
      </c>
      <c r="BJ41" s="658">
        <v>5.4694000000000003</v>
      </c>
      <c r="BK41" s="658">
        <v>5.9168000000000003</v>
      </c>
      <c r="BL41" s="652">
        <v>5.8042999999999996</v>
      </c>
      <c r="BN41" s="873" t="s">
        <v>655</v>
      </c>
      <c r="BO41" s="651" t="s">
        <v>102</v>
      </c>
      <c r="BP41" s="651" t="s">
        <v>102</v>
      </c>
      <c r="BQ41" s="651" t="s">
        <v>102</v>
      </c>
      <c r="BR41" s="651" t="s">
        <v>102</v>
      </c>
      <c r="BS41" s="651" t="s">
        <v>102</v>
      </c>
      <c r="BT41" s="651" t="s">
        <v>102</v>
      </c>
      <c r="BU41" s="651">
        <v>94.372200000000007</v>
      </c>
      <c r="BV41" s="651">
        <v>98.897300000000001</v>
      </c>
      <c r="BW41" s="651">
        <v>85.012200000000007</v>
      </c>
      <c r="BX41" s="651">
        <v>92.296099999999996</v>
      </c>
      <c r="BY41" s="651" t="s">
        <v>102</v>
      </c>
      <c r="BZ41" s="658">
        <v>94.372200000000007</v>
      </c>
      <c r="CA41" s="658">
        <v>94.790300000000002</v>
      </c>
      <c r="CB41" s="652">
        <v>94.693399999999997</v>
      </c>
      <c r="CD41" s="873" t="s">
        <v>655</v>
      </c>
      <c r="CE41" s="651" t="s">
        <v>102</v>
      </c>
      <c r="CF41" s="651" t="s">
        <v>102</v>
      </c>
      <c r="CG41" s="651" t="s">
        <v>102</v>
      </c>
      <c r="CH41" s="651" t="s">
        <v>102</v>
      </c>
      <c r="CI41" s="651" t="s">
        <v>102</v>
      </c>
      <c r="CJ41" s="651" t="s">
        <v>102</v>
      </c>
      <c r="CK41" s="651">
        <v>1.2001999999999999</v>
      </c>
      <c r="CL41" s="651">
        <v>0.6532</v>
      </c>
      <c r="CM41" s="651">
        <v>1.9646999999999999</v>
      </c>
      <c r="CN41" s="651">
        <v>0.88090000000000002</v>
      </c>
      <c r="CO41" s="651" t="s">
        <v>102</v>
      </c>
      <c r="CP41" s="658">
        <v>1.2001999999999999</v>
      </c>
      <c r="CQ41" s="658">
        <v>0.85329999999999995</v>
      </c>
      <c r="CR41" s="652">
        <v>0.9355</v>
      </c>
    </row>
    <row r="42" spans="2:96" s="584" customFormat="1" ht="15.75" customHeight="1" x14ac:dyDescent="0.25">
      <c r="B42" s="875" t="s">
        <v>934</v>
      </c>
      <c r="C42" s="571"/>
      <c r="D42" s="571"/>
      <c r="E42" s="571"/>
      <c r="F42" s="571"/>
      <c r="G42" s="571"/>
      <c r="H42" s="571"/>
      <c r="I42" s="571"/>
      <c r="J42" s="571"/>
      <c r="K42" s="571"/>
      <c r="L42" s="571"/>
      <c r="M42" s="571"/>
      <c r="N42" s="572"/>
      <c r="O42" s="572"/>
      <c r="P42" s="876"/>
      <c r="R42" s="875" t="s">
        <v>934</v>
      </c>
      <c r="S42" s="571"/>
      <c r="T42" s="571"/>
      <c r="U42" s="571"/>
      <c r="V42" s="571"/>
      <c r="W42" s="571"/>
      <c r="X42" s="571"/>
      <c r="Y42" s="571"/>
      <c r="Z42" s="571"/>
      <c r="AA42" s="571"/>
      <c r="AB42" s="571"/>
      <c r="AC42" s="571"/>
      <c r="AD42" s="572"/>
      <c r="AE42" s="572"/>
      <c r="AF42" s="876"/>
      <c r="AH42" s="875" t="s">
        <v>934</v>
      </c>
      <c r="AI42" s="909"/>
      <c r="AJ42" s="909"/>
      <c r="AK42" s="909"/>
      <c r="AL42" s="909"/>
      <c r="AM42" s="909"/>
      <c r="AN42" s="909"/>
      <c r="AO42" s="909"/>
      <c r="AP42" s="909"/>
      <c r="AQ42" s="909"/>
      <c r="AR42" s="909"/>
      <c r="AS42" s="909"/>
      <c r="AT42" s="910"/>
      <c r="AU42" s="910"/>
      <c r="AV42" s="911"/>
      <c r="AX42" s="875" t="s">
        <v>934</v>
      </c>
      <c r="AY42" s="909"/>
      <c r="AZ42" s="909"/>
      <c r="BA42" s="909"/>
      <c r="BB42" s="909"/>
      <c r="BC42" s="909"/>
      <c r="BD42" s="909"/>
      <c r="BE42" s="909"/>
      <c r="BF42" s="909"/>
      <c r="BG42" s="909"/>
      <c r="BH42" s="909"/>
      <c r="BI42" s="909"/>
      <c r="BJ42" s="910"/>
      <c r="BK42" s="910"/>
      <c r="BL42" s="911"/>
      <c r="BN42" s="875" t="s">
        <v>934</v>
      </c>
      <c r="BO42" s="909"/>
      <c r="BP42" s="909"/>
      <c r="BQ42" s="909"/>
      <c r="BR42" s="909"/>
      <c r="BS42" s="909"/>
      <c r="BT42" s="909"/>
      <c r="BU42" s="909"/>
      <c r="BV42" s="909"/>
      <c r="BW42" s="909"/>
      <c r="BX42" s="909"/>
      <c r="BY42" s="909"/>
      <c r="BZ42" s="910"/>
      <c r="CA42" s="910"/>
      <c r="CB42" s="911"/>
      <c r="CD42" s="875" t="s">
        <v>934</v>
      </c>
      <c r="CE42" s="909"/>
      <c r="CF42" s="909"/>
      <c r="CG42" s="909"/>
      <c r="CH42" s="909"/>
      <c r="CI42" s="909"/>
      <c r="CJ42" s="909"/>
      <c r="CK42" s="909"/>
      <c r="CL42" s="909"/>
      <c r="CM42" s="909"/>
      <c r="CN42" s="909"/>
      <c r="CO42" s="909"/>
      <c r="CP42" s="910"/>
      <c r="CQ42" s="910"/>
      <c r="CR42" s="911"/>
    </row>
    <row r="43" spans="2:96" s="478" customFormat="1" ht="15.75" customHeight="1" x14ac:dyDescent="0.25">
      <c r="B43" s="877" t="s">
        <v>532</v>
      </c>
      <c r="C43" s="878">
        <v>199.97499999999999</v>
      </c>
      <c r="D43" s="878">
        <v>451.28550000000001</v>
      </c>
      <c r="E43" s="878">
        <v>418.63470000000001</v>
      </c>
      <c r="F43" s="878">
        <v>488.51510000000002</v>
      </c>
      <c r="G43" s="878">
        <v>545.28800000000001</v>
      </c>
      <c r="H43" s="878">
        <v>594.65409999999997</v>
      </c>
      <c r="I43" s="878">
        <v>668.69399999999996</v>
      </c>
      <c r="J43" s="878">
        <v>727.83230000000003</v>
      </c>
      <c r="K43" s="878">
        <v>895.56910000000005</v>
      </c>
      <c r="L43" s="878">
        <v>1411.5150000000001</v>
      </c>
      <c r="M43" s="878">
        <v>1648.2297000000001</v>
      </c>
      <c r="N43" s="879">
        <v>607.96529999999996</v>
      </c>
      <c r="O43" s="879">
        <v>1328.9628</v>
      </c>
      <c r="P43" s="880">
        <v>1219.4072000000001</v>
      </c>
      <c r="R43" s="877" t="s">
        <v>532</v>
      </c>
      <c r="S43" s="878">
        <v>30.792999999999999</v>
      </c>
      <c r="T43" s="878">
        <v>68.239000000000004</v>
      </c>
      <c r="U43" s="878">
        <v>60.224499999999999</v>
      </c>
      <c r="V43" s="878">
        <v>80.044700000000006</v>
      </c>
      <c r="W43" s="878">
        <v>73.209400000000002</v>
      </c>
      <c r="X43" s="878">
        <v>77.087900000000005</v>
      </c>
      <c r="Y43" s="878">
        <v>87.169899999999998</v>
      </c>
      <c r="Z43" s="878">
        <v>93.542900000000003</v>
      </c>
      <c r="AA43" s="878">
        <v>107.9926</v>
      </c>
      <c r="AB43" s="878">
        <v>168.68709999999999</v>
      </c>
      <c r="AC43" s="878">
        <v>139.7972</v>
      </c>
      <c r="AD43" s="879">
        <v>82.010099999999994</v>
      </c>
      <c r="AE43" s="879">
        <v>131.50129999999999</v>
      </c>
      <c r="AF43" s="880">
        <v>123.9811</v>
      </c>
      <c r="AH43" s="877" t="s">
        <v>532</v>
      </c>
      <c r="AI43" s="912">
        <v>23.4968</v>
      </c>
      <c r="AJ43" s="912">
        <v>46.7776</v>
      </c>
      <c r="AK43" s="912">
        <v>60.449100000000001</v>
      </c>
      <c r="AL43" s="912">
        <v>65.551400000000001</v>
      </c>
      <c r="AM43" s="912">
        <v>65.324100000000001</v>
      </c>
      <c r="AN43" s="912">
        <v>59.498800000000003</v>
      </c>
      <c r="AO43" s="912">
        <v>59.945099999999996</v>
      </c>
      <c r="AP43" s="912">
        <v>57.469200000000001</v>
      </c>
      <c r="AQ43" s="912">
        <v>61.554200000000002</v>
      </c>
      <c r="AR43" s="912">
        <v>89.046000000000006</v>
      </c>
      <c r="AS43" s="912">
        <v>98.326800000000006</v>
      </c>
      <c r="AT43" s="913">
        <v>61.169600000000003</v>
      </c>
      <c r="AU43" s="913">
        <v>85.033299999999997</v>
      </c>
      <c r="AV43" s="914">
        <v>82.592299999999994</v>
      </c>
      <c r="AX43" s="877" t="s">
        <v>532</v>
      </c>
      <c r="AY43" s="912">
        <v>1.3289</v>
      </c>
      <c r="AZ43" s="912">
        <v>1.7108000000000001</v>
      </c>
      <c r="BA43" s="912">
        <v>1.9535</v>
      </c>
      <c r="BB43" s="912">
        <v>3.3302</v>
      </c>
      <c r="BC43" s="912">
        <v>3.5472999999999999</v>
      </c>
      <c r="BD43" s="912">
        <v>3.3986999999999998</v>
      </c>
      <c r="BE43" s="912">
        <v>3.6558000000000002</v>
      </c>
      <c r="BF43" s="912">
        <v>3.8721999999999999</v>
      </c>
      <c r="BG43" s="912">
        <v>4.8258000000000001</v>
      </c>
      <c r="BH43" s="912">
        <v>6.4358000000000004</v>
      </c>
      <c r="BI43" s="912">
        <v>14.8278</v>
      </c>
      <c r="BJ43" s="913">
        <v>3.5246</v>
      </c>
      <c r="BK43" s="913">
        <v>8.6150000000000002</v>
      </c>
      <c r="BL43" s="914">
        <v>7.7653999999999996</v>
      </c>
      <c r="BN43" s="877" t="s">
        <v>532</v>
      </c>
      <c r="BO43" s="912">
        <v>85.509600000000006</v>
      </c>
      <c r="BP43" s="912">
        <v>78.69</v>
      </c>
      <c r="BQ43" s="912">
        <v>76.406099999999995</v>
      </c>
      <c r="BR43" s="912">
        <v>89.398799999999994</v>
      </c>
      <c r="BS43" s="912">
        <v>88.548500000000004</v>
      </c>
      <c r="BT43" s="912">
        <v>88.508099999999999</v>
      </c>
      <c r="BU43" s="912">
        <v>89.5411</v>
      </c>
      <c r="BV43" s="912">
        <v>90.921300000000002</v>
      </c>
      <c r="BW43" s="912">
        <v>93.087699999999998</v>
      </c>
      <c r="BX43" s="912">
        <v>94.526600000000002</v>
      </c>
      <c r="BY43" s="912">
        <v>99.788600000000002</v>
      </c>
      <c r="BZ43" s="913">
        <v>89.087000000000003</v>
      </c>
      <c r="CA43" s="913">
        <v>96.668899999999994</v>
      </c>
      <c r="CB43" s="914">
        <v>95.893299999999996</v>
      </c>
      <c r="CD43" s="877" t="s">
        <v>532</v>
      </c>
      <c r="CE43" s="912">
        <v>1.8185</v>
      </c>
      <c r="CF43" s="912">
        <v>2.2238000000000002</v>
      </c>
      <c r="CG43" s="912">
        <v>2.0455000000000001</v>
      </c>
      <c r="CH43" s="912">
        <v>2.4018999999999999</v>
      </c>
      <c r="CI43" s="912">
        <v>2.4655999999999998</v>
      </c>
      <c r="CJ43" s="912">
        <v>2.5329000000000002</v>
      </c>
      <c r="CK43" s="912">
        <v>2.6038000000000001</v>
      </c>
      <c r="CL43" s="912">
        <v>2.4264000000000001</v>
      </c>
      <c r="CM43" s="912">
        <v>2.3536000000000001</v>
      </c>
      <c r="CN43" s="912">
        <v>2.4144000000000001</v>
      </c>
      <c r="CO43" s="912">
        <v>1.8463000000000001</v>
      </c>
      <c r="CP43" s="913">
        <v>2.5442999999999998</v>
      </c>
      <c r="CQ43" s="913">
        <v>2.0568</v>
      </c>
      <c r="CR43" s="914">
        <v>2.0937000000000001</v>
      </c>
    </row>
    <row r="44" spans="2:96" s="584" customFormat="1" ht="15.75" customHeight="1" x14ac:dyDescent="0.25">
      <c r="B44" s="881" t="s">
        <v>502</v>
      </c>
      <c r="C44" s="882">
        <v>693.46749999999997</v>
      </c>
      <c r="D44" s="882">
        <v>598.1354</v>
      </c>
      <c r="E44" s="882">
        <v>539.19889999999998</v>
      </c>
      <c r="F44" s="882">
        <v>572.25580000000002</v>
      </c>
      <c r="G44" s="882">
        <v>667.85950000000003</v>
      </c>
      <c r="H44" s="882">
        <v>710.33879999999999</v>
      </c>
      <c r="I44" s="882">
        <v>792.48699999999997</v>
      </c>
      <c r="J44" s="882">
        <v>860.1662</v>
      </c>
      <c r="K44" s="882">
        <v>1116.2035000000001</v>
      </c>
      <c r="L44" s="882">
        <v>1330.9589000000001</v>
      </c>
      <c r="M44" s="882">
        <v>1170.5064</v>
      </c>
      <c r="N44" s="883">
        <v>674.95280000000002</v>
      </c>
      <c r="O44" s="883">
        <v>1103.9386</v>
      </c>
      <c r="P44" s="884">
        <v>912.35860000000002</v>
      </c>
      <c r="R44" s="881" t="s">
        <v>502</v>
      </c>
      <c r="S44" s="882">
        <v>114.4153</v>
      </c>
      <c r="T44" s="882">
        <v>99.528499999999994</v>
      </c>
      <c r="U44" s="882">
        <v>87.898899999999998</v>
      </c>
      <c r="V44" s="882">
        <v>83.532300000000006</v>
      </c>
      <c r="W44" s="882">
        <v>90.092600000000004</v>
      </c>
      <c r="X44" s="882">
        <v>96.420400000000001</v>
      </c>
      <c r="Y44" s="882">
        <v>104.24760000000001</v>
      </c>
      <c r="Z44" s="882">
        <v>109.1923</v>
      </c>
      <c r="AA44" s="882">
        <v>134.65199999999999</v>
      </c>
      <c r="AB44" s="882">
        <v>158.27189999999999</v>
      </c>
      <c r="AC44" s="882">
        <v>125.1592</v>
      </c>
      <c r="AD44" s="883">
        <v>93.217200000000005</v>
      </c>
      <c r="AE44" s="883">
        <v>133.06909999999999</v>
      </c>
      <c r="AF44" s="884">
        <v>115.2717</v>
      </c>
      <c r="AH44" s="881" t="s">
        <v>502</v>
      </c>
      <c r="AI44" s="909">
        <v>54.919600000000003</v>
      </c>
      <c r="AJ44" s="909">
        <v>68.331000000000003</v>
      </c>
      <c r="AK44" s="909">
        <v>74.909700000000001</v>
      </c>
      <c r="AL44" s="909">
        <v>77.345799999999997</v>
      </c>
      <c r="AM44" s="909">
        <v>77.245000000000005</v>
      </c>
      <c r="AN44" s="909">
        <v>70.852900000000005</v>
      </c>
      <c r="AO44" s="909">
        <v>70.201999999999998</v>
      </c>
      <c r="AP44" s="909">
        <v>66.811400000000006</v>
      </c>
      <c r="AQ44" s="909">
        <v>81.0715</v>
      </c>
      <c r="AR44" s="909">
        <v>92.468000000000004</v>
      </c>
      <c r="AS44" s="909">
        <v>82.564999999999998</v>
      </c>
      <c r="AT44" s="910">
        <v>73.497</v>
      </c>
      <c r="AU44" s="910">
        <v>80.526399999999995</v>
      </c>
      <c r="AV44" s="911">
        <v>78.059899999999999</v>
      </c>
      <c r="AX44" s="881" t="s">
        <v>502</v>
      </c>
      <c r="AY44" s="909">
        <v>2.2435</v>
      </c>
      <c r="AZ44" s="909">
        <v>2.6781999999999999</v>
      </c>
      <c r="BA44" s="909">
        <v>3.4060999999999999</v>
      </c>
      <c r="BB44" s="909">
        <v>3.6648000000000001</v>
      </c>
      <c r="BC44" s="909">
        <v>3.7599</v>
      </c>
      <c r="BD44" s="909">
        <v>3.9424000000000001</v>
      </c>
      <c r="BE44" s="909">
        <v>4.1853999999999996</v>
      </c>
      <c r="BF44" s="909">
        <v>4.6151999999999997</v>
      </c>
      <c r="BG44" s="909">
        <v>6.1520000000000001</v>
      </c>
      <c r="BH44" s="909">
        <v>7.7705000000000002</v>
      </c>
      <c r="BI44" s="909">
        <v>7.6288</v>
      </c>
      <c r="BJ44" s="910">
        <v>3.8672</v>
      </c>
      <c r="BK44" s="910">
        <v>6.1810999999999998</v>
      </c>
      <c r="BL44" s="911">
        <v>5.1608999999999998</v>
      </c>
      <c r="BN44" s="881" t="s">
        <v>502</v>
      </c>
      <c r="BO44" s="909">
        <v>83.587400000000002</v>
      </c>
      <c r="BP44" s="909">
        <v>84.480500000000006</v>
      </c>
      <c r="BQ44" s="909">
        <v>88.474599999999995</v>
      </c>
      <c r="BR44" s="909">
        <v>88.075500000000005</v>
      </c>
      <c r="BS44" s="909">
        <v>87.507099999999994</v>
      </c>
      <c r="BT44" s="909">
        <v>89.356099999999998</v>
      </c>
      <c r="BU44" s="909">
        <v>90.1601</v>
      </c>
      <c r="BV44" s="909">
        <v>92.061199999999999</v>
      </c>
      <c r="BW44" s="909">
        <v>94.2697</v>
      </c>
      <c r="BX44" s="909">
        <v>96.899199999999993</v>
      </c>
      <c r="BY44" s="909">
        <v>96.235399999999998</v>
      </c>
      <c r="BZ44" s="910">
        <v>88.912000000000006</v>
      </c>
      <c r="CA44" s="910">
        <v>94.511200000000002</v>
      </c>
      <c r="CB44" s="911">
        <v>92.546499999999995</v>
      </c>
      <c r="CD44" s="881" t="s">
        <v>502</v>
      </c>
      <c r="CE44" s="909">
        <v>1.6826000000000001</v>
      </c>
      <c r="CF44" s="909">
        <v>1.9026000000000001</v>
      </c>
      <c r="CG44" s="909">
        <v>2.1352000000000002</v>
      </c>
      <c r="CH44" s="909">
        <v>2.4180000000000001</v>
      </c>
      <c r="CI44" s="909">
        <v>2.5825</v>
      </c>
      <c r="CJ44" s="909">
        <v>2.5005999999999999</v>
      </c>
      <c r="CK44" s="909">
        <v>2.5346000000000002</v>
      </c>
      <c r="CL44" s="909">
        <v>2.3967000000000001</v>
      </c>
      <c r="CM44" s="909">
        <v>2.327</v>
      </c>
      <c r="CN44" s="909">
        <v>1.9936</v>
      </c>
      <c r="CO44" s="909">
        <v>1.8996999999999999</v>
      </c>
      <c r="CP44" s="910">
        <v>2.4868999999999999</v>
      </c>
      <c r="CQ44" s="910">
        <v>2.2176</v>
      </c>
      <c r="CR44" s="911">
        <v>2.3066</v>
      </c>
    </row>
    <row r="45" spans="2:96" s="478" customFormat="1" ht="15.75" customHeight="1" x14ac:dyDescent="0.25">
      <c r="B45" s="890" t="s">
        <v>97</v>
      </c>
      <c r="C45" s="878">
        <v>677.0059</v>
      </c>
      <c r="D45" s="878">
        <v>599.91250000000002</v>
      </c>
      <c r="E45" s="878">
        <v>538.24030000000005</v>
      </c>
      <c r="F45" s="878">
        <v>621.14070000000004</v>
      </c>
      <c r="G45" s="878">
        <v>718.28420000000006</v>
      </c>
      <c r="H45" s="878">
        <v>775.01120000000003</v>
      </c>
      <c r="I45" s="878">
        <v>889.39290000000005</v>
      </c>
      <c r="J45" s="878">
        <v>970.91219999999998</v>
      </c>
      <c r="K45" s="878">
        <v>747.02250000000004</v>
      </c>
      <c r="L45" s="891" t="s">
        <v>102</v>
      </c>
      <c r="M45" s="891" t="s">
        <v>102</v>
      </c>
      <c r="N45" s="879">
        <v>692.36279999999999</v>
      </c>
      <c r="O45" s="879">
        <v>937.81849999999997</v>
      </c>
      <c r="P45" s="880">
        <v>719.19510000000002</v>
      </c>
      <c r="R45" s="890" t="s">
        <v>97</v>
      </c>
      <c r="S45" s="878">
        <v>135.09710000000001</v>
      </c>
      <c r="T45" s="878">
        <v>110.7576</v>
      </c>
      <c r="U45" s="878">
        <v>91.238100000000003</v>
      </c>
      <c r="V45" s="878">
        <v>93.767700000000005</v>
      </c>
      <c r="W45" s="878">
        <v>97.742699999999999</v>
      </c>
      <c r="X45" s="878">
        <v>103.7923</v>
      </c>
      <c r="Y45" s="878">
        <v>117.3254</v>
      </c>
      <c r="Z45" s="878">
        <v>115.732</v>
      </c>
      <c r="AA45" s="878">
        <v>89.805999999999997</v>
      </c>
      <c r="AB45" s="891" t="s">
        <v>102</v>
      </c>
      <c r="AC45" s="891" t="s">
        <v>102</v>
      </c>
      <c r="AD45" s="879">
        <v>100.2603</v>
      </c>
      <c r="AE45" s="879">
        <v>111.8998</v>
      </c>
      <c r="AF45" s="880">
        <v>101.53270000000001</v>
      </c>
      <c r="AH45" s="890" t="s">
        <v>97</v>
      </c>
      <c r="AI45" s="912">
        <v>54.481999999999999</v>
      </c>
      <c r="AJ45" s="912">
        <v>65.171999999999997</v>
      </c>
      <c r="AK45" s="912">
        <v>70.367800000000003</v>
      </c>
      <c r="AL45" s="912">
        <v>79.454099999999997</v>
      </c>
      <c r="AM45" s="912">
        <v>79.558099999999996</v>
      </c>
      <c r="AN45" s="912">
        <v>76.773200000000003</v>
      </c>
      <c r="AO45" s="912">
        <v>80.254999999999995</v>
      </c>
      <c r="AP45" s="912">
        <v>79.376300000000001</v>
      </c>
      <c r="AQ45" s="912">
        <v>63.340800000000002</v>
      </c>
      <c r="AR45" s="915" t="s">
        <v>102</v>
      </c>
      <c r="AS45" s="915" t="s">
        <v>102</v>
      </c>
      <c r="AT45" s="913">
        <v>77.664599999999993</v>
      </c>
      <c r="AU45" s="913">
        <v>77.078800000000001</v>
      </c>
      <c r="AV45" s="914">
        <v>77.580500000000001</v>
      </c>
      <c r="AX45" s="890" t="s">
        <v>97</v>
      </c>
      <c r="AY45" s="912">
        <v>2.0078999999999998</v>
      </c>
      <c r="AZ45" s="912">
        <v>2.4937999999999998</v>
      </c>
      <c r="BA45" s="912">
        <v>3.0977999999999999</v>
      </c>
      <c r="BB45" s="912">
        <v>3.681</v>
      </c>
      <c r="BC45" s="912">
        <v>3.6846999999999999</v>
      </c>
      <c r="BD45" s="912">
        <v>3.7515000000000001</v>
      </c>
      <c r="BE45" s="912">
        <v>4.3037999999999998</v>
      </c>
      <c r="BF45" s="912">
        <v>5.0519999999999996</v>
      </c>
      <c r="BG45" s="912">
        <v>6.2263000000000002</v>
      </c>
      <c r="BH45" s="915" t="s">
        <v>102</v>
      </c>
      <c r="BI45" s="915" t="s">
        <v>102</v>
      </c>
      <c r="BJ45" s="913">
        <v>3.6766000000000001</v>
      </c>
      <c r="BK45" s="913">
        <v>5.1668000000000003</v>
      </c>
      <c r="BL45" s="914">
        <v>3.8342000000000001</v>
      </c>
      <c r="BN45" s="890" t="s">
        <v>97</v>
      </c>
      <c r="BO45" s="912">
        <v>82.432900000000004</v>
      </c>
      <c r="BP45" s="912">
        <v>84.390100000000004</v>
      </c>
      <c r="BQ45" s="912">
        <v>87.519000000000005</v>
      </c>
      <c r="BR45" s="912">
        <v>88.196399999999997</v>
      </c>
      <c r="BS45" s="912">
        <v>86.7684</v>
      </c>
      <c r="BT45" s="912">
        <v>87.309899999999999</v>
      </c>
      <c r="BU45" s="912">
        <v>89.305499999999995</v>
      </c>
      <c r="BV45" s="912">
        <v>91.186899999999994</v>
      </c>
      <c r="BW45" s="912">
        <v>95.664400000000001</v>
      </c>
      <c r="BX45" s="915" t="s">
        <v>102</v>
      </c>
      <c r="BY45" s="915" t="s">
        <v>102</v>
      </c>
      <c r="BZ45" s="913">
        <v>87.820400000000006</v>
      </c>
      <c r="CA45" s="913">
        <v>91.828400000000002</v>
      </c>
      <c r="CB45" s="914">
        <v>88.395399999999995</v>
      </c>
      <c r="CD45" s="890" t="s">
        <v>97</v>
      </c>
      <c r="CE45" s="912">
        <v>2.2035999999999998</v>
      </c>
      <c r="CF45" s="912">
        <v>2.1833999999999998</v>
      </c>
      <c r="CG45" s="912">
        <v>2.2513000000000001</v>
      </c>
      <c r="CH45" s="912">
        <v>2.5045000000000002</v>
      </c>
      <c r="CI45" s="912">
        <v>2.6151</v>
      </c>
      <c r="CJ45" s="912">
        <v>2.5613999999999999</v>
      </c>
      <c r="CK45" s="912">
        <v>2.5630000000000002</v>
      </c>
      <c r="CL45" s="912">
        <v>2.3990999999999998</v>
      </c>
      <c r="CM45" s="912">
        <v>2.3353999999999999</v>
      </c>
      <c r="CN45" s="915" t="s">
        <v>102</v>
      </c>
      <c r="CO45" s="915" t="s">
        <v>102</v>
      </c>
      <c r="CP45" s="913">
        <v>2.5108000000000001</v>
      </c>
      <c r="CQ45" s="913">
        <v>2.3915999999999999</v>
      </c>
      <c r="CR45" s="914">
        <v>2.4937999999999998</v>
      </c>
    </row>
    <row r="46" spans="2:96" s="584" customFormat="1" ht="15.75" customHeight="1" x14ac:dyDescent="0.25">
      <c r="B46" s="885" t="s">
        <v>96</v>
      </c>
      <c r="C46" s="886">
        <v>556.87419999999997</v>
      </c>
      <c r="D46" s="886">
        <v>567.66769999999997</v>
      </c>
      <c r="E46" s="886">
        <v>598.74019999999996</v>
      </c>
      <c r="F46" s="886">
        <v>718.86980000000005</v>
      </c>
      <c r="G46" s="886">
        <v>933.23680000000002</v>
      </c>
      <c r="H46" s="886">
        <v>912.61249999999995</v>
      </c>
      <c r="I46" s="886">
        <v>1059.6714999999999</v>
      </c>
      <c r="J46" s="886">
        <v>862.74739999999997</v>
      </c>
      <c r="K46" s="886" t="s">
        <v>102</v>
      </c>
      <c r="L46" s="887" t="s">
        <v>102</v>
      </c>
      <c r="M46" s="887" t="s">
        <v>102</v>
      </c>
      <c r="N46" s="888">
        <v>773.03409999999997</v>
      </c>
      <c r="O46" s="888">
        <v>862.74739999999997</v>
      </c>
      <c r="P46" s="889">
        <v>777.52520000000004</v>
      </c>
      <c r="R46" s="885" t="s">
        <v>96</v>
      </c>
      <c r="S46" s="886">
        <v>125.01900000000001</v>
      </c>
      <c r="T46" s="886">
        <v>96.833399999999997</v>
      </c>
      <c r="U46" s="886">
        <v>100.5226</v>
      </c>
      <c r="V46" s="886">
        <v>105.3974</v>
      </c>
      <c r="W46" s="886">
        <v>127.8931</v>
      </c>
      <c r="X46" s="886">
        <v>134.34190000000001</v>
      </c>
      <c r="Y46" s="886">
        <v>125.0064</v>
      </c>
      <c r="Z46" s="886">
        <v>110.2778</v>
      </c>
      <c r="AA46" s="886" t="s">
        <v>102</v>
      </c>
      <c r="AB46" s="887" t="s">
        <v>102</v>
      </c>
      <c r="AC46" s="887" t="s">
        <v>102</v>
      </c>
      <c r="AD46" s="888">
        <v>112.24290000000001</v>
      </c>
      <c r="AE46" s="888">
        <v>110.2778</v>
      </c>
      <c r="AF46" s="889">
        <v>112.1446</v>
      </c>
      <c r="AH46" s="885" t="s">
        <v>96</v>
      </c>
      <c r="AI46" s="916">
        <v>44.680300000000003</v>
      </c>
      <c r="AJ46" s="916">
        <v>63.128799999999998</v>
      </c>
      <c r="AK46" s="916">
        <v>70.103399999999993</v>
      </c>
      <c r="AL46" s="916">
        <v>71.064599999999999</v>
      </c>
      <c r="AM46" s="916">
        <v>74.667500000000004</v>
      </c>
      <c r="AN46" s="916">
        <v>65.370999999999995</v>
      </c>
      <c r="AO46" s="916">
        <v>77.933099999999996</v>
      </c>
      <c r="AP46" s="916">
        <v>61.7592</v>
      </c>
      <c r="AQ46" s="916" t="s">
        <v>102</v>
      </c>
      <c r="AR46" s="917" t="s">
        <v>102</v>
      </c>
      <c r="AS46" s="917" t="s">
        <v>102</v>
      </c>
      <c r="AT46" s="918">
        <v>70.968100000000007</v>
      </c>
      <c r="AU46" s="918">
        <v>61.7592</v>
      </c>
      <c r="AV46" s="919">
        <v>70.385099999999994</v>
      </c>
      <c r="AX46" s="885" t="s">
        <v>96</v>
      </c>
      <c r="AY46" s="916">
        <v>1.4617</v>
      </c>
      <c r="AZ46" s="916">
        <v>2.3151999999999999</v>
      </c>
      <c r="BA46" s="916">
        <v>2.5924</v>
      </c>
      <c r="BB46" s="916">
        <v>3.0804999999999998</v>
      </c>
      <c r="BC46" s="916">
        <v>3.7904</v>
      </c>
      <c r="BD46" s="916">
        <v>3.3723999999999998</v>
      </c>
      <c r="BE46" s="916">
        <v>3.9420000000000002</v>
      </c>
      <c r="BF46" s="916">
        <v>3.5507</v>
      </c>
      <c r="BG46" s="916" t="s">
        <v>102</v>
      </c>
      <c r="BH46" s="917" t="s">
        <v>102</v>
      </c>
      <c r="BI46" s="917" t="s">
        <v>102</v>
      </c>
      <c r="BJ46" s="918">
        <v>3.1368999999999998</v>
      </c>
      <c r="BK46" s="918">
        <v>3.5507</v>
      </c>
      <c r="BL46" s="919">
        <v>3.1574</v>
      </c>
      <c r="BN46" s="885" t="s">
        <v>96</v>
      </c>
      <c r="BO46" s="916">
        <v>78.432500000000005</v>
      </c>
      <c r="BP46" s="916">
        <v>82.019199999999998</v>
      </c>
      <c r="BQ46" s="916">
        <v>82.919700000000006</v>
      </c>
      <c r="BR46" s="916">
        <v>85.26</v>
      </c>
      <c r="BS46" s="916">
        <v>88.292400000000001</v>
      </c>
      <c r="BT46" s="916">
        <v>88.200299999999999</v>
      </c>
      <c r="BU46" s="916">
        <v>86.748099999999994</v>
      </c>
      <c r="BV46" s="916">
        <v>88.379000000000005</v>
      </c>
      <c r="BW46" s="916" t="s">
        <v>102</v>
      </c>
      <c r="BX46" s="917" t="s">
        <v>102</v>
      </c>
      <c r="BY46" s="917" t="s">
        <v>102</v>
      </c>
      <c r="BZ46" s="918">
        <v>85.573400000000007</v>
      </c>
      <c r="CA46" s="918">
        <v>88.379000000000005</v>
      </c>
      <c r="CB46" s="919">
        <v>85.751000000000005</v>
      </c>
      <c r="CD46" s="885" t="s">
        <v>96</v>
      </c>
      <c r="CE46" s="916">
        <v>2.2774999999999999</v>
      </c>
      <c r="CF46" s="916">
        <v>2.3121999999999998</v>
      </c>
      <c r="CG46" s="916">
        <v>2.4733999999999998</v>
      </c>
      <c r="CH46" s="916">
        <v>2.6920000000000002</v>
      </c>
      <c r="CI46" s="916">
        <v>2.4859</v>
      </c>
      <c r="CJ46" s="916">
        <v>2.3839000000000001</v>
      </c>
      <c r="CK46" s="916">
        <v>2.8475000000000001</v>
      </c>
      <c r="CL46" s="916">
        <v>3.0661999999999998</v>
      </c>
      <c r="CM46" s="916" t="s">
        <v>102</v>
      </c>
      <c r="CN46" s="917" t="s">
        <v>102</v>
      </c>
      <c r="CO46" s="917" t="s">
        <v>102</v>
      </c>
      <c r="CP46" s="918">
        <v>2.6040000000000001</v>
      </c>
      <c r="CQ46" s="918">
        <v>3.0661999999999998</v>
      </c>
      <c r="CR46" s="919">
        <v>2.6295999999999999</v>
      </c>
    </row>
    <row r="47" spans="2:96" s="169" customFormat="1" x14ac:dyDescent="0.2">
      <c r="B47" s="38" t="s">
        <v>288</v>
      </c>
      <c r="C47" s="664"/>
      <c r="D47" s="664"/>
      <c r="E47" s="664"/>
      <c r="F47" s="664"/>
      <c r="G47" s="664"/>
      <c r="H47" s="664"/>
      <c r="I47" s="664"/>
      <c r="J47" s="664"/>
      <c r="K47" s="664"/>
      <c r="L47" s="664"/>
      <c r="M47" s="664"/>
      <c r="N47" s="664"/>
      <c r="O47" s="664"/>
      <c r="P47" s="665"/>
      <c r="R47" s="38" t="s">
        <v>288</v>
      </c>
      <c r="S47" s="664"/>
      <c r="T47" s="664"/>
      <c r="U47" s="664"/>
      <c r="V47" s="664"/>
      <c r="W47" s="664"/>
      <c r="X47" s="664"/>
      <c r="Y47" s="664"/>
      <c r="Z47" s="664"/>
      <c r="AA47" s="664"/>
      <c r="AB47" s="664"/>
      <c r="AC47" s="664"/>
      <c r="AD47" s="664"/>
      <c r="AE47" s="664"/>
      <c r="AF47" s="665"/>
      <c r="AH47" s="38" t="s">
        <v>288</v>
      </c>
      <c r="AI47" s="664"/>
      <c r="AJ47" s="664"/>
      <c r="AK47" s="664"/>
      <c r="AL47" s="664"/>
      <c r="AM47" s="664"/>
      <c r="AN47" s="664"/>
      <c r="AO47" s="664"/>
      <c r="AP47" s="664"/>
      <c r="AQ47" s="664"/>
      <c r="AR47" s="664"/>
      <c r="AS47" s="664"/>
      <c r="AT47" s="664"/>
      <c r="AU47" s="664"/>
      <c r="AV47" s="665"/>
      <c r="AX47" s="38" t="s">
        <v>288</v>
      </c>
      <c r="AY47" s="664"/>
      <c r="AZ47" s="664"/>
      <c r="BA47" s="664"/>
      <c r="BB47" s="664"/>
      <c r="BC47" s="664"/>
      <c r="BD47" s="664"/>
      <c r="BE47" s="664"/>
      <c r="BF47" s="664"/>
      <c r="BG47" s="664"/>
      <c r="BH47" s="664"/>
      <c r="BI47" s="664"/>
      <c r="BJ47" s="664"/>
      <c r="BK47" s="664"/>
      <c r="BL47" s="665"/>
      <c r="BN47" s="38" t="s">
        <v>288</v>
      </c>
      <c r="BO47" s="664"/>
      <c r="BP47" s="664"/>
      <c r="BQ47" s="664"/>
      <c r="BR47" s="664"/>
      <c r="BS47" s="664"/>
      <c r="BT47" s="664"/>
      <c r="BU47" s="664"/>
      <c r="BV47" s="664"/>
      <c r="BW47" s="664"/>
      <c r="BX47" s="664"/>
      <c r="BY47" s="664"/>
      <c r="BZ47" s="664"/>
      <c r="CA47" s="664"/>
      <c r="CB47" s="665"/>
      <c r="CD47" s="38" t="s">
        <v>288</v>
      </c>
      <c r="CE47" s="664"/>
      <c r="CF47" s="664"/>
      <c r="CG47" s="664"/>
      <c r="CH47" s="664"/>
      <c r="CI47" s="664"/>
      <c r="CJ47" s="664"/>
      <c r="CK47" s="664"/>
      <c r="CL47" s="664"/>
      <c r="CM47" s="664"/>
      <c r="CN47" s="664"/>
      <c r="CO47" s="664"/>
      <c r="CP47" s="664"/>
      <c r="CQ47" s="664"/>
      <c r="CR47" s="665"/>
    </row>
    <row r="48" spans="2:96" s="38" customFormat="1" x14ac:dyDescent="0.2">
      <c r="B48" s="38" t="s">
        <v>533</v>
      </c>
      <c r="C48" s="664"/>
      <c r="D48" s="664"/>
      <c r="E48" s="664"/>
      <c r="F48" s="664"/>
      <c r="G48" s="664"/>
      <c r="H48" s="664"/>
      <c r="I48" s="664"/>
      <c r="J48" s="664"/>
      <c r="K48" s="664"/>
      <c r="L48" s="664"/>
      <c r="M48" s="664"/>
      <c r="N48" s="664"/>
      <c r="O48" s="664"/>
      <c r="P48" s="665"/>
      <c r="R48" s="38" t="s">
        <v>533</v>
      </c>
      <c r="S48" s="664"/>
      <c r="T48" s="664"/>
      <c r="U48" s="664"/>
      <c r="V48" s="664"/>
      <c r="W48" s="664"/>
      <c r="X48" s="664"/>
      <c r="Y48" s="664"/>
      <c r="Z48" s="664"/>
      <c r="AA48" s="664"/>
      <c r="AB48" s="664"/>
      <c r="AC48" s="664"/>
      <c r="AD48" s="664"/>
      <c r="AE48" s="664"/>
      <c r="AF48" s="665"/>
      <c r="AH48" s="38" t="s">
        <v>533</v>
      </c>
      <c r="AI48" s="664"/>
      <c r="AJ48" s="664"/>
      <c r="AK48" s="664"/>
      <c r="AL48" s="664"/>
      <c r="AM48" s="664"/>
      <c r="AN48" s="664"/>
      <c r="AO48" s="664"/>
      <c r="AP48" s="664"/>
      <c r="AQ48" s="664"/>
      <c r="AR48" s="664"/>
      <c r="AS48" s="664"/>
      <c r="AT48" s="664"/>
      <c r="AU48" s="664"/>
      <c r="AV48" s="665"/>
      <c r="AX48" s="38" t="s">
        <v>533</v>
      </c>
      <c r="AY48" s="664"/>
      <c r="AZ48" s="664"/>
      <c r="BA48" s="664"/>
      <c r="BB48" s="664"/>
      <c r="BC48" s="664"/>
      <c r="BD48" s="664"/>
      <c r="BE48" s="664"/>
      <c r="BF48" s="664"/>
      <c r="BG48" s="664"/>
      <c r="BH48" s="664"/>
      <c r="BI48" s="664"/>
      <c r="BJ48" s="664"/>
      <c r="BK48" s="664"/>
      <c r="BL48" s="665"/>
      <c r="BN48" s="38" t="s">
        <v>533</v>
      </c>
      <c r="BO48" s="664"/>
      <c r="BP48" s="664"/>
      <c r="BQ48" s="664"/>
      <c r="BR48" s="664"/>
      <c r="BS48" s="664"/>
      <c r="BT48" s="664"/>
      <c r="BU48" s="664"/>
      <c r="BV48" s="664"/>
      <c r="BW48" s="664"/>
      <c r="BX48" s="664"/>
      <c r="BY48" s="664"/>
      <c r="BZ48" s="664"/>
      <c r="CA48" s="664"/>
      <c r="CB48" s="665"/>
      <c r="CD48" s="38" t="s">
        <v>533</v>
      </c>
      <c r="CE48" s="664"/>
      <c r="CF48" s="664"/>
      <c r="CG48" s="664"/>
      <c r="CH48" s="664"/>
      <c r="CI48" s="664"/>
      <c r="CJ48" s="664"/>
      <c r="CK48" s="664"/>
      <c r="CL48" s="664"/>
      <c r="CM48" s="664"/>
      <c r="CN48" s="664"/>
      <c r="CO48" s="664"/>
      <c r="CP48" s="664"/>
      <c r="CQ48" s="664"/>
      <c r="CR48" s="665"/>
    </row>
    <row r="49" spans="2:96" s="38" customFormat="1" x14ac:dyDescent="0.2">
      <c r="B49" s="38" t="s">
        <v>503</v>
      </c>
      <c r="C49" s="667"/>
      <c r="D49" s="667"/>
      <c r="E49" s="667"/>
      <c r="F49" s="667"/>
      <c r="G49" s="667"/>
      <c r="H49" s="667"/>
      <c r="I49" s="667"/>
      <c r="J49" s="667"/>
      <c r="K49" s="667"/>
      <c r="L49" s="667"/>
      <c r="M49" s="667"/>
      <c r="N49" s="667"/>
      <c r="O49" s="667"/>
      <c r="P49" s="668"/>
      <c r="R49" s="38" t="s">
        <v>503</v>
      </c>
      <c r="S49" s="667"/>
      <c r="T49" s="667"/>
      <c r="U49" s="667"/>
      <c r="V49" s="667"/>
      <c r="W49" s="667"/>
      <c r="X49" s="667"/>
      <c r="Y49" s="667"/>
      <c r="Z49" s="667"/>
      <c r="AA49" s="667"/>
      <c r="AB49" s="667"/>
      <c r="AC49" s="667"/>
      <c r="AD49" s="667"/>
      <c r="AE49" s="667"/>
      <c r="AF49" s="668"/>
      <c r="AH49" s="38" t="s">
        <v>503</v>
      </c>
      <c r="AI49" s="667"/>
      <c r="AJ49" s="667"/>
      <c r="AK49" s="667"/>
      <c r="AL49" s="667"/>
      <c r="AM49" s="667"/>
      <c r="AN49" s="667"/>
      <c r="AO49" s="667"/>
      <c r="AP49" s="667"/>
      <c r="AQ49" s="667"/>
      <c r="AR49" s="667"/>
      <c r="AS49" s="667"/>
      <c r="AT49" s="667"/>
      <c r="AU49" s="667"/>
      <c r="AV49" s="668"/>
      <c r="AX49" s="38" t="s">
        <v>503</v>
      </c>
      <c r="AY49" s="667"/>
      <c r="AZ49" s="667"/>
      <c r="BA49" s="667"/>
      <c r="BB49" s="667"/>
      <c r="BC49" s="667"/>
      <c r="BD49" s="667"/>
      <c r="BE49" s="667"/>
      <c r="BF49" s="667"/>
      <c r="BG49" s="667"/>
      <c r="BH49" s="667"/>
      <c r="BI49" s="667"/>
      <c r="BJ49" s="667"/>
      <c r="BK49" s="667"/>
      <c r="BL49" s="668"/>
      <c r="BN49" s="38" t="s">
        <v>503</v>
      </c>
      <c r="BO49" s="667"/>
      <c r="BP49" s="667"/>
      <c r="BQ49" s="667"/>
      <c r="BR49" s="667"/>
      <c r="BS49" s="667"/>
      <c r="BT49" s="667"/>
      <c r="BU49" s="667"/>
      <c r="BV49" s="667"/>
      <c r="BW49" s="667"/>
      <c r="BX49" s="667"/>
      <c r="BY49" s="667"/>
      <c r="BZ49" s="667"/>
      <c r="CA49" s="667"/>
      <c r="CB49" s="668"/>
      <c r="CD49" s="38" t="s">
        <v>503</v>
      </c>
      <c r="CE49" s="667"/>
      <c r="CF49" s="667"/>
      <c r="CG49" s="667"/>
      <c r="CH49" s="667"/>
      <c r="CI49" s="667"/>
      <c r="CJ49" s="667"/>
      <c r="CK49" s="667"/>
      <c r="CL49" s="667"/>
      <c r="CM49" s="667"/>
      <c r="CN49" s="667"/>
      <c r="CO49" s="667"/>
      <c r="CP49" s="667"/>
      <c r="CQ49" s="667"/>
      <c r="CR49" s="668"/>
    </row>
    <row r="50" spans="2:96" s="38" customFormat="1" x14ac:dyDescent="0.2">
      <c r="B50" s="639" t="s">
        <v>841</v>
      </c>
      <c r="P50" s="670"/>
      <c r="R50" s="639" t="s">
        <v>841</v>
      </c>
      <c r="AF50" s="670"/>
      <c r="AH50" s="639" t="s">
        <v>841</v>
      </c>
      <c r="AV50" s="670"/>
      <c r="AX50" s="639" t="s">
        <v>841</v>
      </c>
      <c r="BL50" s="670"/>
      <c r="BN50" s="639" t="s">
        <v>841</v>
      </c>
      <c r="BO50" s="667"/>
      <c r="BP50" s="667"/>
      <c r="BQ50" s="667"/>
      <c r="BR50" s="667"/>
      <c r="BS50" s="667"/>
      <c r="BT50" s="667"/>
      <c r="BU50" s="667"/>
      <c r="BV50" s="667"/>
      <c r="BW50" s="667"/>
      <c r="BX50" s="667"/>
      <c r="BY50" s="667"/>
      <c r="BZ50" s="667"/>
      <c r="CA50" s="667"/>
      <c r="CB50" s="668"/>
      <c r="CD50" s="639" t="s">
        <v>841</v>
      </c>
      <c r="CR50" s="670"/>
    </row>
    <row r="51" spans="2:96" x14ac:dyDescent="0.2">
      <c r="BO51" s="54"/>
      <c r="BP51" s="54"/>
      <c r="BQ51" s="54"/>
      <c r="BR51" s="54"/>
      <c r="BS51" s="54"/>
      <c r="BT51" s="54"/>
      <c r="BU51" s="54"/>
      <c r="BV51" s="54"/>
      <c r="BW51" s="54"/>
      <c r="BX51" s="54"/>
      <c r="BY51" s="54"/>
      <c r="BZ51" s="54"/>
      <c r="CA51" s="54"/>
      <c r="CB51" s="91"/>
    </row>
    <row r="52" spans="2:96" x14ac:dyDescent="0.2">
      <c r="AV52"/>
    </row>
    <row r="53" spans="2:96" x14ac:dyDescent="0.2">
      <c r="AV53"/>
    </row>
    <row r="54" spans="2:96" x14ac:dyDescent="0.2">
      <c r="AV54"/>
    </row>
    <row r="55" spans="2:96" x14ac:dyDescent="0.2">
      <c r="AV55"/>
    </row>
    <row r="56" spans="2:96" x14ac:dyDescent="0.2">
      <c r="AV56"/>
    </row>
    <row r="57" spans="2:96" x14ac:dyDescent="0.2">
      <c r="AV57"/>
    </row>
    <row r="58" spans="2:96" x14ac:dyDescent="0.2">
      <c r="AV58"/>
    </row>
    <row r="59" spans="2:96" x14ac:dyDescent="0.2">
      <c r="AV59"/>
    </row>
    <row r="60" spans="2:96" x14ac:dyDescent="0.2">
      <c r="AV60"/>
    </row>
    <row r="61" spans="2:96" x14ac:dyDescent="0.2">
      <c r="AV61"/>
    </row>
    <row r="62" spans="2:96" x14ac:dyDescent="0.2">
      <c r="AV62"/>
    </row>
    <row r="63" spans="2:96" x14ac:dyDescent="0.2">
      <c r="AV63"/>
    </row>
    <row r="64" spans="2:96" x14ac:dyDescent="0.2">
      <c r="AV64"/>
    </row>
    <row r="65" spans="48:48" x14ac:dyDescent="0.2">
      <c r="AV65"/>
    </row>
    <row r="66" spans="48:48" x14ac:dyDescent="0.2">
      <c r="AV66"/>
    </row>
    <row r="67" spans="48:48" x14ac:dyDescent="0.2">
      <c r="AV67"/>
    </row>
    <row r="68" spans="48:48" x14ac:dyDescent="0.2">
      <c r="AV68"/>
    </row>
    <row r="69" spans="48:48" x14ac:dyDescent="0.2">
      <c r="AV69"/>
    </row>
    <row r="70" spans="48:48" x14ac:dyDescent="0.2">
      <c r="AV70"/>
    </row>
    <row r="71" spans="48:48" x14ac:dyDescent="0.2">
      <c r="AV71"/>
    </row>
    <row r="72" spans="48:48" x14ac:dyDescent="0.2">
      <c r="AV72"/>
    </row>
    <row r="73" spans="48:48" x14ac:dyDescent="0.2">
      <c r="AV73"/>
    </row>
    <row r="74" spans="48:48" x14ac:dyDescent="0.2">
      <c r="AV74"/>
    </row>
    <row r="75" spans="48:48" x14ac:dyDescent="0.2">
      <c r="AV75"/>
    </row>
    <row r="76" spans="48:48" x14ac:dyDescent="0.2">
      <c r="AV76"/>
    </row>
    <row r="77" spans="48:48" x14ac:dyDescent="0.2">
      <c r="AV77"/>
    </row>
    <row r="78" spans="48:48" x14ac:dyDescent="0.2">
      <c r="AV78"/>
    </row>
    <row r="79" spans="48:48" x14ac:dyDescent="0.2">
      <c r="AV79"/>
    </row>
    <row r="80" spans="48:48" x14ac:dyDescent="0.2">
      <c r="AV80"/>
    </row>
    <row r="81" spans="48:48" x14ac:dyDescent="0.2">
      <c r="AV81"/>
    </row>
    <row r="82" spans="48:48" x14ac:dyDescent="0.2">
      <c r="AV82"/>
    </row>
    <row r="83" spans="48:48" x14ac:dyDescent="0.2">
      <c r="AV83"/>
    </row>
    <row r="84" spans="48:48" x14ac:dyDescent="0.2">
      <c r="AV84"/>
    </row>
    <row r="85" spans="48:48" x14ac:dyDescent="0.2">
      <c r="AV85"/>
    </row>
    <row r="86" spans="48:48" x14ac:dyDescent="0.2">
      <c r="AV86"/>
    </row>
    <row r="87" spans="48:48" x14ac:dyDescent="0.2">
      <c r="AV87"/>
    </row>
    <row r="88" spans="48:48" x14ac:dyDescent="0.2">
      <c r="AV88"/>
    </row>
    <row r="89" spans="48:48" x14ac:dyDescent="0.2">
      <c r="AV89"/>
    </row>
    <row r="90" spans="48:48" x14ac:dyDescent="0.2">
      <c r="AV90"/>
    </row>
    <row r="91" spans="48:48" x14ac:dyDescent="0.2">
      <c r="AV91"/>
    </row>
    <row r="92" spans="48:48" x14ac:dyDescent="0.2">
      <c r="AV92"/>
    </row>
    <row r="93" spans="48:48" x14ac:dyDescent="0.2">
      <c r="AV93"/>
    </row>
    <row r="94" spans="48:48" x14ac:dyDescent="0.2">
      <c r="AV94"/>
    </row>
    <row r="95" spans="48:48" x14ac:dyDescent="0.2">
      <c r="AV95"/>
    </row>
    <row r="96" spans="48:48" x14ac:dyDescent="0.2">
      <c r="AV96"/>
    </row>
    <row r="97" spans="48:48" x14ac:dyDescent="0.2">
      <c r="AV97"/>
    </row>
    <row r="98" spans="48:48" x14ac:dyDescent="0.2">
      <c r="AV98"/>
    </row>
    <row r="99" spans="48:48" x14ac:dyDescent="0.2">
      <c r="AV99"/>
    </row>
    <row r="100" spans="48:48" x14ac:dyDescent="0.2">
      <c r="AV100"/>
    </row>
    <row r="101" spans="48:48" x14ac:dyDescent="0.2">
      <c r="AV101"/>
    </row>
    <row r="102" spans="48:48" x14ac:dyDescent="0.2">
      <c r="AV102"/>
    </row>
    <row r="103" spans="48:48" x14ac:dyDescent="0.2">
      <c r="AV103"/>
    </row>
    <row r="104" spans="48:48" x14ac:dyDescent="0.2">
      <c r="AV104"/>
    </row>
    <row r="105" spans="48:48" x14ac:dyDescent="0.2">
      <c r="AV105"/>
    </row>
    <row r="106" spans="48:48" x14ac:dyDescent="0.2">
      <c r="AV106"/>
    </row>
    <row r="107" spans="48:48" x14ac:dyDescent="0.2">
      <c r="AV107"/>
    </row>
    <row r="108" spans="48:48" x14ac:dyDescent="0.2">
      <c r="AV108"/>
    </row>
    <row r="109" spans="48:48" x14ac:dyDescent="0.2">
      <c r="AV109"/>
    </row>
  </sheetData>
  <pageMargins left="0.59055118110236227" right="0.59055118110236227" top="0.78740157480314965" bottom="0.78740157480314965" header="0.39370078740157483" footer="0.39370078740157483"/>
  <pageSetup paperSize="9" scale="64" firstPageNumber="93" fitToWidth="6" fitToHeight="0"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colBreaks count="5" manualBreakCount="5">
    <brk id="16" max="45" man="1"/>
    <brk id="32" max="45" man="1"/>
    <brk id="48" max="45" man="1"/>
    <brk id="64" max="45" man="1"/>
    <brk id="80" max="4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15"/>
  <sheetViews>
    <sheetView zoomScaleNormal="100" workbookViewId="0"/>
  </sheetViews>
  <sheetFormatPr baseColWidth="10" defaultRowHeight="12.75" x14ac:dyDescent="0.2"/>
  <cols>
    <col min="1" max="1" width="81.42578125" customWidth="1"/>
    <col min="2" max="7" width="17.28515625" customWidth="1"/>
    <col min="8" max="8" width="19.140625" customWidth="1"/>
    <col min="9" max="9" width="17.28515625" customWidth="1"/>
    <col min="10" max="10" width="18.28515625" customWidth="1"/>
  </cols>
  <sheetData>
    <row r="1" spans="1:10" ht="18" x14ac:dyDescent="0.25">
      <c r="A1" s="10" t="s">
        <v>945</v>
      </c>
    </row>
    <row r="2" spans="1:10" ht="12.75" customHeight="1" x14ac:dyDescent="0.25">
      <c r="A2" s="10"/>
    </row>
    <row r="3" spans="1:10" ht="15.75" customHeight="1" x14ac:dyDescent="0.25">
      <c r="A3" s="109" t="s">
        <v>567</v>
      </c>
    </row>
    <row r="4" spans="1:10" ht="13.5" thickBot="1" x14ac:dyDescent="0.25">
      <c r="A4" s="232"/>
      <c r="J4" s="667" t="s">
        <v>568</v>
      </c>
    </row>
    <row r="5" spans="1:10" ht="12.75" customHeight="1" x14ac:dyDescent="0.2">
      <c r="A5" s="231" t="s">
        <v>569</v>
      </c>
      <c r="B5" s="782" t="s">
        <v>38</v>
      </c>
      <c r="C5" s="782" t="s">
        <v>39</v>
      </c>
      <c r="D5" s="782" t="s">
        <v>128</v>
      </c>
      <c r="E5" s="782" t="s">
        <v>129</v>
      </c>
      <c r="F5" s="782" t="s">
        <v>130</v>
      </c>
      <c r="G5" s="783">
        <v>100000</v>
      </c>
      <c r="H5" s="784" t="s">
        <v>247</v>
      </c>
      <c r="I5" s="784" t="s">
        <v>246</v>
      </c>
      <c r="J5" s="784" t="s">
        <v>238</v>
      </c>
    </row>
    <row r="6" spans="1:10" ht="12.75" customHeight="1" x14ac:dyDescent="0.2">
      <c r="A6" s="230"/>
      <c r="B6" s="785" t="s">
        <v>40</v>
      </c>
      <c r="C6" s="785" t="s">
        <v>40</v>
      </c>
      <c r="D6" s="785" t="s">
        <v>40</v>
      </c>
      <c r="E6" s="785" t="s">
        <v>40</v>
      </c>
      <c r="F6" s="785" t="s">
        <v>40</v>
      </c>
      <c r="G6" s="785" t="s">
        <v>43</v>
      </c>
      <c r="H6" s="786" t="s">
        <v>570</v>
      </c>
      <c r="I6" s="786" t="s">
        <v>146</v>
      </c>
      <c r="J6" s="786" t="s">
        <v>150</v>
      </c>
    </row>
    <row r="7" spans="1:10" ht="12.75" customHeight="1" thickBot="1" x14ac:dyDescent="0.25">
      <c r="A7" s="233"/>
      <c r="B7" s="787" t="s">
        <v>46</v>
      </c>
      <c r="C7" s="787" t="s">
        <v>42</v>
      </c>
      <c r="D7" s="787" t="s">
        <v>131</v>
      </c>
      <c r="E7" s="787" t="s">
        <v>132</v>
      </c>
      <c r="F7" s="787" t="s">
        <v>133</v>
      </c>
      <c r="G7" s="787" t="s">
        <v>134</v>
      </c>
      <c r="H7" s="788" t="s">
        <v>146</v>
      </c>
      <c r="I7" s="788" t="s">
        <v>134</v>
      </c>
      <c r="J7" s="788" t="s">
        <v>725</v>
      </c>
    </row>
    <row r="8" spans="1:10" ht="12.75" customHeight="1" x14ac:dyDescent="0.2"/>
    <row r="9" spans="1:10" s="8" customFormat="1" ht="14.25" customHeight="1" x14ac:dyDescent="0.2">
      <c r="A9" s="789" t="s">
        <v>571</v>
      </c>
      <c r="B9" s="790">
        <v>1401.1378159999999</v>
      </c>
      <c r="C9" s="790">
        <v>2896.9893350000002</v>
      </c>
      <c r="D9" s="790">
        <v>2671.2628</v>
      </c>
      <c r="E9" s="790">
        <v>4085.0956270000001</v>
      </c>
      <c r="F9" s="790">
        <v>2413.674207</v>
      </c>
      <c r="G9" s="790">
        <v>3240.5108639999999</v>
      </c>
      <c r="H9" s="791">
        <v>4298.1271509999997</v>
      </c>
      <c r="I9" s="791">
        <v>12410.543498000001</v>
      </c>
      <c r="J9" s="791">
        <v>16708.670649</v>
      </c>
    </row>
    <row r="10" spans="1:10" ht="14.25" customHeight="1" x14ac:dyDescent="0.2">
      <c r="A10" s="792" t="s">
        <v>572</v>
      </c>
      <c r="B10" s="793">
        <v>1196.917551</v>
      </c>
      <c r="C10" s="793">
        <v>2583.2519689999999</v>
      </c>
      <c r="D10" s="793">
        <v>2541.1723769999999</v>
      </c>
      <c r="E10" s="793">
        <v>3960.2878940000001</v>
      </c>
      <c r="F10" s="793">
        <v>2338.8286870000002</v>
      </c>
      <c r="G10" s="793">
        <v>3089.2932519999999</v>
      </c>
      <c r="H10" s="319">
        <v>3780.1695199999999</v>
      </c>
      <c r="I10" s="319">
        <v>11929.58221</v>
      </c>
      <c r="J10" s="319">
        <v>15709.75173</v>
      </c>
    </row>
    <row r="11" spans="1:10" ht="14.25" customHeight="1" x14ac:dyDescent="0.2">
      <c r="A11" s="794" t="s">
        <v>573</v>
      </c>
      <c r="B11" s="795">
        <v>44.858206000000003</v>
      </c>
      <c r="C11" s="795">
        <v>93.839519999999993</v>
      </c>
      <c r="D11" s="795">
        <v>100.709542</v>
      </c>
      <c r="E11" s="795">
        <v>115.433875</v>
      </c>
      <c r="F11" s="795">
        <v>70.831254999999999</v>
      </c>
      <c r="G11" s="795">
        <v>128.36788200000001</v>
      </c>
      <c r="H11" s="796">
        <v>138.69772599999999</v>
      </c>
      <c r="I11" s="796">
        <v>415.34255300000001</v>
      </c>
      <c r="J11" s="796">
        <v>554.04027900000006</v>
      </c>
    </row>
    <row r="12" spans="1:10" ht="14.25" customHeight="1" x14ac:dyDescent="0.2">
      <c r="A12" s="792" t="s">
        <v>948</v>
      </c>
      <c r="B12" s="793">
        <v>0.47115499999999999</v>
      </c>
      <c r="C12" s="793">
        <v>1.023779</v>
      </c>
      <c r="D12" s="793">
        <v>2.3298649999999999</v>
      </c>
      <c r="E12" s="793">
        <v>5.1262530000000002</v>
      </c>
      <c r="F12" s="793">
        <v>3.9715579999999999</v>
      </c>
      <c r="G12" s="793">
        <v>22.849730000000001</v>
      </c>
      <c r="H12" s="319">
        <v>1.494934</v>
      </c>
      <c r="I12" s="319">
        <v>34.277405999999999</v>
      </c>
      <c r="J12" s="319">
        <v>35.77234</v>
      </c>
    </row>
    <row r="13" spans="1:10" s="8" customFormat="1" ht="14.25" customHeight="1" x14ac:dyDescent="0.2">
      <c r="A13" s="797" t="s">
        <v>574</v>
      </c>
      <c r="B13" s="798">
        <v>119.57789200000001</v>
      </c>
      <c r="C13" s="798">
        <v>310.65317399999998</v>
      </c>
      <c r="D13" s="798">
        <v>351.648909</v>
      </c>
      <c r="E13" s="798">
        <v>561.69780300000002</v>
      </c>
      <c r="F13" s="798">
        <v>422.239622</v>
      </c>
      <c r="G13" s="798">
        <v>1009.987622</v>
      </c>
      <c r="H13" s="799">
        <v>430.231065</v>
      </c>
      <c r="I13" s="799">
        <v>2345.5739570000001</v>
      </c>
      <c r="J13" s="799">
        <v>2775.805022</v>
      </c>
    </row>
    <row r="14" spans="1:10" s="69" customFormat="1" ht="14.25" customHeight="1" x14ac:dyDescent="0.2">
      <c r="A14" s="792" t="s">
        <v>580</v>
      </c>
      <c r="B14" s="793">
        <v>6.8339999999999998E-3</v>
      </c>
      <c r="C14" s="793">
        <v>9.2289999999999994E-3</v>
      </c>
      <c r="D14" s="793">
        <v>2.1736930000000001</v>
      </c>
      <c r="E14" s="793">
        <v>0.18549099999999999</v>
      </c>
      <c r="F14" s="793">
        <v>0.18087700000000001</v>
      </c>
      <c r="G14" s="793">
        <v>29.485336</v>
      </c>
      <c r="H14" s="319">
        <v>1.6063000000000001E-2</v>
      </c>
      <c r="I14" s="319">
        <v>32.025398000000003</v>
      </c>
      <c r="J14" s="319">
        <v>32.041460999999998</v>
      </c>
    </row>
    <row r="15" spans="1:10" ht="14.25" customHeight="1" x14ac:dyDescent="0.2">
      <c r="A15" s="794" t="s">
        <v>575</v>
      </c>
      <c r="B15" s="795">
        <v>67.262234000000007</v>
      </c>
      <c r="C15" s="795">
        <v>192.63415599999999</v>
      </c>
      <c r="D15" s="795">
        <v>249.24341200000001</v>
      </c>
      <c r="E15" s="795">
        <v>393.89811600000002</v>
      </c>
      <c r="F15" s="795">
        <v>262.00758500000001</v>
      </c>
      <c r="G15" s="795">
        <v>481.23814900000002</v>
      </c>
      <c r="H15" s="796">
        <v>259.89639</v>
      </c>
      <c r="I15" s="796">
        <v>1386.387262</v>
      </c>
      <c r="J15" s="796">
        <v>1646.2836520000001</v>
      </c>
    </row>
    <row r="16" spans="1:10" ht="14.25" customHeight="1" x14ac:dyDescent="0.2">
      <c r="A16" s="792" t="s">
        <v>576</v>
      </c>
      <c r="B16" s="793">
        <v>30.339444</v>
      </c>
      <c r="C16" s="793">
        <v>71.047014000000004</v>
      </c>
      <c r="D16" s="793">
        <v>75.734262999999999</v>
      </c>
      <c r="E16" s="793">
        <v>123.07266199999999</v>
      </c>
      <c r="F16" s="793">
        <v>117.475356</v>
      </c>
      <c r="G16" s="793">
        <v>292.03862800000002</v>
      </c>
      <c r="H16" s="319">
        <v>101.386458</v>
      </c>
      <c r="I16" s="319">
        <v>608.32090800000003</v>
      </c>
      <c r="J16" s="319">
        <v>709.70736599999998</v>
      </c>
    </row>
    <row r="17" spans="1:12" ht="14.25" customHeight="1" x14ac:dyDescent="0.2">
      <c r="A17" s="800" t="s">
        <v>577</v>
      </c>
      <c r="B17" s="795">
        <v>7.0620839999999996</v>
      </c>
      <c r="C17" s="795">
        <v>18.082723999999999</v>
      </c>
      <c r="D17" s="795">
        <v>11.146018</v>
      </c>
      <c r="E17" s="795">
        <v>25.381713999999999</v>
      </c>
      <c r="F17" s="795">
        <v>27.032522</v>
      </c>
      <c r="G17" s="795">
        <v>32.637130999999997</v>
      </c>
      <c r="H17" s="796">
        <v>25.144808000000001</v>
      </c>
      <c r="I17" s="796">
        <v>96.197384999999997</v>
      </c>
      <c r="J17" s="796">
        <v>121.34219299999999</v>
      </c>
    </row>
    <row r="18" spans="1:12" s="8" customFormat="1" ht="14.25" customHeight="1" x14ac:dyDescent="0.2">
      <c r="A18" s="792" t="s">
        <v>578</v>
      </c>
      <c r="B18" s="793">
        <v>3.8857490000000001</v>
      </c>
      <c r="C18" s="793">
        <v>12.103386</v>
      </c>
      <c r="D18" s="793">
        <v>10.318994</v>
      </c>
      <c r="E18" s="793">
        <v>19.159821000000001</v>
      </c>
      <c r="F18" s="793">
        <v>15.52197</v>
      </c>
      <c r="G18" s="793">
        <v>174.58837800000001</v>
      </c>
      <c r="H18" s="319">
        <v>15.989134999999999</v>
      </c>
      <c r="I18" s="319">
        <v>219.58916199999999</v>
      </c>
      <c r="J18" s="319">
        <v>235.57829599999999</v>
      </c>
    </row>
    <row r="19" spans="1:12" s="8" customFormat="1" ht="14.25" customHeight="1" x14ac:dyDescent="0.2">
      <c r="A19" s="797" t="s">
        <v>579</v>
      </c>
      <c r="B19" s="798">
        <v>503.60272900000001</v>
      </c>
      <c r="C19" s="798">
        <v>1188.2064780000001</v>
      </c>
      <c r="D19" s="798">
        <v>1300.079438</v>
      </c>
      <c r="E19" s="798">
        <v>2005.743849</v>
      </c>
      <c r="F19" s="798">
        <v>1206.3322889999999</v>
      </c>
      <c r="G19" s="798">
        <v>2344.3984730000002</v>
      </c>
      <c r="H19" s="799">
        <v>1691.809207</v>
      </c>
      <c r="I19" s="799">
        <v>6856.5540490000003</v>
      </c>
      <c r="J19" s="799">
        <v>8548.3632560000005</v>
      </c>
    </row>
    <row r="20" spans="1:12" s="69" customFormat="1" ht="14.25" customHeight="1" x14ac:dyDescent="0.2">
      <c r="A20" s="792" t="s">
        <v>620</v>
      </c>
      <c r="B20" s="793">
        <v>27.548428999999999</v>
      </c>
      <c r="C20" s="793">
        <v>84.266510999999994</v>
      </c>
      <c r="D20" s="793">
        <v>158.39301599999999</v>
      </c>
      <c r="E20" s="793">
        <v>347.25419399999998</v>
      </c>
      <c r="F20" s="793">
        <v>178.95540700000001</v>
      </c>
      <c r="G20" s="793">
        <v>377.98732799999999</v>
      </c>
      <c r="H20" s="319">
        <v>111.81494000000001</v>
      </c>
      <c r="I20" s="319">
        <v>1062.5899449999999</v>
      </c>
      <c r="J20" s="319">
        <v>1174.404886</v>
      </c>
    </row>
    <row r="21" spans="1:12" ht="14.25" customHeight="1" x14ac:dyDescent="0.2">
      <c r="A21" s="800" t="s">
        <v>581</v>
      </c>
      <c r="B21" s="795">
        <v>237.08155400000001</v>
      </c>
      <c r="C21" s="795">
        <v>602.49196800000004</v>
      </c>
      <c r="D21" s="795">
        <v>672.54970800000001</v>
      </c>
      <c r="E21" s="795">
        <v>1009.803175</v>
      </c>
      <c r="F21" s="795">
        <v>657.37548200000003</v>
      </c>
      <c r="G21" s="795">
        <v>1294.220004</v>
      </c>
      <c r="H21" s="796">
        <v>839.57352100000003</v>
      </c>
      <c r="I21" s="796">
        <v>3633.9483700000001</v>
      </c>
      <c r="J21" s="796">
        <v>4473.5218910000003</v>
      </c>
    </row>
    <row r="22" spans="1:12" ht="14.25" customHeight="1" x14ac:dyDescent="0.2">
      <c r="A22" s="792" t="s">
        <v>582</v>
      </c>
      <c r="B22" s="793">
        <v>1.8164130000000001</v>
      </c>
      <c r="C22" s="793">
        <v>3.4261379999999999</v>
      </c>
      <c r="D22" s="793">
        <v>3.75786</v>
      </c>
      <c r="E22" s="793">
        <v>2.6367509999999998</v>
      </c>
      <c r="F22" s="793">
        <v>3.396007</v>
      </c>
      <c r="G22" s="793">
        <v>79.218776000000005</v>
      </c>
      <c r="H22" s="319">
        <v>5.2425509999999997</v>
      </c>
      <c r="I22" s="319">
        <v>89.009394999999998</v>
      </c>
      <c r="J22" s="319">
        <v>94.251946000000004</v>
      </c>
    </row>
    <row r="23" spans="1:12" ht="14.25" customHeight="1" x14ac:dyDescent="0.2">
      <c r="A23" s="794" t="s">
        <v>583</v>
      </c>
      <c r="B23" s="795">
        <v>0.84165599999999996</v>
      </c>
      <c r="C23" s="795">
        <v>1.8867240000000001</v>
      </c>
      <c r="D23" s="795">
        <v>3.6797110000000002</v>
      </c>
      <c r="E23" s="795">
        <v>7.135281</v>
      </c>
      <c r="F23" s="795">
        <v>8.7213480000000008</v>
      </c>
      <c r="G23" s="795">
        <v>83.686310000000006</v>
      </c>
      <c r="H23" s="796">
        <v>2.72838</v>
      </c>
      <c r="I23" s="796">
        <v>103.222649</v>
      </c>
      <c r="J23" s="796">
        <v>105.95102900000001</v>
      </c>
      <c r="L23" s="974"/>
    </row>
    <row r="24" spans="1:12" ht="14.25" customHeight="1" x14ac:dyDescent="0.2">
      <c r="A24" s="792" t="s">
        <v>584</v>
      </c>
      <c r="B24" s="793">
        <v>154.739608</v>
      </c>
      <c r="C24" s="793">
        <v>369.45196700000002</v>
      </c>
      <c r="D24" s="793">
        <v>397.31541499999997</v>
      </c>
      <c r="E24" s="793">
        <v>544.32463199999995</v>
      </c>
      <c r="F24" s="793">
        <v>305.23667999999998</v>
      </c>
      <c r="G24" s="793">
        <v>395.386573</v>
      </c>
      <c r="H24" s="319">
        <v>524.19157499999994</v>
      </c>
      <c r="I24" s="319">
        <v>1642.2633000000001</v>
      </c>
      <c r="J24" s="319">
        <v>2166.4548749999999</v>
      </c>
    </row>
    <row r="25" spans="1:12" s="8" customFormat="1" ht="14.25" customHeight="1" x14ac:dyDescent="0.2">
      <c r="A25" s="794" t="s">
        <v>585</v>
      </c>
      <c r="B25" s="795">
        <v>13.344585</v>
      </c>
      <c r="C25" s="795">
        <v>44.686650999999998</v>
      </c>
      <c r="D25" s="795">
        <v>53.882649000000001</v>
      </c>
      <c r="E25" s="795">
        <v>94.493971000000002</v>
      </c>
      <c r="F25" s="795">
        <v>52.647365000000001</v>
      </c>
      <c r="G25" s="795">
        <v>113.89948</v>
      </c>
      <c r="H25" s="796">
        <v>58.031236</v>
      </c>
      <c r="I25" s="796">
        <v>314.92346500000002</v>
      </c>
      <c r="J25" s="796">
        <v>372.954701</v>
      </c>
    </row>
    <row r="26" spans="1:12" s="8" customFormat="1" ht="14.25" customHeight="1" x14ac:dyDescent="0.2">
      <c r="A26" s="809" t="s">
        <v>586</v>
      </c>
      <c r="B26" s="810">
        <v>138.921278</v>
      </c>
      <c r="C26" s="810">
        <v>442.316867</v>
      </c>
      <c r="D26" s="810">
        <v>584.29834600000004</v>
      </c>
      <c r="E26" s="810">
        <v>911.78720899999996</v>
      </c>
      <c r="F26" s="810">
        <v>569.44950300000005</v>
      </c>
      <c r="G26" s="810">
        <v>1540.324116</v>
      </c>
      <c r="H26" s="811">
        <v>581.23814500000003</v>
      </c>
      <c r="I26" s="811">
        <v>3605.8591740000002</v>
      </c>
      <c r="J26" s="811">
        <v>4187.0973180000001</v>
      </c>
    </row>
    <row r="27" spans="1:12" s="69" customFormat="1" ht="14.25" customHeight="1" x14ac:dyDescent="0.2">
      <c r="A27" s="794" t="s">
        <v>621</v>
      </c>
      <c r="B27" s="795">
        <v>12.539243000000001</v>
      </c>
      <c r="C27" s="795">
        <v>43.095917</v>
      </c>
      <c r="D27" s="795">
        <v>71.582246999999995</v>
      </c>
      <c r="E27" s="795">
        <v>113.681665</v>
      </c>
      <c r="F27" s="795">
        <v>59.651972999999998</v>
      </c>
      <c r="G27" s="795">
        <v>162.91161099999999</v>
      </c>
      <c r="H27" s="796">
        <v>55.635159999999999</v>
      </c>
      <c r="I27" s="796">
        <v>407.82749699999999</v>
      </c>
      <c r="J27" s="796">
        <v>463.46265699999998</v>
      </c>
    </row>
    <row r="28" spans="1:12" ht="14.25" customHeight="1" x14ac:dyDescent="0.2">
      <c r="A28" s="804" t="s">
        <v>587</v>
      </c>
      <c r="B28" s="805">
        <v>55.480817999999999</v>
      </c>
      <c r="C28" s="805">
        <v>217.980299</v>
      </c>
      <c r="D28" s="805">
        <v>329.13582400000001</v>
      </c>
      <c r="E28" s="805">
        <v>501.19742600000001</v>
      </c>
      <c r="F28" s="805">
        <v>310.41441200000003</v>
      </c>
      <c r="G28" s="805">
        <v>815.62305400000002</v>
      </c>
      <c r="H28" s="398">
        <v>273.461117</v>
      </c>
      <c r="I28" s="398">
        <v>1956.3707159999999</v>
      </c>
      <c r="J28" s="398">
        <v>2229.8318330000002</v>
      </c>
    </row>
    <row r="29" spans="1:12" s="8" customFormat="1" ht="14.25" customHeight="1" x14ac:dyDescent="0.2">
      <c r="A29" s="794" t="s">
        <v>588</v>
      </c>
      <c r="B29" s="795">
        <v>55.521417999999997</v>
      </c>
      <c r="C29" s="795">
        <v>147.40131500000001</v>
      </c>
      <c r="D29" s="795">
        <v>177.868629</v>
      </c>
      <c r="E29" s="795">
        <v>296.89361700000001</v>
      </c>
      <c r="F29" s="795">
        <v>199.38311899999999</v>
      </c>
      <c r="G29" s="795">
        <v>561.78944999999999</v>
      </c>
      <c r="H29" s="796">
        <v>202.92273299999999</v>
      </c>
      <c r="I29" s="796">
        <v>1235.9348150000001</v>
      </c>
      <c r="J29" s="796">
        <v>1438.8575470000001</v>
      </c>
    </row>
    <row r="30" spans="1:12" s="8" customFormat="1" ht="14.25" customHeight="1" x14ac:dyDescent="0.2">
      <c r="A30" s="801" t="s">
        <v>589</v>
      </c>
      <c r="B30" s="802">
        <v>261.82211000000001</v>
      </c>
      <c r="C30" s="802">
        <v>693.49536799999998</v>
      </c>
      <c r="D30" s="802">
        <v>841.04598499999997</v>
      </c>
      <c r="E30" s="802">
        <v>1473.7465319999999</v>
      </c>
      <c r="F30" s="802">
        <v>933.14049199999999</v>
      </c>
      <c r="G30" s="802">
        <v>1105.895338</v>
      </c>
      <c r="H30" s="803">
        <v>955.31747800000005</v>
      </c>
      <c r="I30" s="803">
        <v>4353.8283469999997</v>
      </c>
      <c r="J30" s="803">
        <v>5309.1458249999996</v>
      </c>
    </row>
    <row r="31" spans="1:12" s="69" customFormat="1" ht="14.25" customHeight="1" x14ac:dyDescent="0.2">
      <c r="A31" s="794" t="s">
        <v>622</v>
      </c>
      <c r="B31" s="795">
        <v>17.839456999999999</v>
      </c>
      <c r="C31" s="795">
        <v>68.386444999999995</v>
      </c>
      <c r="D31" s="795">
        <v>154.41613799999999</v>
      </c>
      <c r="E31" s="795">
        <v>320.06439399999999</v>
      </c>
      <c r="F31" s="795">
        <v>182.425329</v>
      </c>
      <c r="G31" s="795">
        <v>232.84081</v>
      </c>
      <c r="H31" s="796">
        <v>86.225902000000005</v>
      </c>
      <c r="I31" s="796">
        <v>889.74667099999999</v>
      </c>
      <c r="J31" s="796">
        <v>975.97257300000001</v>
      </c>
    </row>
    <row r="32" spans="1:12" s="69" customFormat="1" ht="14.25" customHeight="1" x14ac:dyDescent="0.2">
      <c r="A32" s="792" t="s">
        <v>590</v>
      </c>
      <c r="B32" s="793">
        <v>99.818804</v>
      </c>
      <c r="C32" s="793">
        <v>246.332717</v>
      </c>
      <c r="D32" s="793">
        <v>297.86032799999998</v>
      </c>
      <c r="E32" s="793">
        <v>454.11233399999998</v>
      </c>
      <c r="F32" s="793">
        <v>278.43512299999998</v>
      </c>
      <c r="G32" s="793">
        <v>439.267539</v>
      </c>
      <c r="H32" s="319">
        <v>346.151521</v>
      </c>
      <c r="I32" s="319">
        <v>1469.6753229999999</v>
      </c>
      <c r="J32" s="319">
        <v>1815.8268439999999</v>
      </c>
    </row>
    <row r="33" spans="1:10" s="8" customFormat="1" ht="14.25" customHeight="1" x14ac:dyDescent="0.2">
      <c r="A33" s="794" t="s">
        <v>591</v>
      </c>
      <c r="B33" s="795">
        <v>116.64451800000001</v>
      </c>
      <c r="C33" s="795">
        <v>332.74277999999998</v>
      </c>
      <c r="D33" s="795">
        <v>381.00340299999999</v>
      </c>
      <c r="E33" s="795">
        <v>698.910661</v>
      </c>
      <c r="F33" s="795">
        <v>472.27773300000001</v>
      </c>
      <c r="G33" s="795">
        <v>394.857485</v>
      </c>
      <c r="H33" s="796">
        <v>449.38729799999999</v>
      </c>
      <c r="I33" s="796">
        <v>1947.0492819999999</v>
      </c>
      <c r="J33" s="796">
        <v>2396.43658</v>
      </c>
    </row>
    <row r="34" spans="1:10" ht="14.25" customHeight="1" x14ac:dyDescent="0.2">
      <c r="A34" s="792" t="s">
        <v>682</v>
      </c>
      <c r="B34" s="793" t="s">
        <v>102</v>
      </c>
      <c r="C34" s="793">
        <v>6.9102999999999998E-2</v>
      </c>
      <c r="D34" s="793">
        <v>1.0643E-2</v>
      </c>
      <c r="E34" s="793">
        <v>0.65574299999999996</v>
      </c>
      <c r="F34" s="793">
        <v>2.3080000000000002E-3</v>
      </c>
      <c r="G34" s="793">
        <v>38.929504000000001</v>
      </c>
      <c r="H34" s="319">
        <v>6.9102999999999998E-2</v>
      </c>
      <c r="I34" s="319">
        <v>39.598197999999996</v>
      </c>
      <c r="J34" s="319">
        <v>39.667301000000002</v>
      </c>
    </row>
    <row r="35" spans="1:10" s="8" customFormat="1" ht="14.25" customHeight="1" x14ac:dyDescent="0.2">
      <c r="A35" s="797" t="s">
        <v>592</v>
      </c>
      <c r="B35" s="798">
        <v>160.08526499999999</v>
      </c>
      <c r="C35" s="798">
        <v>606.35110299999997</v>
      </c>
      <c r="D35" s="798">
        <v>814.27822300000003</v>
      </c>
      <c r="E35" s="798">
        <v>1545.922084</v>
      </c>
      <c r="F35" s="798">
        <v>1049.5618730000001</v>
      </c>
      <c r="G35" s="798">
        <v>3561.753592</v>
      </c>
      <c r="H35" s="799">
        <v>766.43636800000002</v>
      </c>
      <c r="I35" s="799">
        <v>6971.5157710000003</v>
      </c>
      <c r="J35" s="799">
        <v>7737.952139</v>
      </c>
    </row>
    <row r="36" spans="1:10" s="69" customFormat="1" ht="14.25" customHeight="1" x14ac:dyDescent="0.2">
      <c r="A36" s="804" t="s">
        <v>687</v>
      </c>
      <c r="B36" s="805">
        <v>35.055695</v>
      </c>
      <c r="C36" s="805">
        <v>183.13109</v>
      </c>
      <c r="D36" s="805">
        <v>304.03556900000001</v>
      </c>
      <c r="E36" s="805">
        <v>529.41917599999999</v>
      </c>
      <c r="F36" s="805">
        <v>336.91264000000001</v>
      </c>
      <c r="G36" s="805">
        <v>425.97695499999998</v>
      </c>
      <c r="H36" s="398">
        <v>218.18678499999999</v>
      </c>
      <c r="I36" s="398">
        <v>1596.3443400000001</v>
      </c>
      <c r="J36" s="398">
        <v>1814.531125</v>
      </c>
    </row>
    <row r="37" spans="1:10" ht="14.25" customHeight="1" x14ac:dyDescent="0.2">
      <c r="A37" s="806" t="s">
        <v>593</v>
      </c>
      <c r="B37" s="795">
        <v>4.0289460000000004</v>
      </c>
      <c r="C37" s="795">
        <v>7.358473</v>
      </c>
      <c r="D37" s="795">
        <v>19.237791999999999</v>
      </c>
      <c r="E37" s="795">
        <v>77.389386000000002</v>
      </c>
      <c r="F37" s="795">
        <v>95.778893999999994</v>
      </c>
      <c r="G37" s="795">
        <v>178.61362600000001</v>
      </c>
      <c r="H37" s="796">
        <v>11.387419</v>
      </c>
      <c r="I37" s="796">
        <v>371.019699</v>
      </c>
      <c r="J37" s="796">
        <v>382.40711700000003</v>
      </c>
    </row>
    <row r="38" spans="1:10" ht="14.25" customHeight="1" x14ac:dyDescent="0.2">
      <c r="A38" s="804" t="s">
        <v>683</v>
      </c>
      <c r="B38" s="793">
        <v>81.650251999999995</v>
      </c>
      <c r="C38" s="793">
        <v>296.751262</v>
      </c>
      <c r="D38" s="793">
        <v>376.39971100000002</v>
      </c>
      <c r="E38" s="793">
        <v>753.13026400000001</v>
      </c>
      <c r="F38" s="793">
        <v>488.65033699999998</v>
      </c>
      <c r="G38" s="793">
        <v>1005.688936</v>
      </c>
      <c r="H38" s="319">
        <v>378.40151400000002</v>
      </c>
      <c r="I38" s="319">
        <v>2623.869248</v>
      </c>
      <c r="J38" s="319">
        <v>3002.2707620000001</v>
      </c>
    </row>
    <row r="39" spans="1:10" ht="14.25" customHeight="1" x14ac:dyDescent="0.2">
      <c r="A39" s="806" t="s">
        <v>594</v>
      </c>
      <c r="B39" s="807">
        <v>0.52764500000000003</v>
      </c>
      <c r="C39" s="807">
        <v>1.673117</v>
      </c>
      <c r="D39" s="807">
        <v>0.96472899999999995</v>
      </c>
      <c r="E39" s="807">
        <v>3.181457</v>
      </c>
      <c r="F39" s="807">
        <v>5.0581389999999997</v>
      </c>
      <c r="G39" s="807">
        <v>5.7686169999999999</v>
      </c>
      <c r="H39" s="808">
        <v>2.2007620000000001</v>
      </c>
      <c r="I39" s="808">
        <v>14.972941</v>
      </c>
      <c r="J39" s="808">
        <v>17.173703</v>
      </c>
    </row>
    <row r="40" spans="1:10" s="8" customFormat="1" ht="14.25" customHeight="1" x14ac:dyDescent="0.2">
      <c r="A40" s="804" t="s">
        <v>595</v>
      </c>
      <c r="B40" s="805">
        <v>7.3851740000000001</v>
      </c>
      <c r="C40" s="805">
        <v>22.843064999999999</v>
      </c>
      <c r="D40" s="805">
        <v>31.769235999999999</v>
      </c>
      <c r="E40" s="805">
        <v>70.028081</v>
      </c>
      <c r="F40" s="805">
        <v>39.367838999999996</v>
      </c>
      <c r="G40" s="805">
        <v>157.237911</v>
      </c>
      <c r="H40" s="398">
        <v>30.228238999999999</v>
      </c>
      <c r="I40" s="398">
        <v>298.40306600000002</v>
      </c>
      <c r="J40" s="398">
        <v>328.631305</v>
      </c>
    </row>
    <row r="41" spans="1:10" ht="14.25" customHeight="1" x14ac:dyDescent="0.2">
      <c r="A41" s="806" t="s">
        <v>596</v>
      </c>
      <c r="B41" s="807">
        <v>17.094518999999998</v>
      </c>
      <c r="C41" s="807">
        <v>57.881196000000003</v>
      </c>
      <c r="D41" s="807">
        <v>75.279335000000003</v>
      </c>
      <c r="E41" s="807">
        <v>112.631691</v>
      </c>
      <c r="F41" s="807">
        <v>83.493245000000002</v>
      </c>
      <c r="G41" s="807">
        <v>846.99902299999997</v>
      </c>
      <c r="H41" s="808">
        <v>74.975716000000006</v>
      </c>
      <c r="I41" s="808">
        <v>1118.403294</v>
      </c>
      <c r="J41" s="808">
        <v>1193.3790100000001</v>
      </c>
    </row>
    <row r="42" spans="1:10" ht="14.25" customHeight="1" x14ac:dyDescent="0.2">
      <c r="A42" s="804" t="s">
        <v>684</v>
      </c>
      <c r="B42" s="805" t="s">
        <v>102</v>
      </c>
      <c r="C42" s="805" t="s">
        <v>102</v>
      </c>
      <c r="D42" s="805" t="s">
        <v>102</v>
      </c>
      <c r="E42" s="805">
        <v>0.14202799999999999</v>
      </c>
      <c r="F42" s="805" t="s">
        <v>102</v>
      </c>
      <c r="G42" s="805">
        <v>125.47378399999999</v>
      </c>
      <c r="H42" s="398" t="s">
        <v>102</v>
      </c>
      <c r="I42" s="398">
        <v>125.615813</v>
      </c>
      <c r="J42" s="398">
        <v>125.615813</v>
      </c>
    </row>
    <row r="43" spans="1:10" s="8" customFormat="1" ht="14.25" customHeight="1" x14ac:dyDescent="0.2">
      <c r="A43" s="806" t="s">
        <v>685</v>
      </c>
      <c r="B43" s="807">
        <v>2.274E-3</v>
      </c>
      <c r="C43" s="807">
        <v>-1.54E-4</v>
      </c>
      <c r="D43" s="807" t="s">
        <v>102</v>
      </c>
      <c r="E43" s="807" t="s">
        <v>102</v>
      </c>
      <c r="F43" s="807">
        <v>0.30077999999999999</v>
      </c>
      <c r="G43" s="807">
        <v>443.46078299999999</v>
      </c>
      <c r="H43" s="808">
        <v>2.1199999999999999E-3</v>
      </c>
      <c r="I43" s="808">
        <v>443.76156300000002</v>
      </c>
      <c r="J43" s="808">
        <v>443.76368300000001</v>
      </c>
    </row>
    <row r="44" spans="1:10" s="8" customFormat="1" ht="14.25" customHeight="1" x14ac:dyDescent="0.2">
      <c r="A44" s="809" t="s">
        <v>597</v>
      </c>
      <c r="B44" s="810">
        <v>18.75572</v>
      </c>
      <c r="C44" s="810">
        <v>31.870857000000001</v>
      </c>
      <c r="D44" s="810">
        <v>21.526973999999999</v>
      </c>
      <c r="E44" s="810">
        <v>44.600847000000002</v>
      </c>
      <c r="F44" s="810">
        <v>26.886938000000001</v>
      </c>
      <c r="G44" s="810">
        <v>55.689109999999999</v>
      </c>
      <c r="H44" s="811">
        <v>50.626578000000002</v>
      </c>
      <c r="I44" s="811">
        <v>148.703869</v>
      </c>
      <c r="J44" s="811">
        <v>199.33044699999999</v>
      </c>
    </row>
    <row r="45" spans="1:10" s="69" customFormat="1" ht="14.25" customHeight="1" x14ac:dyDescent="0.2">
      <c r="A45" s="806" t="s">
        <v>623</v>
      </c>
      <c r="B45" s="807">
        <v>5.905761</v>
      </c>
      <c r="C45" s="807">
        <v>8.3202090000000002</v>
      </c>
      <c r="D45" s="807">
        <v>5.6508950000000002</v>
      </c>
      <c r="E45" s="807">
        <v>20.551749000000001</v>
      </c>
      <c r="F45" s="807">
        <v>14.849652000000001</v>
      </c>
      <c r="G45" s="807">
        <v>7.4855409999999996</v>
      </c>
      <c r="H45" s="808">
        <v>14.22597</v>
      </c>
      <c r="I45" s="808">
        <v>48.537835999999999</v>
      </c>
      <c r="J45" s="808">
        <v>62.763807</v>
      </c>
    </row>
    <row r="46" spans="1:10" s="69" customFormat="1" ht="14.25" customHeight="1" x14ac:dyDescent="0.2">
      <c r="A46" s="804" t="s">
        <v>624</v>
      </c>
      <c r="B46" s="805">
        <v>11.339024</v>
      </c>
      <c r="C46" s="805">
        <v>22.065477999999999</v>
      </c>
      <c r="D46" s="805">
        <v>15.766387</v>
      </c>
      <c r="E46" s="805">
        <v>24.049098000000001</v>
      </c>
      <c r="F46" s="805">
        <v>12.037286</v>
      </c>
      <c r="G46" s="805">
        <v>48.203569999999999</v>
      </c>
      <c r="H46" s="398">
        <v>33.404502999999998</v>
      </c>
      <c r="I46" s="398">
        <v>100.056341</v>
      </c>
      <c r="J46" s="398">
        <v>133.46084300000001</v>
      </c>
    </row>
    <row r="47" spans="1:10" s="8" customFormat="1" ht="14.25" customHeight="1" x14ac:dyDescent="0.2">
      <c r="A47" s="812" t="s">
        <v>598</v>
      </c>
      <c r="B47" s="813">
        <v>434.88051000000002</v>
      </c>
      <c r="C47" s="813">
        <v>954.75376800000004</v>
      </c>
      <c r="D47" s="813">
        <v>930.89341999999999</v>
      </c>
      <c r="E47" s="813">
        <v>1299.31945</v>
      </c>
      <c r="F47" s="813">
        <v>824.18122300000005</v>
      </c>
      <c r="G47" s="813">
        <v>1680.090459</v>
      </c>
      <c r="H47" s="814">
        <v>1389.634278</v>
      </c>
      <c r="I47" s="814">
        <v>4734.4845509999996</v>
      </c>
      <c r="J47" s="814">
        <v>6124.118829</v>
      </c>
    </row>
    <row r="48" spans="1:10" s="69" customFormat="1" ht="14.25" customHeight="1" x14ac:dyDescent="0.2">
      <c r="A48" s="792" t="s">
        <v>625</v>
      </c>
      <c r="B48" s="793">
        <v>154.951033</v>
      </c>
      <c r="C48" s="793">
        <v>308.56068800000003</v>
      </c>
      <c r="D48" s="793">
        <v>268.00758999999999</v>
      </c>
      <c r="E48" s="793">
        <v>347.61764099999999</v>
      </c>
      <c r="F48" s="793">
        <v>164.08467400000001</v>
      </c>
      <c r="G48" s="793">
        <v>261.71130499999998</v>
      </c>
      <c r="H48" s="319">
        <v>463.51172100000002</v>
      </c>
      <c r="I48" s="319">
        <v>1041.42121</v>
      </c>
      <c r="J48" s="319">
        <v>1504.9329310000001</v>
      </c>
    </row>
    <row r="49" spans="1:10" ht="14.25" customHeight="1" x14ac:dyDescent="0.2">
      <c r="A49" s="794" t="s">
        <v>599</v>
      </c>
      <c r="B49" s="795">
        <v>12.213870999999999</v>
      </c>
      <c r="C49" s="795">
        <v>22.788157000000002</v>
      </c>
      <c r="D49" s="795">
        <v>16.613558000000001</v>
      </c>
      <c r="E49" s="795">
        <v>25.43131</v>
      </c>
      <c r="F49" s="795">
        <v>27.484815999999999</v>
      </c>
      <c r="G49" s="795">
        <v>71.208786000000003</v>
      </c>
      <c r="H49" s="796">
        <v>35.002028000000003</v>
      </c>
      <c r="I49" s="796">
        <v>140.73847000000001</v>
      </c>
      <c r="J49" s="796">
        <v>175.740498</v>
      </c>
    </row>
    <row r="50" spans="1:10" s="8" customFormat="1" ht="14.25" customHeight="1" x14ac:dyDescent="0.2">
      <c r="A50" s="792" t="s">
        <v>600</v>
      </c>
      <c r="B50" s="793">
        <v>21.839887000000001</v>
      </c>
      <c r="C50" s="793">
        <v>64.774066000000005</v>
      </c>
      <c r="D50" s="793">
        <v>123.98766500000001</v>
      </c>
      <c r="E50" s="793">
        <v>225.82696799999999</v>
      </c>
      <c r="F50" s="793">
        <v>217.240982</v>
      </c>
      <c r="G50" s="793">
        <v>710.43584199999998</v>
      </c>
      <c r="H50" s="319">
        <v>86.613954000000007</v>
      </c>
      <c r="I50" s="319">
        <v>1277.491458</v>
      </c>
      <c r="J50" s="319">
        <v>1364.105411</v>
      </c>
    </row>
    <row r="51" spans="1:10" ht="14.25" customHeight="1" x14ac:dyDescent="0.2">
      <c r="A51" s="794" t="s">
        <v>601</v>
      </c>
      <c r="B51" s="795">
        <v>44.305929999999996</v>
      </c>
      <c r="C51" s="795">
        <v>105.038242</v>
      </c>
      <c r="D51" s="795">
        <v>108.34657199999999</v>
      </c>
      <c r="E51" s="795">
        <v>143.16031699999999</v>
      </c>
      <c r="F51" s="795">
        <v>82.135321000000005</v>
      </c>
      <c r="G51" s="795">
        <v>104.204521</v>
      </c>
      <c r="H51" s="796">
        <v>149.34417300000001</v>
      </c>
      <c r="I51" s="796">
        <v>437.84673099999998</v>
      </c>
      <c r="J51" s="796">
        <v>587.19090300000005</v>
      </c>
    </row>
    <row r="52" spans="1:10" ht="14.25" customHeight="1" x14ac:dyDescent="0.2">
      <c r="A52" s="792" t="s">
        <v>602</v>
      </c>
      <c r="B52" s="793">
        <v>113.92902599999999</v>
      </c>
      <c r="C52" s="793">
        <v>299.25117699999998</v>
      </c>
      <c r="D52" s="793">
        <v>346.20788499999998</v>
      </c>
      <c r="E52" s="793">
        <v>455.83209900000003</v>
      </c>
      <c r="F52" s="793">
        <v>273.560652</v>
      </c>
      <c r="G52" s="793">
        <v>396.85176899999999</v>
      </c>
      <c r="H52" s="319">
        <v>413.18020300000001</v>
      </c>
      <c r="I52" s="319">
        <v>1472.4524060000001</v>
      </c>
      <c r="J52" s="319">
        <v>1885.6326079999999</v>
      </c>
    </row>
    <row r="53" spans="1:10" ht="14.25" customHeight="1" x14ac:dyDescent="0.2">
      <c r="A53" s="794" t="s">
        <v>603</v>
      </c>
      <c r="B53" s="795">
        <v>32.324519000000002</v>
      </c>
      <c r="C53" s="795">
        <v>64.562787999999998</v>
      </c>
      <c r="D53" s="795">
        <v>53.620583000000003</v>
      </c>
      <c r="E53" s="795">
        <v>101.451116</v>
      </c>
      <c r="F53" s="795">
        <v>59.674776999999999</v>
      </c>
      <c r="G53" s="795">
        <v>135.678235</v>
      </c>
      <c r="H53" s="796">
        <v>96.887307000000007</v>
      </c>
      <c r="I53" s="796">
        <v>350.424711</v>
      </c>
      <c r="J53" s="796">
        <v>447.31201800000002</v>
      </c>
    </row>
    <row r="54" spans="1:10" s="8" customFormat="1" ht="14.25" customHeight="1" x14ac:dyDescent="0.2">
      <c r="A54" s="801" t="s">
        <v>604</v>
      </c>
      <c r="B54" s="802">
        <v>106.989014</v>
      </c>
      <c r="C54" s="802">
        <v>244.64797200000001</v>
      </c>
      <c r="D54" s="802">
        <v>235.27117100000001</v>
      </c>
      <c r="E54" s="802">
        <v>323.97809000000001</v>
      </c>
      <c r="F54" s="802">
        <v>191.21163300000001</v>
      </c>
      <c r="G54" s="802">
        <v>716.41813999999999</v>
      </c>
      <c r="H54" s="803">
        <v>351.63698699999998</v>
      </c>
      <c r="I54" s="803">
        <v>1466.879034</v>
      </c>
      <c r="J54" s="803">
        <v>1818.5160209999999</v>
      </c>
    </row>
    <row r="55" spans="1:10" s="69" customFormat="1" ht="14.25" customHeight="1" x14ac:dyDescent="0.2">
      <c r="A55" s="806" t="s">
        <v>688</v>
      </c>
      <c r="B55" s="807" t="s">
        <v>102</v>
      </c>
      <c r="C55" s="807">
        <v>5.4308000000000002E-2</v>
      </c>
      <c r="D55" s="807">
        <v>2.8339E-2</v>
      </c>
      <c r="E55" s="807" t="s">
        <v>102</v>
      </c>
      <c r="F55" s="807" t="s">
        <v>102</v>
      </c>
      <c r="G55" s="807">
        <v>12.610454000000001</v>
      </c>
      <c r="H55" s="808">
        <v>5.4308000000000002E-2</v>
      </c>
      <c r="I55" s="808">
        <v>12.638793</v>
      </c>
      <c r="J55" s="808">
        <v>12.693101</v>
      </c>
    </row>
    <row r="56" spans="1:10" s="69" customFormat="1" ht="14.25" customHeight="1" x14ac:dyDescent="0.2">
      <c r="A56" s="804" t="s">
        <v>605</v>
      </c>
      <c r="B56" s="805">
        <v>4.6204260000000001</v>
      </c>
      <c r="C56" s="805">
        <v>13.886200000000001</v>
      </c>
      <c r="D56" s="805">
        <v>10.162964000000001</v>
      </c>
      <c r="E56" s="805">
        <v>11.473063</v>
      </c>
      <c r="F56" s="805">
        <v>2.3770709999999999</v>
      </c>
      <c r="G56" s="805">
        <v>1.5546880000000001</v>
      </c>
      <c r="H56" s="398">
        <v>18.506626000000001</v>
      </c>
      <c r="I56" s="398">
        <v>25.567786000000002</v>
      </c>
      <c r="J56" s="398">
        <v>44.074412000000002</v>
      </c>
    </row>
    <row r="57" spans="1:10" ht="14.25" customHeight="1" x14ac:dyDescent="0.2">
      <c r="A57" s="806" t="s">
        <v>606</v>
      </c>
      <c r="B57" s="807">
        <v>3.8787379999999998</v>
      </c>
      <c r="C57" s="807">
        <v>7.2083170000000001</v>
      </c>
      <c r="D57" s="807">
        <v>19.52496</v>
      </c>
      <c r="E57" s="807">
        <v>11.59334</v>
      </c>
      <c r="F57" s="807">
        <v>6.1644690000000004</v>
      </c>
      <c r="G57" s="807">
        <v>461.68030199999998</v>
      </c>
      <c r="H57" s="808">
        <v>11.087054999999999</v>
      </c>
      <c r="I57" s="808">
        <v>498.96307100000001</v>
      </c>
      <c r="J57" s="808">
        <v>510.05012599999998</v>
      </c>
    </row>
    <row r="58" spans="1:10" ht="14.25" customHeight="1" x14ac:dyDescent="0.2">
      <c r="A58" s="804" t="s">
        <v>607</v>
      </c>
      <c r="B58" s="805">
        <v>87.391118000000006</v>
      </c>
      <c r="C58" s="805">
        <v>197.377152</v>
      </c>
      <c r="D58" s="805">
        <v>182.89881600000001</v>
      </c>
      <c r="E58" s="805">
        <v>247.47614999999999</v>
      </c>
      <c r="F58" s="805">
        <v>145.944512</v>
      </c>
      <c r="G58" s="805">
        <v>180.008106</v>
      </c>
      <c r="H58" s="398">
        <v>284.76826999999997</v>
      </c>
      <c r="I58" s="398">
        <v>756.327584</v>
      </c>
      <c r="J58" s="398">
        <v>1041.0958539999999</v>
      </c>
    </row>
    <row r="59" spans="1:10" ht="14.25" customHeight="1" x14ac:dyDescent="0.2">
      <c r="A59" s="815" t="s">
        <v>608</v>
      </c>
      <c r="B59" s="795">
        <v>11.089074999999999</v>
      </c>
      <c r="C59" s="795">
        <v>26.116534999999999</v>
      </c>
      <c r="D59" s="795">
        <v>22.518165</v>
      </c>
      <c r="E59" s="795">
        <v>53.398766999999999</v>
      </c>
      <c r="F59" s="795">
        <v>36.424370000000003</v>
      </c>
      <c r="G59" s="795">
        <v>38.483342999999998</v>
      </c>
      <c r="H59" s="796">
        <v>37.20561</v>
      </c>
      <c r="I59" s="796">
        <v>150.824645</v>
      </c>
      <c r="J59" s="796">
        <v>188.03025500000001</v>
      </c>
    </row>
    <row r="60" spans="1:10" s="8" customFormat="1" ht="14.25" customHeight="1" x14ac:dyDescent="0.2">
      <c r="A60" s="792" t="s">
        <v>686</v>
      </c>
      <c r="B60" s="793">
        <v>9.1959999999999993E-3</v>
      </c>
      <c r="C60" s="793">
        <v>2.7950000000000002E-3</v>
      </c>
      <c r="D60" s="793">
        <v>0.13792599999999999</v>
      </c>
      <c r="E60" s="793">
        <v>3.6770999999999998E-2</v>
      </c>
      <c r="F60" s="793">
        <v>0.30121199999999998</v>
      </c>
      <c r="G60" s="793">
        <v>22.081247999999999</v>
      </c>
      <c r="H60" s="319">
        <v>1.1991E-2</v>
      </c>
      <c r="I60" s="319">
        <v>22.557155999999999</v>
      </c>
      <c r="J60" s="319">
        <v>22.569147000000001</v>
      </c>
    </row>
    <row r="61" spans="1:10" s="8" customFormat="1" ht="14.25" customHeight="1" x14ac:dyDescent="0.2">
      <c r="A61" s="797" t="s">
        <v>609</v>
      </c>
      <c r="B61" s="798">
        <v>34.152264000000002</v>
      </c>
      <c r="C61" s="798">
        <v>64.388042999999996</v>
      </c>
      <c r="D61" s="798">
        <v>80.658845999999997</v>
      </c>
      <c r="E61" s="798">
        <v>122.301885</v>
      </c>
      <c r="F61" s="798">
        <v>85.220504000000005</v>
      </c>
      <c r="G61" s="798">
        <v>180.05965800000001</v>
      </c>
      <c r="H61" s="799">
        <v>98.540306999999999</v>
      </c>
      <c r="I61" s="799">
        <v>468.24089300000003</v>
      </c>
      <c r="J61" s="799">
        <v>566.78120000000001</v>
      </c>
    </row>
    <row r="62" spans="1:10" s="69" customFormat="1" ht="14.25" customHeight="1" x14ac:dyDescent="0.2">
      <c r="A62" s="792" t="s">
        <v>689</v>
      </c>
      <c r="B62" s="793">
        <v>7.3999999999999996E-5</v>
      </c>
      <c r="C62" s="793">
        <v>0.25573699999999999</v>
      </c>
      <c r="D62" s="793">
        <v>3.699E-3</v>
      </c>
      <c r="E62" s="793">
        <v>0.45599200000000001</v>
      </c>
      <c r="F62" s="793">
        <v>7.1360999999999994E-2</v>
      </c>
      <c r="G62" s="793">
        <v>2.7561260000000001</v>
      </c>
      <c r="H62" s="319">
        <v>0.25581100000000001</v>
      </c>
      <c r="I62" s="319">
        <v>3.2871779999999999</v>
      </c>
      <c r="J62" s="319">
        <v>3.5429889999999999</v>
      </c>
    </row>
    <row r="63" spans="1:10" s="8" customFormat="1" ht="14.25" customHeight="1" x14ac:dyDescent="0.2">
      <c r="A63" s="806" t="s">
        <v>610</v>
      </c>
      <c r="B63" s="807">
        <v>5.131507</v>
      </c>
      <c r="C63" s="807">
        <v>11.275674</v>
      </c>
      <c r="D63" s="807">
        <v>21.232406999999998</v>
      </c>
      <c r="E63" s="807">
        <v>45.182778999999996</v>
      </c>
      <c r="F63" s="807">
        <v>38.833015000000003</v>
      </c>
      <c r="G63" s="807">
        <v>42.916708</v>
      </c>
      <c r="H63" s="808">
        <v>16.407181000000001</v>
      </c>
      <c r="I63" s="808">
        <v>148.16490899999999</v>
      </c>
      <c r="J63" s="808">
        <v>164.57209</v>
      </c>
    </row>
    <row r="64" spans="1:10" s="69" customFormat="1" ht="14.25" customHeight="1" x14ac:dyDescent="0.2">
      <c r="A64" s="804" t="s">
        <v>611</v>
      </c>
      <c r="B64" s="805">
        <v>2.5006210000000002</v>
      </c>
      <c r="C64" s="805">
        <v>7.031485</v>
      </c>
      <c r="D64" s="805">
        <v>10.496980000000001</v>
      </c>
      <c r="E64" s="805">
        <v>21.859005</v>
      </c>
      <c r="F64" s="805">
        <v>16.873804</v>
      </c>
      <c r="G64" s="805">
        <v>25.644311999999999</v>
      </c>
      <c r="H64" s="398">
        <v>9.5321060000000006</v>
      </c>
      <c r="I64" s="398">
        <v>74.874099999999999</v>
      </c>
      <c r="J64" s="398">
        <v>84.406205999999997</v>
      </c>
    </row>
    <row r="65" spans="1:10" ht="14.25" customHeight="1" x14ac:dyDescent="0.2">
      <c r="A65" s="806" t="s">
        <v>612</v>
      </c>
      <c r="B65" s="807">
        <v>19.552273</v>
      </c>
      <c r="C65" s="807">
        <v>33.271839999999997</v>
      </c>
      <c r="D65" s="807">
        <v>27.162089999999999</v>
      </c>
      <c r="E65" s="807">
        <v>27.554366000000002</v>
      </c>
      <c r="F65" s="807">
        <v>14.095616</v>
      </c>
      <c r="G65" s="807">
        <v>33.882232999999999</v>
      </c>
      <c r="H65" s="808">
        <v>52.824112999999997</v>
      </c>
      <c r="I65" s="808">
        <v>102.694305</v>
      </c>
      <c r="J65" s="808">
        <v>155.518418</v>
      </c>
    </row>
    <row r="66" spans="1:10" ht="14.25" customHeight="1" x14ac:dyDescent="0.2">
      <c r="A66" s="804" t="s">
        <v>613</v>
      </c>
      <c r="B66" s="805">
        <v>5.2149580000000002</v>
      </c>
      <c r="C66" s="805">
        <v>9.6734419999999997</v>
      </c>
      <c r="D66" s="805">
        <v>20.712703000000001</v>
      </c>
      <c r="E66" s="805">
        <v>27.249742999999999</v>
      </c>
      <c r="F66" s="805">
        <v>15.346707</v>
      </c>
      <c r="G66" s="805">
        <v>74.860281000000001</v>
      </c>
      <c r="H66" s="398">
        <v>14.888400000000001</v>
      </c>
      <c r="I66" s="398">
        <v>138.169434</v>
      </c>
      <c r="J66" s="398">
        <v>153.05783299999999</v>
      </c>
    </row>
    <row r="67" spans="1:10" s="8" customFormat="1" ht="14.25" customHeight="1" x14ac:dyDescent="0.2">
      <c r="A67" s="964" t="s">
        <v>614</v>
      </c>
      <c r="B67" s="798">
        <v>232.40912900000001</v>
      </c>
      <c r="C67" s="798">
        <v>314.27028999999999</v>
      </c>
      <c r="D67" s="798">
        <v>301.57221900000002</v>
      </c>
      <c r="E67" s="798">
        <v>403.79982100000001</v>
      </c>
      <c r="F67" s="798">
        <v>262.12771800000002</v>
      </c>
      <c r="G67" s="798">
        <v>377.87062500000002</v>
      </c>
      <c r="H67" s="799">
        <v>546.67941900000005</v>
      </c>
      <c r="I67" s="799">
        <v>1345.3703820000001</v>
      </c>
      <c r="J67" s="799">
        <v>1892.0498009999999</v>
      </c>
    </row>
    <row r="68" spans="1:10" ht="14.25" customHeight="1" x14ac:dyDescent="0.2">
      <c r="A68" s="962" t="s">
        <v>615</v>
      </c>
      <c r="B68" s="963">
        <f>B9+B13+B19+B26+B30+B35+B44+B47+B54+B61+B67</f>
        <v>3412.3337270000002</v>
      </c>
      <c r="C68" s="963">
        <f t="shared" ref="C68:J68" si="0">C9+C13+C19+C26+C30+C35+C44+C47+C54+C61+C67</f>
        <v>7747.9432550000001</v>
      </c>
      <c r="D68" s="963">
        <f t="shared" si="0"/>
        <v>8132.5363310000012</v>
      </c>
      <c r="E68" s="963">
        <f t="shared" si="0"/>
        <v>12777.993197</v>
      </c>
      <c r="F68" s="963">
        <f t="shared" si="0"/>
        <v>7984.0260019999987</v>
      </c>
      <c r="G68" s="963">
        <f t="shared" si="0"/>
        <v>15812.997996999999</v>
      </c>
      <c r="H68" s="963">
        <f t="shared" si="0"/>
        <v>11160.276982999998</v>
      </c>
      <c r="I68" s="963">
        <f t="shared" si="0"/>
        <v>44707.553525000003</v>
      </c>
      <c r="J68" s="963">
        <f t="shared" si="0"/>
        <v>55867.830507000006</v>
      </c>
    </row>
    <row r="69" spans="1:10" ht="15" customHeight="1" x14ac:dyDescent="0.2">
      <c r="A69" s="816" t="s">
        <v>769</v>
      </c>
      <c r="B69" s="3"/>
      <c r="C69" s="3"/>
      <c r="D69" s="246"/>
      <c r="E69" s="3"/>
      <c r="F69" s="3"/>
      <c r="G69" s="246"/>
      <c r="H69" s="3"/>
      <c r="I69" s="3"/>
      <c r="J69" s="936"/>
    </row>
    <row r="70" spans="1:10" ht="15" customHeight="1" x14ac:dyDescent="0.2">
      <c r="A70" s="816" t="s">
        <v>334</v>
      </c>
      <c r="B70" s="3"/>
      <c r="C70" s="3"/>
      <c r="D70" s="246"/>
      <c r="E70" s="3"/>
      <c r="F70" s="3"/>
      <c r="G70" s="246"/>
      <c r="H70" s="3"/>
      <c r="I70" s="3"/>
      <c r="J70" s="936"/>
    </row>
    <row r="71" spans="1:10" x14ac:dyDescent="0.2">
      <c r="A71" s="289" t="s">
        <v>946</v>
      </c>
      <c r="B71" s="3"/>
      <c r="C71" s="3"/>
      <c r="D71" s="246"/>
      <c r="E71" s="3"/>
      <c r="F71" s="3"/>
      <c r="G71" s="246"/>
      <c r="H71" s="3"/>
      <c r="I71" s="3"/>
      <c r="J71" s="3"/>
    </row>
    <row r="74" spans="1:10" ht="16.5" x14ac:dyDescent="0.25">
      <c r="A74" s="109" t="s">
        <v>721</v>
      </c>
    </row>
    <row r="75" spans="1:10" ht="13.5" thickBot="1" x14ac:dyDescent="0.25">
      <c r="A75" s="232"/>
      <c r="J75" s="667" t="s">
        <v>23</v>
      </c>
    </row>
    <row r="76" spans="1:10" x14ac:dyDescent="0.2">
      <c r="A76" s="231" t="s">
        <v>569</v>
      </c>
      <c r="B76" s="782" t="s">
        <v>38</v>
      </c>
      <c r="C76" s="782" t="s">
        <v>39</v>
      </c>
      <c r="D76" s="782" t="s">
        <v>128</v>
      </c>
      <c r="E76" s="782" t="s">
        <v>129</v>
      </c>
      <c r="F76" s="782" t="s">
        <v>130</v>
      </c>
      <c r="G76" s="783">
        <v>100000</v>
      </c>
      <c r="H76" s="784" t="s">
        <v>247</v>
      </c>
      <c r="I76" s="784" t="s">
        <v>246</v>
      </c>
      <c r="J76" s="784" t="s">
        <v>238</v>
      </c>
    </row>
    <row r="77" spans="1:10" x14ac:dyDescent="0.2">
      <c r="A77" s="230"/>
      <c r="B77" s="785" t="s">
        <v>40</v>
      </c>
      <c r="C77" s="785" t="s">
        <v>40</v>
      </c>
      <c r="D77" s="785" t="s">
        <v>40</v>
      </c>
      <c r="E77" s="785" t="s">
        <v>40</v>
      </c>
      <c r="F77" s="785" t="s">
        <v>40</v>
      </c>
      <c r="G77" s="785" t="s">
        <v>43</v>
      </c>
      <c r="H77" s="786" t="s">
        <v>570</v>
      </c>
      <c r="I77" s="786" t="s">
        <v>146</v>
      </c>
      <c r="J77" s="786" t="s">
        <v>150</v>
      </c>
    </row>
    <row r="78" spans="1:10" ht="13.5" thickBot="1" x14ac:dyDescent="0.25">
      <c r="A78" s="233"/>
      <c r="B78" s="787" t="s">
        <v>46</v>
      </c>
      <c r="C78" s="787" t="s">
        <v>42</v>
      </c>
      <c r="D78" s="787" t="s">
        <v>131</v>
      </c>
      <c r="E78" s="787" t="s">
        <v>132</v>
      </c>
      <c r="F78" s="787" t="s">
        <v>133</v>
      </c>
      <c r="G78" s="787" t="s">
        <v>134</v>
      </c>
      <c r="H78" s="788" t="s">
        <v>146</v>
      </c>
      <c r="I78" s="788" t="s">
        <v>134</v>
      </c>
      <c r="J78" s="788" t="s">
        <v>725</v>
      </c>
    </row>
    <row r="80" spans="1:10" x14ac:dyDescent="0.2">
      <c r="A80" s="789" t="s">
        <v>571</v>
      </c>
      <c r="B80" s="817">
        <f t="shared" ref="B80:J80" si="1">IF(B9="-","-",B9/B$68)</f>
        <v>0.41060984302723208</v>
      </c>
      <c r="C80" s="817">
        <f t="shared" si="1"/>
        <v>0.37390430462051699</v>
      </c>
      <c r="D80" s="817">
        <f t="shared" si="1"/>
        <v>0.32846613790307327</v>
      </c>
      <c r="E80" s="817">
        <f t="shared" si="1"/>
        <v>0.3196977462751423</v>
      </c>
      <c r="F80" s="817">
        <f t="shared" si="1"/>
        <v>0.30231291912067604</v>
      </c>
      <c r="G80" s="817">
        <f t="shared" si="1"/>
        <v>0.20492703942761401</v>
      </c>
      <c r="H80" s="818">
        <f t="shared" si="1"/>
        <v>0.38512728291127218</v>
      </c>
      <c r="I80" s="818">
        <f t="shared" si="1"/>
        <v>0.277593885584908</v>
      </c>
      <c r="J80" s="818">
        <f t="shared" si="1"/>
        <v>0.29907498639859431</v>
      </c>
    </row>
    <row r="81" spans="1:10" x14ac:dyDescent="0.2">
      <c r="A81" s="792" t="s">
        <v>572</v>
      </c>
      <c r="B81" s="819">
        <f t="shared" ref="B81:J81" si="2">IF(B10="-","-",B10/B$68)</f>
        <v>0.35076216066717669</v>
      </c>
      <c r="C81" s="819">
        <f t="shared" si="2"/>
        <v>0.33341131755617121</v>
      </c>
      <c r="D81" s="819">
        <f t="shared" si="2"/>
        <v>0.31246984625367541</v>
      </c>
      <c r="E81" s="819">
        <f t="shared" si="2"/>
        <v>0.30993034922962637</v>
      </c>
      <c r="F81" s="819">
        <f t="shared" si="2"/>
        <v>0.29293851077315175</v>
      </c>
      <c r="G81" s="819">
        <f t="shared" si="2"/>
        <v>0.19536417146110388</v>
      </c>
      <c r="H81" s="354">
        <f t="shared" si="2"/>
        <v>0.33871646068983596</v>
      </c>
      <c r="I81" s="354">
        <f t="shared" si="2"/>
        <v>0.26683594313272141</v>
      </c>
      <c r="J81" s="354">
        <f t="shared" si="2"/>
        <v>0.2811949486392108</v>
      </c>
    </row>
    <row r="82" spans="1:10" x14ac:dyDescent="0.2">
      <c r="A82" s="794" t="s">
        <v>573</v>
      </c>
      <c r="B82" s="820">
        <f t="shared" ref="B82:J82" si="3">IF(B11="-","-",B11/B$68)</f>
        <v>1.3145902361501349E-2</v>
      </c>
      <c r="C82" s="820">
        <f t="shared" si="3"/>
        <v>1.2111539399755192E-2</v>
      </c>
      <c r="D82" s="820">
        <f t="shared" si="3"/>
        <v>1.238353422610735E-2</v>
      </c>
      <c r="E82" s="820">
        <f t="shared" si="3"/>
        <v>9.033803134838217E-3</v>
      </c>
      <c r="F82" s="820">
        <f t="shared" si="3"/>
        <v>8.8716212825780839E-3</v>
      </c>
      <c r="G82" s="820">
        <f t="shared" si="3"/>
        <v>8.1178712616262663E-3</v>
      </c>
      <c r="H82" s="821">
        <f t="shared" si="3"/>
        <v>1.2427803199801642E-2</v>
      </c>
      <c r="I82" s="821">
        <f t="shared" si="3"/>
        <v>9.290209824783742E-3</v>
      </c>
      <c r="J82" s="821">
        <f t="shared" si="3"/>
        <v>9.91698216974044E-3</v>
      </c>
    </row>
    <row r="83" spans="1:10" x14ac:dyDescent="0.2">
      <c r="A83" s="792" t="s">
        <v>948</v>
      </c>
      <c r="B83" s="819">
        <f t="shared" ref="B83:J83" si="4">IF(B12="-","-",B12/B$68)</f>
        <v>1.3807412688624169E-4</v>
      </c>
      <c r="C83" s="819">
        <f t="shared" si="4"/>
        <v>1.3213558312256894E-4</v>
      </c>
      <c r="D83" s="819">
        <f t="shared" si="4"/>
        <v>2.8648688492406802E-4</v>
      </c>
      <c r="E83" s="819">
        <f t="shared" si="4"/>
        <v>4.0117825396898281E-4</v>
      </c>
      <c r="F83" s="819">
        <f t="shared" si="4"/>
        <v>4.9743800922055173E-4</v>
      </c>
      <c r="G83" s="819">
        <f t="shared" si="4"/>
        <v>1.4449967048838553E-3</v>
      </c>
      <c r="H83" s="354">
        <f t="shared" si="4"/>
        <v>1.3395133492449809E-4</v>
      </c>
      <c r="I83" s="354">
        <f t="shared" si="4"/>
        <v>7.6670278951480593E-4</v>
      </c>
      <c r="J83" s="354">
        <f t="shared" si="4"/>
        <v>6.4030300935916736E-4</v>
      </c>
    </row>
    <row r="84" spans="1:10" s="8" customFormat="1" x14ac:dyDescent="0.2">
      <c r="A84" s="797" t="s">
        <v>574</v>
      </c>
      <c r="B84" s="822">
        <f t="shared" ref="B84:J84" si="5">IF(B13="-","-",B13/B$68)</f>
        <v>3.5042847964676813E-2</v>
      </c>
      <c r="C84" s="822">
        <f t="shared" si="5"/>
        <v>4.0094921164984705E-2</v>
      </c>
      <c r="D84" s="822">
        <f t="shared" si="5"/>
        <v>4.323975875269901E-2</v>
      </c>
      <c r="E84" s="822">
        <f t="shared" si="5"/>
        <v>4.3958217408651828E-2</v>
      </c>
      <c r="F84" s="822">
        <f t="shared" si="5"/>
        <v>5.2885551962660059E-2</v>
      </c>
      <c r="G84" s="822">
        <f t="shared" si="5"/>
        <v>6.3870723451151537E-2</v>
      </c>
      <c r="H84" s="823">
        <f t="shared" si="5"/>
        <v>3.8550213910940892E-2</v>
      </c>
      <c r="I84" s="823">
        <f t="shared" si="5"/>
        <v>5.2464824667455341E-2</v>
      </c>
      <c r="J84" s="823">
        <f t="shared" si="5"/>
        <v>4.9685212345093717E-2</v>
      </c>
    </row>
    <row r="85" spans="1:10" s="8" customFormat="1" x14ac:dyDescent="0.2">
      <c r="A85" s="792" t="s">
        <v>580</v>
      </c>
      <c r="B85" s="819">
        <f t="shared" ref="B85:J85" si="6">IF(B14="-","-",B14/B$68)</f>
        <v>2.0027349452740087E-6</v>
      </c>
      <c r="C85" s="819">
        <f t="shared" si="6"/>
        <v>1.1911548260300209E-6</v>
      </c>
      <c r="D85" s="819">
        <f t="shared" si="6"/>
        <v>2.6728352773712309E-4</v>
      </c>
      <c r="E85" s="819">
        <f t="shared" si="6"/>
        <v>1.4516442225337021E-5</v>
      </c>
      <c r="F85" s="819">
        <f t="shared" si="6"/>
        <v>2.2654861088214181E-5</v>
      </c>
      <c r="G85" s="819">
        <f t="shared" si="6"/>
        <v>1.8646265563047489E-3</v>
      </c>
      <c r="H85" s="354">
        <f t="shared" si="6"/>
        <v>1.4393011951646115E-6</v>
      </c>
      <c r="I85" s="354">
        <f t="shared" si="6"/>
        <v>7.1633080933609418E-4</v>
      </c>
      <c r="J85" s="354">
        <f t="shared" si="6"/>
        <v>5.7352255688513515E-4</v>
      </c>
    </row>
    <row r="86" spans="1:10" x14ac:dyDescent="0.2">
      <c r="A86" s="794" t="s">
        <v>575</v>
      </c>
      <c r="B86" s="820">
        <f t="shared" ref="B86:J86" si="7">IF(B15="-","-",B15/B$68)</f>
        <v>1.9711505198858295E-2</v>
      </c>
      <c r="C86" s="820">
        <f t="shared" si="7"/>
        <v>2.4862618331088951E-2</v>
      </c>
      <c r="D86" s="820">
        <f t="shared" si="7"/>
        <v>3.064768503399385E-2</v>
      </c>
      <c r="E86" s="820">
        <f t="shared" si="7"/>
        <v>3.0826289381064853E-2</v>
      </c>
      <c r="F86" s="820">
        <f t="shared" si="7"/>
        <v>3.2816474412078203E-2</v>
      </c>
      <c r="G86" s="820">
        <f t="shared" si="7"/>
        <v>3.0433074682694534E-2</v>
      </c>
      <c r="H86" s="821">
        <f t="shared" si="7"/>
        <v>2.3287629007406333E-2</v>
      </c>
      <c r="I86" s="821">
        <f t="shared" si="7"/>
        <v>3.1010134813678553E-2</v>
      </c>
      <c r="J86" s="821">
        <f t="shared" si="7"/>
        <v>2.9467470582981159E-2</v>
      </c>
    </row>
    <row r="87" spans="1:10" x14ac:dyDescent="0.2">
      <c r="A87" s="792" t="s">
        <v>576</v>
      </c>
      <c r="B87" s="819">
        <f t="shared" ref="B87:J87" si="8">IF(B16="-","-",B16/B$68)</f>
        <v>8.8911127771413318E-3</v>
      </c>
      <c r="C87" s="819">
        <f t="shared" si="8"/>
        <v>9.1697901832400557E-3</v>
      </c>
      <c r="D87" s="819">
        <f t="shared" si="8"/>
        <v>9.3125022646763245E-3</v>
      </c>
      <c r="E87" s="819">
        <f t="shared" si="8"/>
        <v>9.631611169498417E-3</v>
      </c>
      <c r="F87" s="819">
        <f t="shared" si="8"/>
        <v>1.4713799275023958E-2</v>
      </c>
      <c r="G87" s="819">
        <f t="shared" si="8"/>
        <v>1.8468264402196524E-2</v>
      </c>
      <c r="H87" s="354">
        <f t="shared" si="8"/>
        <v>9.0845825918512528E-3</v>
      </c>
      <c r="I87" s="354">
        <f t="shared" si="8"/>
        <v>1.3606669567813262E-2</v>
      </c>
      <c r="J87" s="354">
        <f t="shared" si="8"/>
        <v>1.2703327828544848E-2</v>
      </c>
    </row>
    <row r="88" spans="1:10" x14ac:dyDescent="0.2">
      <c r="A88" s="800" t="s">
        <v>577</v>
      </c>
      <c r="B88" s="820">
        <f t="shared" ref="B88:J88" si="9">IF(B17="-","-",B17/B$68)</f>
        <v>2.0695760042815999E-3</v>
      </c>
      <c r="C88" s="820">
        <f t="shared" si="9"/>
        <v>2.3338740882402086E-3</v>
      </c>
      <c r="D88" s="820">
        <f t="shared" si="9"/>
        <v>1.3705463518820151E-3</v>
      </c>
      <c r="E88" s="820">
        <f t="shared" si="9"/>
        <v>1.986361520834045E-3</v>
      </c>
      <c r="F88" s="820">
        <f t="shared" si="9"/>
        <v>3.3858258970134057E-3</v>
      </c>
      <c r="G88" s="820">
        <f t="shared" si="9"/>
        <v>2.0639432829999619E-3</v>
      </c>
      <c r="H88" s="821">
        <f t="shared" si="9"/>
        <v>2.2530630770456754E-3</v>
      </c>
      <c r="I88" s="821">
        <f t="shared" si="9"/>
        <v>2.1517031779922247E-3</v>
      </c>
      <c r="J88" s="821">
        <f t="shared" si="9"/>
        <v>2.1719510476569575E-3</v>
      </c>
    </row>
    <row r="89" spans="1:10" s="8" customFormat="1" x14ac:dyDescent="0.2">
      <c r="A89" s="792" t="s">
        <v>578</v>
      </c>
      <c r="B89" s="819">
        <f t="shared" ref="B89:J89" si="10">IF(B18="-","-",B18/B$68)</f>
        <v>1.1387365102229347E-3</v>
      </c>
      <c r="C89" s="819">
        <f t="shared" si="10"/>
        <v>1.5621417970748935E-3</v>
      </c>
      <c r="D89" s="819">
        <f t="shared" si="10"/>
        <v>1.268853108059973E-3</v>
      </c>
      <c r="E89" s="819">
        <f t="shared" si="10"/>
        <v>1.4994389732887257E-3</v>
      </c>
      <c r="F89" s="819">
        <f t="shared" si="10"/>
        <v>1.9441281874723036E-3</v>
      </c>
      <c r="G89" s="819">
        <f t="shared" si="10"/>
        <v>1.1040814526955765E-2</v>
      </c>
      <c r="H89" s="354">
        <f t="shared" si="10"/>
        <v>1.4326826318339237E-3</v>
      </c>
      <c r="I89" s="354">
        <f t="shared" si="10"/>
        <v>4.9116792283703916E-3</v>
      </c>
      <c r="J89" s="354">
        <f t="shared" si="10"/>
        <v>4.2167074300564263E-3</v>
      </c>
    </row>
    <row r="90" spans="1:10" x14ac:dyDescent="0.2">
      <c r="A90" s="797" t="s">
        <v>579</v>
      </c>
      <c r="B90" s="822">
        <f t="shared" ref="B90:J90" si="11">IF(B19="-","-",B19/B$68)</f>
        <v>0.14758308222178176</v>
      </c>
      <c r="C90" s="822">
        <f t="shared" si="11"/>
        <v>0.15335766394948902</v>
      </c>
      <c r="D90" s="822">
        <f t="shared" si="11"/>
        <v>0.15986149770328026</v>
      </c>
      <c r="E90" s="822">
        <f t="shared" si="11"/>
        <v>0.15696861143038532</v>
      </c>
      <c r="F90" s="822">
        <f t="shared" si="11"/>
        <v>0.15109323149721879</v>
      </c>
      <c r="G90" s="822">
        <f t="shared" si="11"/>
        <v>0.14825768481376989</v>
      </c>
      <c r="H90" s="823">
        <f t="shared" si="11"/>
        <v>0.15159204467568907</v>
      </c>
      <c r="I90" s="823">
        <f t="shared" si="11"/>
        <v>0.15336455494407419</v>
      </c>
      <c r="J90" s="823">
        <f t="shared" si="11"/>
        <v>0.15301047451500602</v>
      </c>
    </row>
    <row r="91" spans="1:10" s="8" customFormat="1" x14ac:dyDescent="0.2">
      <c r="A91" s="792" t="s">
        <v>620</v>
      </c>
      <c r="B91" s="819">
        <f t="shared" ref="B91:J91" si="12">IF(B20="-","-",B20/B$68)</f>
        <v>8.0731930707784484E-3</v>
      </c>
      <c r="C91" s="819">
        <f t="shared" si="12"/>
        <v>1.0875984532491261E-2</v>
      </c>
      <c r="D91" s="819">
        <f t="shared" si="12"/>
        <v>1.9476459686534657E-2</v>
      </c>
      <c r="E91" s="819">
        <f t="shared" si="12"/>
        <v>2.7175957025984947E-2</v>
      </c>
      <c r="F91" s="819">
        <f t="shared" si="12"/>
        <v>2.2414181386079111E-2</v>
      </c>
      <c r="G91" s="819">
        <f t="shared" si="12"/>
        <v>2.3903584131972366E-2</v>
      </c>
      <c r="H91" s="354">
        <f t="shared" si="12"/>
        <v>1.0019011192134678E-2</v>
      </c>
      <c r="I91" s="354">
        <f t="shared" si="12"/>
        <v>2.3767570829072777E-2</v>
      </c>
      <c r="J91" s="354">
        <f t="shared" si="12"/>
        <v>2.1021129249915154E-2</v>
      </c>
    </row>
    <row r="92" spans="1:10" x14ac:dyDescent="0.2">
      <c r="A92" s="800" t="s">
        <v>581</v>
      </c>
      <c r="B92" s="820">
        <f t="shared" ref="B92:J92" si="13">IF(B21="-","-",B21/B$68)</f>
        <v>6.9477833344405465E-2</v>
      </c>
      <c r="C92" s="820">
        <f t="shared" si="13"/>
        <v>7.7761535954873229E-2</v>
      </c>
      <c r="D92" s="820">
        <f t="shared" si="13"/>
        <v>8.2698641681604554E-2</v>
      </c>
      <c r="E92" s="820">
        <f t="shared" si="13"/>
        <v>7.9026742261615879E-2</v>
      </c>
      <c r="F92" s="820">
        <f t="shared" si="13"/>
        <v>8.2336340316943785E-2</v>
      </c>
      <c r="G92" s="820">
        <f t="shared" si="13"/>
        <v>8.1845327764256723E-2</v>
      </c>
      <c r="H92" s="821">
        <f t="shared" si="13"/>
        <v>7.5228735118213347E-2</v>
      </c>
      <c r="I92" s="821">
        <f t="shared" si="13"/>
        <v>8.1282648757953921E-2</v>
      </c>
      <c r="J92" s="821">
        <f t="shared" si="13"/>
        <v>8.0073306058295685E-2</v>
      </c>
    </row>
    <row r="93" spans="1:10" x14ac:dyDescent="0.2">
      <c r="A93" s="792" t="s">
        <v>582</v>
      </c>
      <c r="B93" s="819">
        <f t="shared" ref="B93:J93" si="14">IF(B22="-","-",B22/B$68)</f>
        <v>5.3230813435030703E-4</v>
      </c>
      <c r="C93" s="819">
        <f t="shared" si="14"/>
        <v>4.4219967638366495E-4</v>
      </c>
      <c r="D93" s="819">
        <f t="shared" si="14"/>
        <v>4.6207724712837801E-4</v>
      </c>
      <c r="E93" s="819">
        <f t="shared" si="14"/>
        <v>2.0635094723786931E-4</v>
      </c>
      <c r="F93" s="819">
        <f t="shared" si="14"/>
        <v>4.2535019289131827E-4</v>
      </c>
      <c r="G93" s="819">
        <f t="shared" si="14"/>
        <v>5.009725291499385E-3</v>
      </c>
      <c r="H93" s="354">
        <f t="shared" si="14"/>
        <v>4.6975097553454698E-4</v>
      </c>
      <c r="I93" s="354">
        <f t="shared" si="14"/>
        <v>1.9909252012688832E-3</v>
      </c>
      <c r="J93" s="354">
        <f t="shared" si="14"/>
        <v>1.6870521934477234E-3</v>
      </c>
    </row>
    <row r="94" spans="1:10" x14ac:dyDescent="0.2">
      <c r="A94" s="794" t="s">
        <v>583</v>
      </c>
      <c r="B94" s="820">
        <f t="shared" ref="B94:J94" si="15">IF(B23="-","-",B23/B$68)</f>
        <v>2.4665113887906658E-4</v>
      </c>
      <c r="C94" s="820">
        <f t="shared" si="15"/>
        <v>2.4351288308447995E-4</v>
      </c>
      <c r="D94" s="820">
        <f t="shared" si="15"/>
        <v>4.5246782187415469E-4</v>
      </c>
      <c r="E94" s="820">
        <f t="shared" si="15"/>
        <v>5.5840388157940265E-4</v>
      </c>
      <c r="F94" s="820">
        <f t="shared" si="15"/>
        <v>1.0923496488883307E-3</v>
      </c>
      <c r="G94" s="820">
        <f t="shared" si="15"/>
        <v>5.2922481882231795E-3</v>
      </c>
      <c r="H94" s="821">
        <f t="shared" si="15"/>
        <v>2.4447242699764815E-4</v>
      </c>
      <c r="I94" s="821">
        <f t="shared" si="15"/>
        <v>2.3088413670920051E-3</v>
      </c>
      <c r="J94" s="821">
        <f t="shared" si="15"/>
        <v>1.8964586245518301E-3</v>
      </c>
    </row>
    <row r="95" spans="1:10" x14ac:dyDescent="0.2">
      <c r="A95" s="792" t="s">
        <v>584</v>
      </c>
      <c r="B95" s="819">
        <f t="shared" ref="B95:J95" si="16">IF(B24="-","-",B24/B$68)</f>
        <v>4.534714959900521E-2</v>
      </c>
      <c r="C95" s="819">
        <f t="shared" si="16"/>
        <v>4.7683876203091786E-2</v>
      </c>
      <c r="D95" s="819">
        <f t="shared" si="16"/>
        <v>4.8855043350435896E-2</v>
      </c>
      <c r="E95" s="819">
        <f t="shared" si="16"/>
        <v>4.2598600860720114E-2</v>
      </c>
      <c r="F95" s="819">
        <f t="shared" si="16"/>
        <v>3.8230922585114097E-2</v>
      </c>
      <c r="G95" s="819">
        <f t="shared" si="16"/>
        <v>2.500389698873115E-2</v>
      </c>
      <c r="H95" s="354">
        <f t="shared" si="16"/>
        <v>4.6969405490426441E-2</v>
      </c>
      <c r="I95" s="354">
        <f t="shared" si="16"/>
        <v>3.6733463822431332E-2</v>
      </c>
      <c r="J95" s="354">
        <f t="shared" si="16"/>
        <v>3.8778217363005567E-2</v>
      </c>
    </row>
    <row r="96" spans="1:10" s="8" customFormat="1" x14ac:dyDescent="0.2">
      <c r="A96" s="794" t="s">
        <v>585</v>
      </c>
      <c r="B96" s="820">
        <f t="shared" ref="B96:J96" si="17">IF(B25="-","-",B25/B$68)</f>
        <v>3.9106916461339424E-3</v>
      </c>
      <c r="C96" s="820">
        <f t="shared" si="17"/>
        <v>5.7675501135300965E-3</v>
      </c>
      <c r="D96" s="820">
        <f t="shared" si="17"/>
        <v>6.6255651136297384E-3</v>
      </c>
      <c r="E96" s="820">
        <f t="shared" si="17"/>
        <v>7.3950556666586087E-3</v>
      </c>
      <c r="F96" s="820">
        <f t="shared" si="17"/>
        <v>6.5940873673021394E-3</v>
      </c>
      <c r="G96" s="820">
        <f t="shared" si="17"/>
        <v>7.2029023226088257E-3</v>
      </c>
      <c r="H96" s="821">
        <f t="shared" si="17"/>
        <v>5.1998024859415811E-3</v>
      </c>
      <c r="I96" s="821">
        <f t="shared" si="17"/>
        <v>7.0440773464353866E-3</v>
      </c>
      <c r="J96" s="821">
        <f t="shared" si="17"/>
        <v>6.6756610667613146E-3</v>
      </c>
    </row>
    <row r="97" spans="1:10" x14ac:dyDescent="0.2">
      <c r="A97" s="809" t="s">
        <v>586</v>
      </c>
      <c r="B97" s="830">
        <f t="shared" ref="B97:J97" si="18">IF(B26="-","-",B26/B$68)</f>
        <v>4.0711515670577313E-2</v>
      </c>
      <c r="C97" s="830">
        <f t="shared" si="18"/>
        <v>5.7088294588961856E-2</v>
      </c>
      <c r="D97" s="830">
        <f t="shared" si="18"/>
        <v>7.1847001011571626E-2</v>
      </c>
      <c r="E97" s="830">
        <f t="shared" si="18"/>
        <v>7.1356056850466018E-2</v>
      </c>
      <c r="F97" s="830">
        <f t="shared" si="18"/>
        <v>7.1323603261982477E-2</v>
      </c>
      <c r="G97" s="830">
        <f t="shared" si="18"/>
        <v>9.7408734023252661E-2</v>
      </c>
      <c r="H97" s="831">
        <f t="shared" si="18"/>
        <v>5.2080978445730043E-2</v>
      </c>
      <c r="I97" s="831">
        <f t="shared" si="18"/>
        <v>8.0654361281111947E-2</v>
      </c>
      <c r="J97" s="831">
        <f t="shared" si="18"/>
        <v>7.4946481365074202E-2</v>
      </c>
    </row>
    <row r="98" spans="1:10" s="8" customFormat="1" x14ac:dyDescent="0.2">
      <c r="A98" s="794" t="s">
        <v>621</v>
      </c>
      <c r="B98" s="820">
        <f t="shared" ref="B98:J98" si="19">IF(B27="-","-",B27/B$68)</f>
        <v>3.6746824909836846E-3</v>
      </c>
      <c r="C98" s="820">
        <f t="shared" si="19"/>
        <v>5.5622396269085737E-3</v>
      </c>
      <c r="D98" s="820">
        <f t="shared" si="19"/>
        <v>8.8019584649304643E-3</v>
      </c>
      <c r="E98" s="820">
        <f t="shared" si="19"/>
        <v>8.8966759683899374E-3</v>
      </c>
      <c r="F98" s="820">
        <f t="shared" si="19"/>
        <v>7.4714151713755911E-3</v>
      </c>
      <c r="G98" s="820">
        <f t="shared" si="19"/>
        <v>1.0302386114948422E-2</v>
      </c>
      <c r="H98" s="821">
        <f t="shared" si="19"/>
        <v>4.9851056640213146E-3</v>
      </c>
      <c r="I98" s="821">
        <f t="shared" si="19"/>
        <v>9.1221161715312176E-3</v>
      </c>
      <c r="J98" s="821">
        <f t="shared" si="19"/>
        <v>8.2956981288530626E-3</v>
      </c>
    </row>
    <row r="99" spans="1:10" x14ac:dyDescent="0.2">
      <c r="A99" s="804" t="s">
        <v>587</v>
      </c>
      <c r="B99" s="826">
        <f t="shared" ref="B99:J99" si="20">IF(B28="-","-",B28/B$68)</f>
        <v>1.6258907375034715E-2</v>
      </c>
      <c r="C99" s="826">
        <f t="shared" si="20"/>
        <v>2.8133956564450859E-2</v>
      </c>
      <c r="D99" s="826">
        <f t="shared" si="20"/>
        <v>4.0471485229691989E-2</v>
      </c>
      <c r="E99" s="826">
        <f t="shared" si="20"/>
        <v>3.922348511796598E-2</v>
      </c>
      <c r="F99" s="826">
        <f t="shared" si="20"/>
        <v>3.8879434000119888E-2</v>
      </c>
      <c r="G99" s="826">
        <f t="shared" si="20"/>
        <v>5.1579280169056996E-2</v>
      </c>
      <c r="H99" s="827">
        <f t="shared" si="20"/>
        <v>2.4503076170649916E-2</v>
      </c>
      <c r="I99" s="827">
        <f t="shared" si="20"/>
        <v>4.3759288123560988E-2</v>
      </c>
      <c r="J99" s="827">
        <f t="shared" si="20"/>
        <v>3.9912626152909435E-2</v>
      </c>
    </row>
    <row r="100" spans="1:10" s="8" customFormat="1" x14ac:dyDescent="0.2">
      <c r="A100" s="794" t="s">
        <v>588</v>
      </c>
      <c r="B100" s="820">
        <f t="shared" ref="B100:J100" si="21">IF(B29="-","-",B29/B$68)</f>
        <v>1.6270805390659258E-2</v>
      </c>
      <c r="C100" s="820">
        <f t="shared" si="21"/>
        <v>1.902457338015184E-2</v>
      </c>
      <c r="D100" s="820">
        <f t="shared" si="21"/>
        <v>2.1871236937730191E-2</v>
      </c>
      <c r="E100" s="820">
        <f t="shared" si="21"/>
        <v>2.3234760922372717E-2</v>
      </c>
      <c r="F100" s="820">
        <f t="shared" si="21"/>
        <v>2.4972754215737088E-2</v>
      </c>
      <c r="G100" s="820">
        <f t="shared" si="21"/>
        <v>3.5527067676008134E-2</v>
      </c>
      <c r="H100" s="821">
        <f t="shared" si="21"/>
        <v>1.8182589312891073E-2</v>
      </c>
      <c r="I100" s="821">
        <f t="shared" si="21"/>
        <v>2.7644876929105014E-2</v>
      </c>
      <c r="J100" s="821">
        <f t="shared" si="21"/>
        <v>2.5754670155300145E-2</v>
      </c>
    </row>
    <row r="101" spans="1:10" x14ac:dyDescent="0.2">
      <c r="A101" s="801" t="s">
        <v>589</v>
      </c>
      <c r="B101" s="819">
        <f t="shared" ref="B101:J101" si="22">IF(B30="-","-",B30/B$68)</f>
        <v>7.6728166394845698E-2</v>
      </c>
      <c r="C101" s="819">
        <f t="shared" si="22"/>
        <v>8.9507027242676937E-2</v>
      </c>
      <c r="D101" s="819">
        <f t="shared" si="22"/>
        <v>0.1034174273275681</v>
      </c>
      <c r="E101" s="819">
        <f t="shared" si="22"/>
        <v>0.11533474069668499</v>
      </c>
      <c r="F101" s="819">
        <f t="shared" si="22"/>
        <v>0.11687593349097915</v>
      </c>
      <c r="G101" s="819">
        <f t="shared" si="22"/>
        <v>6.9935842539776943E-2</v>
      </c>
      <c r="H101" s="354">
        <f t="shared" si="22"/>
        <v>8.5599800027830561E-2</v>
      </c>
      <c r="I101" s="354">
        <f t="shared" si="22"/>
        <v>9.7384625275131281E-2</v>
      </c>
      <c r="J101" s="354">
        <f t="shared" si="22"/>
        <v>9.5030463449529978E-2</v>
      </c>
    </row>
    <row r="102" spans="1:10" s="8" customFormat="1" x14ac:dyDescent="0.2">
      <c r="A102" s="794" t="s">
        <v>622</v>
      </c>
      <c r="B102" s="820">
        <f t="shared" ref="B102:J102" si="23">IF(B31="-","-",B31/B$68)</f>
        <v>5.2279344364373767E-3</v>
      </c>
      <c r="C102" s="820">
        <f t="shared" si="23"/>
        <v>8.8263998262852524E-3</v>
      </c>
      <c r="D102" s="820">
        <f t="shared" si="23"/>
        <v>1.8987451357750346E-2</v>
      </c>
      <c r="E102" s="820">
        <f t="shared" si="23"/>
        <v>2.504809550807589E-2</v>
      </c>
      <c r="F102" s="820">
        <f t="shared" si="23"/>
        <v>2.2848789439601332E-2</v>
      </c>
      <c r="G102" s="820">
        <f t="shared" si="23"/>
        <v>1.4724646777554386E-2</v>
      </c>
      <c r="H102" s="821">
        <f t="shared" si="23"/>
        <v>7.7261435474535681E-3</v>
      </c>
      <c r="I102" s="821">
        <f t="shared" si="23"/>
        <v>1.9901484220165678E-2</v>
      </c>
      <c r="J102" s="821">
        <f t="shared" si="23"/>
        <v>1.7469312198863971E-2</v>
      </c>
    </row>
    <row r="103" spans="1:10" x14ac:dyDescent="0.2">
      <c r="A103" s="792" t="s">
        <v>590</v>
      </c>
      <c r="B103" s="819">
        <f t="shared" ref="B103:J103" si="24">IF(B32="-","-",B32/B$68)</f>
        <v>2.9252356887073019E-2</v>
      </c>
      <c r="C103" s="819">
        <f t="shared" si="24"/>
        <v>3.1793304221869913E-2</v>
      </c>
      <c r="D103" s="819">
        <f t="shared" si="24"/>
        <v>3.6625760510236069E-2</v>
      </c>
      <c r="E103" s="819">
        <f t="shared" si="24"/>
        <v>3.5538626997126267E-2</v>
      </c>
      <c r="F103" s="819">
        <f t="shared" si="24"/>
        <v>3.4874025075851703E-2</v>
      </c>
      <c r="G103" s="819">
        <f t="shared" si="24"/>
        <v>2.7778890447171162E-2</v>
      </c>
      <c r="H103" s="354">
        <f t="shared" si="24"/>
        <v>3.1016391575879231E-2</v>
      </c>
      <c r="I103" s="354">
        <f t="shared" si="24"/>
        <v>3.2873087590851342E-2</v>
      </c>
      <c r="J103" s="354">
        <f t="shared" si="24"/>
        <v>3.2502190035327831E-2</v>
      </c>
    </row>
    <row r="104" spans="1:10" s="8" customFormat="1" x14ac:dyDescent="0.2">
      <c r="A104" s="794" t="s">
        <v>591</v>
      </c>
      <c r="B104" s="820">
        <f t="shared" ref="B104:J104" si="25">IF(B33="-","-",B33/B$68)</f>
        <v>3.4183209302493876E-2</v>
      </c>
      <c r="C104" s="820">
        <f t="shared" si="25"/>
        <v>4.2945949531221751E-2</v>
      </c>
      <c r="D104" s="820">
        <f t="shared" si="25"/>
        <v>4.6849271554763615E-2</v>
      </c>
      <c r="E104" s="820">
        <f t="shared" si="25"/>
        <v>5.4696433956788248E-2</v>
      </c>
      <c r="F104" s="820">
        <f t="shared" si="25"/>
        <v>5.9152830023561351E-2</v>
      </c>
      <c r="G104" s="820">
        <f t="shared" si="25"/>
        <v>2.4970437931814787E-2</v>
      </c>
      <c r="H104" s="821">
        <f t="shared" si="25"/>
        <v>4.0266679642855963E-2</v>
      </c>
      <c r="I104" s="821">
        <f t="shared" si="25"/>
        <v>4.3550790156997296E-2</v>
      </c>
      <c r="J104" s="821">
        <f t="shared" si="25"/>
        <v>4.2894749236767601E-2</v>
      </c>
    </row>
    <row r="105" spans="1:10" x14ac:dyDescent="0.2">
      <c r="A105" s="792" t="s">
        <v>682</v>
      </c>
      <c r="B105" s="819" t="str">
        <f t="shared" ref="B105:J105" si="26">IF(B34="-","-",B34/B$68)</f>
        <v>-</v>
      </c>
      <c r="C105" s="819">
        <f t="shared" si="26"/>
        <v>8.9188830797651473E-6</v>
      </c>
      <c r="D105" s="819">
        <f t="shared" si="26"/>
        <v>1.3086938154128485E-6</v>
      </c>
      <c r="E105" s="819">
        <f t="shared" si="26"/>
        <v>5.1318152223930942E-5</v>
      </c>
      <c r="F105" s="819">
        <f t="shared" si="26"/>
        <v>2.8907721485649547E-7</v>
      </c>
      <c r="G105" s="819">
        <f t="shared" si="26"/>
        <v>2.4618673832366013E-3</v>
      </c>
      <c r="H105" s="354">
        <f t="shared" si="26"/>
        <v>6.1918714119068755E-6</v>
      </c>
      <c r="I105" s="354">
        <f t="shared" si="26"/>
        <v>8.8571605641219202E-4</v>
      </c>
      <c r="J105" s="354">
        <f t="shared" si="26"/>
        <v>7.1002042928854829E-4</v>
      </c>
    </row>
    <row r="106" spans="1:10" x14ac:dyDescent="0.2">
      <c r="A106" s="797" t="s">
        <v>592</v>
      </c>
      <c r="B106" s="822">
        <f t="shared" ref="B106:J106" si="27">IF(B35="-","-",B35/B$68)</f>
        <v>4.6913718823375798E-2</v>
      </c>
      <c r="C106" s="822">
        <f t="shared" si="27"/>
        <v>7.8259621043133207E-2</v>
      </c>
      <c r="D106" s="822">
        <f t="shared" si="27"/>
        <v>0.10012598651371458</v>
      </c>
      <c r="E106" s="822">
        <f t="shared" si="27"/>
        <v>0.12098316693132609</v>
      </c>
      <c r="F106" s="822">
        <f t="shared" si="27"/>
        <v>0.13145772229913641</v>
      </c>
      <c r="G106" s="822">
        <f t="shared" si="27"/>
        <v>0.22524214527034828</v>
      </c>
      <c r="H106" s="823">
        <f t="shared" si="27"/>
        <v>6.8675389434104714E-2</v>
      </c>
      <c r="I106" s="823">
        <f t="shared" si="27"/>
        <v>0.15593597102336634</v>
      </c>
      <c r="J106" s="823">
        <f t="shared" si="27"/>
        <v>0.13850461112912674</v>
      </c>
    </row>
    <row r="107" spans="1:10" s="8" customFormat="1" x14ac:dyDescent="0.2">
      <c r="A107" s="804" t="s">
        <v>687</v>
      </c>
      <c r="B107" s="826">
        <f t="shared" ref="B107:J107" si="28">IF(B36="-","-",B36/B$68)</f>
        <v>1.0273231695546876E-2</v>
      </c>
      <c r="C107" s="826">
        <f t="shared" si="28"/>
        <v>2.3636090762773662E-2</v>
      </c>
      <c r="D107" s="826">
        <f t="shared" si="28"/>
        <v>3.7385085860737237E-2</v>
      </c>
      <c r="E107" s="826">
        <f t="shared" si="28"/>
        <v>4.1432106578699411E-2</v>
      </c>
      <c r="F107" s="826">
        <f t="shared" si="28"/>
        <v>4.2198339523894762E-2</v>
      </c>
      <c r="G107" s="826">
        <f t="shared" si="28"/>
        <v>2.6938405676192156E-2</v>
      </c>
      <c r="H107" s="827">
        <f t="shared" si="28"/>
        <v>1.9550301962250143E-2</v>
      </c>
      <c r="I107" s="827">
        <f t="shared" si="28"/>
        <v>3.570636758523011E-2</v>
      </c>
      <c r="J107" s="827">
        <f t="shared" si="28"/>
        <v>3.2478997457627189E-2</v>
      </c>
    </row>
    <row r="108" spans="1:10" x14ac:dyDescent="0.2">
      <c r="A108" s="806" t="s">
        <v>593</v>
      </c>
      <c r="B108" s="820">
        <f t="shared" ref="B108:J108" si="29">IF(B37="-","-",B37/B$68)</f>
        <v>1.1807010457743543E-3</v>
      </c>
      <c r="C108" s="820">
        <f t="shared" si="29"/>
        <v>9.4973243321720734E-4</v>
      </c>
      <c r="D108" s="820">
        <f t="shared" si="29"/>
        <v>2.3655340987126538E-3</v>
      </c>
      <c r="E108" s="820">
        <f t="shared" si="29"/>
        <v>6.0564585382757424E-3</v>
      </c>
      <c r="F108" s="820">
        <f t="shared" si="29"/>
        <v>1.1996315389755416E-2</v>
      </c>
      <c r="G108" s="820">
        <f t="shared" si="29"/>
        <v>1.1295367648429862E-2</v>
      </c>
      <c r="H108" s="821">
        <f t="shared" si="29"/>
        <v>1.020352722190139E-3</v>
      </c>
      <c r="I108" s="821">
        <f t="shared" si="29"/>
        <v>8.2988146240775534E-3</v>
      </c>
      <c r="J108" s="821">
        <f t="shared" si="29"/>
        <v>6.84485353251879E-3</v>
      </c>
    </row>
    <row r="109" spans="1:10" x14ac:dyDescent="0.2">
      <c r="A109" s="804" t="s">
        <v>683</v>
      </c>
      <c r="B109" s="819">
        <f t="shared" ref="B109:J109" si="30">IF(B38="-","-",B38/B$68)</f>
        <v>2.3927979656252419E-2</v>
      </c>
      <c r="C109" s="819">
        <f t="shared" si="30"/>
        <v>3.8300649892924386E-2</v>
      </c>
      <c r="D109" s="819">
        <f t="shared" si="30"/>
        <v>4.6283188378171906E-2</v>
      </c>
      <c r="E109" s="819">
        <f t="shared" si="30"/>
        <v>5.8939635699353711E-2</v>
      </c>
      <c r="F109" s="819">
        <f t="shared" si="30"/>
        <v>6.120350019872093E-2</v>
      </c>
      <c r="G109" s="819">
        <f t="shared" si="30"/>
        <v>6.3598878352529781E-2</v>
      </c>
      <c r="H109" s="354">
        <f t="shared" si="30"/>
        <v>3.3906104174332222E-2</v>
      </c>
      <c r="I109" s="354">
        <f t="shared" si="30"/>
        <v>5.8689618221510587E-2</v>
      </c>
      <c r="J109" s="354">
        <f t="shared" si="30"/>
        <v>5.3738810595550655E-2</v>
      </c>
    </row>
    <row r="110" spans="1:10" x14ac:dyDescent="0.2">
      <c r="A110" s="806" t="s">
        <v>594</v>
      </c>
      <c r="B110" s="828">
        <f t="shared" ref="B110:J110" si="31">IF(B39="-","-",B39/B$68)</f>
        <v>1.5462877966038988E-4</v>
      </c>
      <c r="C110" s="828">
        <f t="shared" si="31"/>
        <v>2.1594337296162864E-4</v>
      </c>
      <c r="D110" s="828">
        <f t="shared" si="31"/>
        <v>1.1862584570604359E-4</v>
      </c>
      <c r="E110" s="828">
        <f t="shared" si="31"/>
        <v>2.4897939378672846E-4</v>
      </c>
      <c r="F110" s="828">
        <f t="shared" si="31"/>
        <v>6.3353238062262523E-4</v>
      </c>
      <c r="G110" s="828">
        <f t="shared" si="31"/>
        <v>3.6480223428184881E-4</v>
      </c>
      <c r="H110" s="829">
        <f t="shared" si="31"/>
        <v>1.9719600179747622E-4</v>
      </c>
      <c r="I110" s="829">
        <f t="shared" si="31"/>
        <v>3.3490852930763226E-4</v>
      </c>
      <c r="J110" s="829">
        <f t="shared" si="31"/>
        <v>3.0739878109009811E-4</v>
      </c>
    </row>
    <row r="111" spans="1:10" s="8" customFormat="1" x14ac:dyDescent="0.2">
      <c r="A111" s="804" t="s">
        <v>595</v>
      </c>
      <c r="B111" s="826">
        <f t="shared" ref="B111:J111" si="32">IF(B40="-","-",B40/B$68)</f>
        <v>2.1642590059597648E-3</v>
      </c>
      <c r="C111" s="826">
        <f t="shared" si="32"/>
        <v>2.9482746902229342E-3</v>
      </c>
      <c r="D111" s="826">
        <f t="shared" si="32"/>
        <v>3.9064364064259347E-3</v>
      </c>
      <c r="E111" s="826">
        <f t="shared" si="32"/>
        <v>5.4803661201229233E-3</v>
      </c>
      <c r="F111" s="826">
        <f t="shared" si="32"/>
        <v>4.9308254995835878E-3</v>
      </c>
      <c r="G111" s="826">
        <f t="shared" si="32"/>
        <v>9.9435863477520692E-3</v>
      </c>
      <c r="H111" s="827">
        <f t="shared" si="32"/>
        <v>2.7085563419299952E-3</v>
      </c>
      <c r="I111" s="827">
        <f t="shared" si="32"/>
        <v>6.6745559189038631E-3</v>
      </c>
      <c r="J111" s="827">
        <f t="shared" si="32"/>
        <v>5.8822993844162945E-3</v>
      </c>
    </row>
    <row r="112" spans="1:10" x14ac:dyDescent="0.2">
      <c r="A112" s="806" t="s">
        <v>596</v>
      </c>
      <c r="B112" s="828">
        <f t="shared" ref="B112:J112" si="33">IF(B41="-","-",B41/B$68)</f>
        <v>5.009626949656204E-3</v>
      </c>
      <c r="C112" s="828">
        <f t="shared" si="33"/>
        <v>7.4705239952096167E-3</v>
      </c>
      <c r="D112" s="828">
        <f t="shared" si="33"/>
        <v>9.2565630125802864E-3</v>
      </c>
      <c r="E112" s="828">
        <f t="shared" si="33"/>
        <v>8.814505475432834E-3</v>
      </c>
      <c r="F112" s="828">
        <f t="shared" si="33"/>
        <v>1.0457536708808932E-2</v>
      </c>
      <c r="G112" s="828">
        <f t="shared" si="33"/>
        <v>5.3563468683211775E-2</v>
      </c>
      <c r="H112" s="829">
        <f t="shared" si="33"/>
        <v>6.7180873838711625E-3</v>
      </c>
      <c r="I112" s="829">
        <f t="shared" si="33"/>
        <v>2.501598065245508E-2</v>
      </c>
      <c r="J112" s="829">
        <f t="shared" si="33"/>
        <v>2.1360754465854455E-2</v>
      </c>
    </row>
    <row r="113" spans="1:10" x14ac:dyDescent="0.2">
      <c r="A113" s="804" t="s">
        <v>684</v>
      </c>
      <c r="B113" s="826" t="str">
        <f t="shared" ref="B113:J113" si="34">IF(B42="-","-",B42/B$68)</f>
        <v>-</v>
      </c>
      <c r="C113" s="826" t="str">
        <f t="shared" si="34"/>
        <v>-</v>
      </c>
      <c r="D113" s="826" t="str">
        <f t="shared" si="34"/>
        <v>-</v>
      </c>
      <c r="E113" s="826">
        <f t="shared" si="34"/>
        <v>1.111504739518449E-5</v>
      </c>
      <c r="F113" s="826" t="str">
        <f t="shared" si="34"/>
        <v>-</v>
      </c>
      <c r="G113" s="826">
        <f t="shared" si="34"/>
        <v>7.9348510651683236E-3</v>
      </c>
      <c r="H113" s="827" t="str">
        <f t="shared" si="34"/>
        <v>-</v>
      </c>
      <c r="I113" s="827">
        <f t="shared" si="34"/>
        <v>2.8097223644715191E-3</v>
      </c>
      <c r="J113" s="827">
        <f t="shared" si="34"/>
        <v>2.2484462321167254E-3</v>
      </c>
    </row>
    <row r="114" spans="1:10" s="8" customFormat="1" x14ac:dyDescent="0.2">
      <c r="A114" s="806" t="s">
        <v>685</v>
      </c>
      <c r="B114" s="828">
        <f t="shared" ref="B114:J114" si="35">IF(B43="-","-",B43/B$68)</f>
        <v>6.6640609680320394E-7</v>
      </c>
      <c r="C114" s="828">
        <f t="shared" si="35"/>
        <v>-1.9876242627437776E-8</v>
      </c>
      <c r="D114" s="828" t="str">
        <f t="shared" si="35"/>
        <v>-</v>
      </c>
      <c r="E114" s="828" t="str">
        <f t="shared" si="35"/>
        <v>-</v>
      </c>
      <c r="F114" s="828">
        <f t="shared" si="35"/>
        <v>3.767272300023254E-5</v>
      </c>
      <c r="G114" s="828">
        <f t="shared" si="35"/>
        <v>2.8044067487021263E-2</v>
      </c>
      <c r="H114" s="829">
        <f t="shared" si="35"/>
        <v>1.8995944305229259E-7</v>
      </c>
      <c r="I114" s="829">
        <f t="shared" si="35"/>
        <v>9.9258744442782612E-3</v>
      </c>
      <c r="J114" s="829">
        <f t="shared" si="35"/>
        <v>7.9430985411971262E-3</v>
      </c>
    </row>
    <row r="115" spans="1:10" s="69" customFormat="1" x14ac:dyDescent="0.2">
      <c r="A115" s="809" t="s">
        <v>597</v>
      </c>
      <c r="B115" s="830">
        <f t="shared" ref="B115:J115" si="36">IF(B44="-","-",B44/B$68)</f>
        <v>5.4964494977721148E-3</v>
      </c>
      <c r="C115" s="830">
        <f t="shared" si="36"/>
        <v>4.1134603017946338E-3</v>
      </c>
      <c r="D115" s="830">
        <f t="shared" si="36"/>
        <v>2.6470184852347258E-3</v>
      </c>
      <c r="E115" s="830">
        <f t="shared" si="36"/>
        <v>3.4904422245639736E-3</v>
      </c>
      <c r="F115" s="830">
        <f t="shared" si="36"/>
        <v>3.3675914874606899E-3</v>
      </c>
      <c r="G115" s="830">
        <f t="shared" si="36"/>
        <v>3.5217300356684541E-3</v>
      </c>
      <c r="H115" s="831">
        <f t="shared" si="36"/>
        <v>4.5363191323223818E-3</v>
      </c>
      <c r="I115" s="831">
        <f t="shared" si="36"/>
        <v>3.3261464176707035E-3</v>
      </c>
      <c r="J115" s="831">
        <f t="shared" si="36"/>
        <v>3.5678931003956691E-3</v>
      </c>
    </row>
    <row r="116" spans="1:10" s="8" customFormat="1" x14ac:dyDescent="0.2">
      <c r="A116" s="806" t="s">
        <v>623</v>
      </c>
      <c r="B116" s="828">
        <f t="shared" ref="B116:J116" si="37">IF(B45="-","-",B45/B$68)</f>
        <v>1.7307102623846029E-3</v>
      </c>
      <c r="C116" s="828">
        <f t="shared" si="37"/>
        <v>1.0738603428246197E-3</v>
      </c>
      <c r="D116" s="828">
        <f t="shared" si="37"/>
        <v>6.94850261960668E-4</v>
      </c>
      <c r="E116" s="828">
        <f t="shared" si="37"/>
        <v>1.6083706324734241E-3</v>
      </c>
      <c r="F116" s="828">
        <f t="shared" si="37"/>
        <v>1.85992029538483E-3</v>
      </c>
      <c r="G116" s="828">
        <f t="shared" si="37"/>
        <v>4.7337898869146365E-4</v>
      </c>
      <c r="H116" s="829">
        <f t="shared" si="37"/>
        <v>1.2746968575842561E-3</v>
      </c>
      <c r="I116" s="829">
        <f t="shared" si="37"/>
        <v>1.085674168524076E-3</v>
      </c>
      <c r="J116" s="829">
        <f t="shared" si="37"/>
        <v>1.1234337619774935E-3</v>
      </c>
    </row>
    <row r="117" spans="1:10" x14ac:dyDescent="0.2">
      <c r="A117" s="804" t="s">
        <v>624</v>
      </c>
      <c r="B117" s="826">
        <f t="shared" ref="B117:J117" si="38">IF(B46="-","-",B46/B$68)</f>
        <v>3.3229528255927236E-3</v>
      </c>
      <c r="C117" s="826">
        <f t="shared" si="38"/>
        <v>2.8479142494700679E-3</v>
      </c>
      <c r="D117" s="826">
        <f t="shared" si="38"/>
        <v>1.9386801802410538E-3</v>
      </c>
      <c r="E117" s="826">
        <f t="shared" si="38"/>
        <v>1.8820715920905495E-3</v>
      </c>
      <c r="F117" s="826">
        <f t="shared" si="38"/>
        <v>1.5076711920758599E-3</v>
      </c>
      <c r="G117" s="826">
        <f t="shared" si="38"/>
        <v>3.0483511102161057E-3</v>
      </c>
      <c r="H117" s="827">
        <f t="shared" si="38"/>
        <v>2.9931607477918097E-3</v>
      </c>
      <c r="I117" s="827">
        <f t="shared" si="38"/>
        <v>2.2380187040216713E-3</v>
      </c>
      <c r="J117" s="827">
        <f t="shared" si="38"/>
        <v>2.3888674714740879E-3</v>
      </c>
    </row>
    <row r="118" spans="1:10" s="8" customFormat="1" x14ac:dyDescent="0.2">
      <c r="A118" s="812" t="s">
        <v>598</v>
      </c>
      <c r="B118" s="832">
        <f t="shared" ref="B118:J118" si="39">IF(B47="-","-",B47/B$68)</f>
        <v>0.12744372174357377</v>
      </c>
      <c r="C118" s="832">
        <f t="shared" si="39"/>
        <v>0.12322673728719764</v>
      </c>
      <c r="D118" s="832">
        <f t="shared" si="39"/>
        <v>0.11446532571291133</v>
      </c>
      <c r="E118" s="832">
        <f t="shared" si="39"/>
        <v>0.10168415571742928</v>
      </c>
      <c r="F118" s="832">
        <f t="shared" si="39"/>
        <v>0.10322877490548536</v>
      </c>
      <c r="G118" s="832">
        <f t="shared" si="39"/>
        <v>0.10624743387172644</v>
      </c>
      <c r="H118" s="833">
        <f t="shared" si="39"/>
        <v>0.12451611013927111</v>
      </c>
      <c r="I118" s="833">
        <f t="shared" si="39"/>
        <v>0.10589898524312059</v>
      </c>
      <c r="J118" s="833">
        <f t="shared" si="39"/>
        <v>0.1096179818228788</v>
      </c>
    </row>
    <row r="119" spans="1:10" s="8" customFormat="1" x14ac:dyDescent="0.2">
      <c r="A119" s="792" t="s">
        <v>625</v>
      </c>
      <c r="B119" s="819">
        <f t="shared" ref="B119:J119" si="40">IF(B48="-","-",B48/B$68)</f>
        <v>4.5409108661897297E-2</v>
      </c>
      <c r="C119" s="819">
        <f t="shared" si="40"/>
        <v>3.9824851298552781E-2</v>
      </c>
      <c r="D119" s="819">
        <f t="shared" si="40"/>
        <v>3.2954982196439199E-2</v>
      </c>
      <c r="E119" s="819">
        <f t="shared" si="40"/>
        <v>2.7204400224724895E-2</v>
      </c>
      <c r="F119" s="819">
        <f t="shared" si="40"/>
        <v>2.055162069348181E-2</v>
      </c>
      <c r="G119" s="819">
        <f t="shared" si="40"/>
        <v>1.6550391333107813E-2</v>
      </c>
      <c r="H119" s="354">
        <f t="shared" si="40"/>
        <v>4.1532277532721526E-2</v>
      </c>
      <c r="I119" s="354">
        <f t="shared" si="40"/>
        <v>2.3294077351328293E-2</v>
      </c>
      <c r="J119" s="354">
        <f t="shared" si="40"/>
        <v>2.6937379120376588E-2</v>
      </c>
    </row>
    <row r="120" spans="1:10" x14ac:dyDescent="0.2">
      <c r="A120" s="794" t="s">
        <v>599</v>
      </c>
      <c r="B120" s="820">
        <f t="shared" ref="B120:J120" si="41">IF(B49="-","-",B49/B$68)</f>
        <v>3.5793307387721397E-3</v>
      </c>
      <c r="C120" s="820">
        <f t="shared" si="41"/>
        <v>2.941187906260679E-3</v>
      </c>
      <c r="D120" s="820">
        <f t="shared" si="41"/>
        <v>2.0428507569860616E-3</v>
      </c>
      <c r="E120" s="820">
        <f t="shared" si="41"/>
        <v>1.9902428814855475E-3</v>
      </c>
      <c r="F120" s="820">
        <f t="shared" si="41"/>
        <v>3.4424757626183898E-3</v>
      </c>
      <c r="G120" s="820">
        <f t="shared" si="41"/>
        <v>4.5031806121463847E-3</v>
      </c>
      <c r="H120" s="821">
        <f t="shared" si="41"/>
        <v>3.1363045965003547E-3</v>
      </c>
      <c r="I120" s="821">
        <f t="shared" si="41"/>
        <v>3.1479796791229137E-3</v>
      </c>
      <c r="J120" s="821">
        <f t="shared" si="41"/>
        <v>3.1456474397727053E-3</v>
      </c>
    </row>
    <row r="121" spans="1:10" s="8" customFormat="1" x14ac:dyDescent="0.2">
      <c r="A121" s="792" t="s">
        <v>600</v>
      </c>
      <c r="B121" s="819">
        <f t="shared" ref="B121:J121" si="42">IF(B50="-","-",B50/B$68)</f>
        <v>6.4002787380356366E-3</v>
      </c>
      <c r="C121" s="819">
        <f t="shared" si="42"/>
        <v>8.3601626739069346E-3</v>
      </c>
      <c r="D121" s="819">
        <f t="shared" si="42"/>
        <v>1.5245879016534822E-2</v>
      </c>
      <c r="E121" s="819">
        <f t="shared" si="42"/>
        <v>1.7673116937722218E-2</v>
      </c>
      <c r="F121" s="819">
        <f t="shared" si="42"/>
        <v>2.7209453218912504E-2</v>
      </c>
      <c r="G121" s="819">
        <f t="shared" si="42"/>
        <v>4.4927333965057228E-2</v>
      </c>
      <c r="H121" s="354">
        <f t="shared" si="42"/>
        <v>7.7609143690551378E-3</v>
      </c>
      <c r="I121" s="354">
        <f t="shared" si="42"/>
        <v>2.8574398670364279E-2</v>
      </c>
      <c r="J121" s="354">
        <f t="shared" si="42"/>
        <v>2.4416652635707473E-2</v>
      </c>
    </row>
    <row r="122" spans="1:10" x14ac:dyDescent="0.2">
      <c r="A122" s="794" t="s">
        <v>601</v>
      </c>
      <c r="B122" s="820">
        <f t="shared" ref="B122:J122" si="43">IF(B51="-","-",B51/B$68)</f>
        <v>1.2984055354677211E-2</v>
      </c>
      <c r="C122" s="820">
        <f t="shared" si="43"/>
        <v>1.3556919371113798E-2</v>
      </c>
      <c r="D122" s="820">
        <f t="shared" si="43"/>
        <v>1.3322605346009856E-2</v>
      </c>
      <c r="E122" s="820">
        <f t="shared" si="43"/>
        <v>1.1203662014283352E-2</v>
      </c>
      <c r="F122" s="820">
        <f t="shared" si="43"/>
        <v>1.0287456601396978E-2</v>
      </c>
      <c r="G122" s="820">
        <f t="shared" si="43"/>
        <v>6.5898016947684062E-3</v>
      </c>
      <c r="H122" s="821">
        <f t="shared" si="43"/>
        <v>1.3381762229332659E-2</v>
      </c>
      <c r="I122" s="821">
        <f t="shared" si="43"/>
        <v>9.7935739372354749E-3</v>
      </c>
      <c r="J122" s="821">
        <f t="shared" si="43"/>
        <v>1.0510358066014887E-2</v>
      </c>
    </row>
    <row r="123" spans="1:10" x14ac:dyDescent="0.2">
      <c r="A123" s="792" t="s">
        <v>602</v>
      </c>
      <c r="B123" s="819">
        <f t="shared" ref="B123:J123" si="44">IF(B52="-","-",B52/B$68)</f>
        <v>3.3387421956574646E-2</v>
      </c>
      <c r="C123" s="819">
        <f t="shared" si="44"/>
        <v>3.8623305198690436E-2</v>
      </c>
      <c r="D123" s="819">
        <f t="shared" si="44"/>
        <v>4.2570714831030976E-2</v>
      </c>
      <c r="E123" s="819">
        <f t="shared" si="44"/>
        <v>3.5673215032468453E-2</v>
      </c>
      <c r="F123" s="819">
        <f t="shared" si="44"/>
        <v>3.4263497129327115E-2</v>
      </c>
      <c r="G123" s="819">
        <f t="shared" si="44"/>
        <v>2.5096554687181374E-2</v>
      </c>
      <c r="H123" s="354">
        <f t="shared" si="44"/>
        <v>3.7022396812317546E-2</v>
      </c>
      <c r="I123" s="354">
        <f t="shared" si="44"/>
        <v>3.2935204230681511E-2</v>
      </c>
      <c r="J123" s="354">
        <f t="shared" si="44"/>
        <v>3.3751670521083472E-2</v>
      </c>
    </row>
    <row r="124" spans="1:10" x14ac:dyDescent="0.2">
      <c r="A124" s="794" t="s">
        <v>603</v>
      </c>
      <c r="B124" s="820">
        <f t="shared" ref="B124:J124" si="45">IF(B53="-","-",B53/B$68)</f>
        <v>9.4728480817198799E-3</v>
      </c>
      <c r="C124" s="820">
        <f t="shared" si="45"/>
        <v>8.332893759687196E-3</v>
      </c>
      <c r="D124" s="820">
        <f t="shared" si="45"/>
        <v>6.5933407263864818E-3</v>
      </c>
      <c r="E124" s="820">
        <f t="shared" si="45"/>
        <v>7.9395187050043635E-3</v>
      </c>
      <c r="F124" s="820">
        <f t="shared" si="45"/>
        <v>7.4742713744984628E-3</v>
      </c>
      <c r="G124" s="820">
        <f t="shared" si="45"/>
        <v>8.580171516226115E-3</v>
      </c>
      <c r="H124" s="821">
        <f t="shared" si="45"/>
        <v>8.6814428663002322E-3</v>
      </c>
      <c r="I124" s="821">
        <f t="shared" si="45"/>
        <v>7.8381544810777019E-3</v>
      </c>
      <c r="J124" s="821">
        <f t="shared" si="45"/>
        <v>8.0066115677062798E-3</v>
      </c>
    </row>
    <row r="125" spans="1:10" s="8" customFormat="1" x14ac:dyDescent="0.2">
      <c r="A125" s="801" t="s">
        <v>604</v>
      </c>
      <c r="B125" s="824">
        <f t="shared" ref="B125:J125" si="46">IF(B54="-","-",B54/B$68)</f>
        <v>3.1353619710010265E-2</v>
      </c>
      <c r="C125" s="824">
        <f t="shared" si="46"/>
        <v>3.1575860063523399E-2</v>
      </c>
      <c r="D125" s="824">
        <f t="shared" si="46"/>
        <v>2.8929618193426546E-2</v>
      </c>
      <c r="E125" s="824">
        <f t="shared" si="46"/>
        <v>2.5354379596638315E-2</v>
      </c>
      <c r="F125" s="824">
        <f t="shared" si="46"/>
        <v>2.3949274833536548E-2</v>
      </c>
      <c r="G125" s="824">
        <f t="shared" si="46"/>
        <v>4.5305649196687246E-2</v>
      </c>
      <c r="H125" s="825">
        <f t="shared" si="46"/>
        <v>3.1507908588257666E-2</v>
      </c>
      <c r="I125" s="825">
        <f t="shared" si="46"/>
        <v>3.2810541359185229E-2</v>
      </c>
      <c r="J125" s="825">
        <f t="shared" si="46"/>
        <v>3.2550324659056655E-2</v>
      </c>
    </row>
    <row r="126" spans="1:10" s="8" customFormat="1" x14ac:dyDescent="0.2">
      <c r="A126" s="806" t="s">
        <v>688</v>
      </c>
      <c r="B126" s="820" t="str">
        <f t="shared" ref="B126:J126" si="47">IF(B55="-","-",B55/B$68)</f>
        <v>-</v>
      </c>
      <c r="C126" s="820">
        <f t="shared" si="47"/>
        <v>7.0093440559148754E-6</v>
      </c>
      <c r="D126" s="820">
        <f t="shared" si="47"/>
        <v>3.4846447463106938E-6</v>
      </c>
      <c r="E126" s="820" t="str">
        <f t="shared" si="47"/>
        <v>-</v>
      </c>
      <c r="F126" s="820" t="str">
        <f t="shared" si="47"/>
        <v>-</v>
      </c>
      <c r="G126" s="820">
        <f t="shared" si="47"/>
        <v>7.974739516436051E-4</v>
      </c>
      <c r="H126" s="821">
        <f t="shared" si="47"/>
        <v>4.8661874685301452E-6</v>
      </c>
      <c r="I126" s="821">
        <f t="shared" si="47"/>
        <v>2.8269927570365747E-4</v>
      </c>
      <c r="J126" s="821">
        <f t="shared" si="47"/>
        <v>2.2719874541055621E-4</v>
      </c>
    </row>
    <row r="127" spans="1:10" x14ac:dyDescent="0.2">
      <c r="A127" s="804" t="s">
        <v>605</v>
      </c>
      <c r="B127" s="819">
        <f t="shared" ref="B127:J127" si="48">IF(B56="-","-",B56/B$68)</f>
        <v>1.3540369640404754E-3</v>
      </c>
      <c r="C127" s="819">
        <f t="shared" si="48"/>
        <v>1.7922433790462757E-3</v>
      </c>
      <c r="D127" s="819">
        <f t="shared" si="48"/>
        <v>1.2496672116004345E-3</v>
      </c>
      <c r="E127" s="819">
        <f t="shared" si="48"/>
        <v>8.9787674974608925E-4</v>
      </c>
      <c r="F127" s="819">
        <f t="shared" si="48"/>
        <v>2.9772836403645775E-4</v>
      </c>
      <c r="G127" s="819">
        <f t="shared" si="48"/>
        <v>9.8317093336440791E-5</v>
      </c>
      <c r="H127" s="354">
        <f t="shared" si="48"/>
        <v>1.6582586640269234E-3</v>
      </c>
      <c r="I127" s="354">
        <f t="shared" si="48"/>
        <v>5.7188962455086611E-4</v>
      </c>
      <c r="J127" s="354">
        <f t="shared" si="48"/>
        <v>7.8890502101164751E-4</v>
      </c>
    </row>
    <row r="128" spans="1:10" x14ac:dyDescent="0.2">
      <c r="A128" s="806" t="s">
        <v>606</v>
      </c>
      <c r="B128" s="820">
        <f t="shared" ref="B128:J128" si="49">IF(B57="-","-",B57/B$68)</f>
        <v>1.1366819046184106E-3</v>
      </c>
      <c r="C128" s="820">
        <f t="shared" si="49"/>
        <v>9.303523222563921E-4</v>
      </c>
      <c r="D128" s="820">
        <f t="shared" si="49"/>
        <v>2.4008450998950718E-3</v>
      </c>
      <c r="E128" s="820">
        <f t="shared" si="49"/>
        <v>9.0728957366496864E-4</v>
      </c>
      <c r="F128" s="820">
        <f t="shared" si="49"/>
        <v>7.7210031611317411E-4</v>
      </c>
      <c r="G128" s="820">
        <f t="shared" si="49"/>
        <v>2.9196253745658401E-2</v>
      </c>
      <c r="H128" s="821">
        <f t="shared" si="49"/>
        <v>9.9343905325006412E-4</v>
      </c>
      <c r="I128" s="821">
        <f t="shared" si="49"/>
        <v>1.1160598862136014E-2</v>
      </c>
      <c r="J128" s="821">
        <f t="shared" si="49"/>
        <v>9.1295853333000429E-3</v>
      </c>
    </row>
    <row r="129" spans="1:10" x14ac:dyDescent="0.2">
      <c r="A129" s="804" t="s">
        <v>607</v>
      </c>
      <c r="B129" s="819">
        <f t="shared" ref="B129:J129" si="50">IF(B58="-","-",B58/B$68)</f>
        <v>2.5610366684981629E-2</v>
      </c>
      <c r="C129" s="819">
        <f t="shared" si="50"/>
        <v>2.5474780274445878E-2</v>
      </c>
      <c r="D129" s="819">
        <f t="shared" si="50"/>
        <v>2.2489763163161942E-2</v>
      </c>
      <c r="E129" s="819">
        <f t="shared" si="50"/>
        <v>1.9367372183145482E-2</v>
      </c>
      <c r="F129" s="819">
        <f t="shared" si="50"/>
        <v>1.8279563714276595E-2</v>
      </c>
      <c r="G129" s="819">
        <f t="shared" si="50"/>
        <v>1.13835533296185E-2</v>
      </c>
      <c r="H129" s="354">
        <f t="shared" si="50"/>
        <v>2.5516236777436262E-2</v>
      </c>
      <c r="I129" s="354">
        <f t="shared" si="50"/>
        <v>1.6917221461851394E-2</v>
      </c>
      <c r="J129" s="354">
        <f t="shared" si="50"/>
        <v>1.8634979102500768E-2</v>
      </c>
    </row>
    <row r="130" spans="1:10" x14ac:dyDescent="0.2">
      <c r="A130" s="815" t="s">
        <v>608</v>
      </c>
      <c r="B130" s="828">
        <f t="shared" ref="B130:J130" si="51">IF(B59="-","-",B59/B$68)</f>
        <v>3.2497041283676294E-3</v>
      </c>
      <c r="C130" s="828">
        <f t="shared" si="51"/>
        <v>3.3707700405712377E-3</v>
      </c>
      <c r="D130" s="828">
        <f t="shared" si="51"/>
        <v>2.7688981743818532E-3</v>
      </c>
      <c r="E130" s="828">
        <f t="shared" si="51"/>
        <v>4.178963486421083E-3</v>
      </c>
      <c r="F130" s="828">
        <f t="shared" si="51"/>
        <v>4.562155733319969E-3</v>
      </c>
      <c r="G130" s="828">
        <f t="shared" si="51"/>
        <v>2.4336525564159915E-3</v>
      </c>
      <c r="H130" s="829">
        <f t="shared" si="51"/>
        <v>3.3337532801984942E-3</v>
      </c>
      <c r="I130" s="829">
        <f t="shared" si="51"/>
        <v>3.3735830549452995E-3</v>
      </c>
      <c r="J130" s="829">
        <f t="shared" si="51"/>
        <v>3.3656265742490325E-3</v>
      </c>
    </row>
    <row r="131" spans="1:10" s="8" customFormat="1" x14ac:dyDescent="0.2">
      <c r="A131" s="792" t="s">
        <v>686</v>
      </c>
      <c r="B131" s="826">
        <f t="shared" ref="B131:J131" si="52">IF(B60="-","-",B60/B$68)</f>
        <v>2.6949298444161228E-6</v>
      </c>
      <c r="C131" s="826">
        <f t="shared" si="52"/>
        <v>3.6074089703693891E-7</v>
      </c>
      <c r="D131" s="826">
        <f t="shared" si="52"/>
        <v>1.6959776678063753E-5</v>
      </c>
      <c r="E131" s="826">
        <f t="shared" si="52"/>
        <v>2.877681920243395E-6</v>
      </c>
      <c r="F131" s="826">
        <f t="shared" si="52"/>
        <v>3.7726831040448314E-5</v>
      </c>
      <c r="G131" s="826">
        <f t="shared" si="52"/>
        <v>1.396398583253422E-3</v>
      </c>
      <c r="H131" s="827">
        <f t="shared" si="52"/>
        <v>1.0744356988868117E-6</v>
      </c>
      <c r="I131" s="827">
        <f t="shared" si="52"/>
        <v>5.0454910236558278E-4</v>
      </c>
      <c r="J131" s="827">
        <f t="shared" si="52"/>
        <v>4.0397392909631921E-4</v>
      </c>
    </row>
    <row r="132" spans="1:10" s="8" customFormat="1" x14ac:dyDescent="0.2">
      <c r="A132" s="797" t="s">
        <v>609</v>
      </c>
      <c r="B132" s="832">
        <f t="shared" ref="B132:J132" si="53">IF(B61="-","-",B61/B$68)</f>
        <v>1.0008477110480467E-2</v>
      </c>
      <c r="C132" s="832">
        <f t="shared" si="53"/>
        <v>8.3103400322980282E-3</v>
      </c>
      <c r="D132" s="832">
        <f t="shared" si="53"/>
        <v>9.9180431192837891E-3</v>
      </c>
      <c r="E132" s="832">
        <f t="shared" si="53"/>
        <v>9.5712905081772829E-3</v>
      </c>
      <c r="F132" s="832">
        <f t="shared" si="53"/>
        <v>1.0673876059353047E-2</v>
      </c>
      <c r="G132" s="832">
        <f t="shared" si="53"/>
        <v>1.1386813432478804E-2</v>
      </c>
      <c r="H132" s="833">
        <f t="shared" si="53"/>
        <v>8.8295574697744954E-3</v>
      </c>
      <c r="I132" s="833">
        <f t="shared" si="53"/>
        <v>1.0473417936818318E-2</v>
      </c>
      <c r="J132" s="833">
        <f t="shared" si="53"/>
        <v>1.0145036863906585E-2</v>
      </c>
    </row>
    <row r="133" spans="1:10" s="8" customFormat="1" x14ac:dyDescent="0.2">
      <c r="A133" s="792" t="s">
        <v>689</v>
      </c>
      <c r="B133" s="826">
        <f t="shared" ref="B133:J133" si="54">IF(B62="-","-",B62/B$68)</f>
        <v>2.1686038330447271E-8</v>
      </c>
      <c r="C133" s="826">
        <f t="shared" si="54"/>
        <v>3.3007082213071784E-5</v>
      </c>
      <c r="D133" s="826">
        <f t="shared" si="54"/>
        <v>4.548396526554662E-7</v>
      </c>
      <c r="E133" s="826">
        <f t="shared" si="54"/>
        <v>3.5685728812804284E-5</v>
      </c>
      <c r="F133" s="826">
        <f t="shared" si="54"/>
        <v>8.9379718931431412E-6</v>
      </c>
      <c r="G133" s="826">
        <f t="shared" si="54"/>
        <v>1.7429496927292884E-4</v>
      </c>
      <c r="H133" s="827">
        <f t="shared" si="54"/>
        <v>2.2921563720117935E-5</v>
      </c>
      <c r="I133" s="827">
        <f t="shared" si="54"/>
        <v>7.3526233059517418E-5</v>
      </c>
      <c r="J133" s="827">
        <f t="shared" si="54"/>
        <v>6.3417336378509959E-5</v>
      </c>
    </row>
    <row r="134" spans="1:10" s="8" customFormat="1" x14ac:dyDescent="0.2">
      <c r="A134" s="806" t="s">
        <v>610</v>
      </c>
      <c r="B134" s="828">
        <f t="shared" ref="B134:J134" si="55">IF(B63="-","-",B63/B$68)</f>
        <v>1.5038115877697093E-3</v>
      </c>
      <c r="C134" s="828">
        <f t="shared" si="55"/>
        <v>1.4553118974798172E-3</v>
      </c>
      <c r="D134" s="828">
        <f t="shared" si="55"/>
        <v>2.6107976817841276E-3</v>
      </c>
      <c r="E134" s="828">
        <f t="shared" si="55"/>
        <v>3.5359839611284146E-3</v>
      </c>
      <c r="F134" s="828">
        <f t="shared" si="55"/>
        <v>4.8638387437957157E-3</v>
      </c>
      <c r="G134" s="828">
        <f t="shared" si="55"/>
        <v>2.7140146358168166E-3</v>
      </c>
      <c r="H134" s="829">
        <f t="shared" si="55"/>
        <v>1.4701410211406403E-3</v>
      </c>
      <c r="I134" s="829">
        <f t="shared" si="55"/>
        <v>3.3140911841026527E-3</v>
      </c>
      <c r="J134" s="829">
        <f t="shared" si="55"/>
        <v>2.9457397666333186E-3</v>
      </c>
    </row>
    <row r="135" spans="1:10" s="8" customFormat="1" x14ac:dyDescent="0.2">
      <c r="A135" s="804" t="s">
        <v>611</v>
      </c>
      <c r="B135" s="826">
        <f t="shared" ref="B135:J135" si="56">IF(B64="-","-",B64/B$68)</f>
        <v>7.3281841697191066E-4</v>
      </c>
      <c r="C135" s="826">
        <f t="shared" si="56"/>
        <v>9.0752923305967086E-4</v>
      </c>
      <c r="D135" s="826">
        <f t="shared" si="56"/>
        <v>1.2907387772726076E-3</v>
      </c>
      <c r="E135" s="826">
        <f t="shared" si="56"/>
        <v>1.7106758990239584E-3</v>
      </c>
      <c r="F135" s="826">
        <f t="shared" si="56"/>
        <v>2.1134455218173279E-3</v>
      </c>
      <c r="G135" s="826">
        <f t="shared" si="56"/>
        <v>1.6217235975660765E-3</v>
      </c>
      <c r="H135" s="827">
        <f t="shared" si="56"/>
        <v>8.5411016362047963E-4</v>
      </c>
      <c r="I135" s="827">
        <f t="shared" si="56"/>
        <v>1.6747527899984771E-3</v>
      </c>
      <c r="J135" s="827">
        <f t="shared" si="56"/>
        <v>1.5108194686282699E-3</v>
      </c>
    </row>
    <row r="136" spans="1:10" s="8" customFormat="1" x14ac:dyDescent="0.2">
      <c r="A136" s="806" t="s">
        <v>612</v>
      </c>
      <c r="B136" s="828">
        <f t="shared" ref="B136:J136" si="57">IF(B65="-","-",B65/B$68)</f>
        <v>5.7298829962887741E-3</v>
      </c>
      <c r="C136" s="828">
        <f t="shared" si="57"/>
        <v>4.294280288969411E-3</v>
      </c>
      <c r="D136" s="828">
        <f t="shared" si="57"/>
        <v>3.3399285160844853E-3</v>
      </c>
      <c r="E136" s="828">
        <f t="shared" si="57"/>
        <v>2.1563922890856743E-3</v>
      </c>
      <c r="F136" s="828">
        <f t="shared" si="57"/>
        <v>1.7654772161900584E-3</v>
      </c>
      <c r="G136" s="828">
        <f t="shared" si="57"/>
        <v>2.142682431657049E-3</v>
      </c>
      <c r="H136" s="829">
        <f t="shared" si="57"/>
        <v>4.733225983590268E-3</v>
      </c>
      <c r="I136" s="829">
        <f t="shared" si="57"/>
        <v>2.2970235878054567E-3</v>
      </c>
      <c r="J136" s="829">
        <f t="shared" si="57"/>
        <v>2.7836845746232117E-3</v>
      </c>
    </row>
    <row r="137" spans="1:10" s="8" customFormat="1" x14ac:dyDescent="0.2">
      <c r="A137" s="804" t="s">
        <v>613</v>
      </c>
      <c r="B137" s="819">
        <f t="shared" ref="B137:J137" si="58">IF(B66="-","-",B66/B$68)</f>
        <v>1.5282672848604413E-3</v>
      </c>
      <c r="C137" s="819">
        <f t="shared" si="58"/>
        <v>1.2485174041197854E-3</v>
      </c>
      <c r="D137" s="819">
        <f t="shared" si="58"/>
        <v>2.5468933868818149E-3</v>
      </c>
      <c r="E137" s="819">
        <f t="shared" si="58"/>
        <v>2.1325526301264317E-3</v>
      </c>
      <c r="F137" s="819">
        <f t="shared" si="58"/>
        <v>1.9221764804067084E-3</v>
      </c>
      <c r="G137" s="819">
        <f t="shared" si="58"/>
        <v>4.7340979246441629E-3</v>
      </c>
      <c r="H137" s="354">
        <f t="shared" si="58"/>
        <v>1.3340529112923364E-3</v>
      </c>
      <c r="I137" s="354">
        <f t="shared" si="58"/>
        <v>3.0905165482324384E-3</v>
      </c>
      <c r="J137" s="354">
        <f t="shared" si="58"/>
        <v>2.7396416078985289E-3</v>
      </c>
    </row>
    <row r="138" spans="1:10" s="8" customFormat="1" x14ac:dyDescent="0.2">
      <c r="A138" s="964" t="s">
        <v>614</v>
      </c>
      <c r="B138" s="822">
        <f t="shared" ref="B138:J138" si="59">IF(B67="-","-",B67/B$68)</f>
        <v>6.810855783567385E-2</v>
      </c>
      <c r="C138" s="822">
        <f t="shared" si="59"/>
        <v>4.0561769705423585E-2</v>
      </c>
      <c r="D138" s="822">
        <f t="shared" si="59"/>
        <v>3.7082185277236605E-2</v>
      </c>
      <c r="E138" s="822">
        <f t="shared" si="59"/>
        <v>3.1601192360534644E-2</v>
      </c>
      <c r="F138" s="822">
        <f t="shared" si="59"/>
        <v>3.2831521081511633E-2</v>
      </c>
      <c r="G138" s="822">
        <f t="shared" si="59"/>
        <v>2.3896203937525867E-2</v>
      </c>
      <c r="H138" s="823">
        <f t="shared" si="59"/>
        <v>4.8984395264807037E-2</v>
      </c>
      <c r="I138" s="823">
        <f t="shared" si="59"/>
        <v>3.0092686267158029E-2</v>
      </c>
      <c r="J138" s="823">
        <f t="shared" si="59"/>
        <v>3.3866534351337199E-2</v>
      </c>
    </row>
    <row r="139" spans="1:10" s="8" customFormat="1" x14ac:dyDescent="0.2">
      <c r="A139" s="962" t="s">
        <v>615</v>
      </c>
      <c r="B139" s="965">
        <f t="shared" ref="B139:J139" si="60">IF(B68="-","-",B68/B$68)</f>
        <v>1</v>
      </c>
      <c r="C139" s="965">
        <f t="shared" si="60"/>
        <v>1</v>
      </c>
      <c r="D139" s="965">
        <f t="shared" si="60"/>
        <v>1</v>
      </c>
      <c r="E139" s="965">
        <f t="shared" si="60"/>
        <v>1</v>
      </c>
      <c r="F139" s="965">
        <f t="shared" si="60"/>
        <v>1</v>
      </c>
      <c r="G139" s="965">
        <f t="shared" si="60"/>
        <v>1</v>
      </c>
      <c r="H139" s="966">
        <f t="shared" si="60"/>
        <v>1</v>
      </c>
      <c r="I139" s="966">
        <f t="shared" si="60"/>
        <v>1</v>
      </c>
      <c r="J139" s="966">
        <f t="shared" si="60"/>
        <v>1</v>
      </c>
    </row>
    <row r="140" spans="1:10" ht="15" customHeight="1" x14ac:dyDescent="0.2">
      <c r="A140" s="816" t="s">
        <v>770</v>
      </c>
      <c r="B140" s="3"/>
      <c r="C140" s="3"/>
      <c r="D140" s="246"/>
      <c r="E140" s="3"/>
      <c r="F140" s="3"/>
      <c r="G140" s="246"/>
      <c r="H140" s="3"/>
      <c r="I140" s="3"/>
      <c r="J140" s="3"/>
    </row>
    <row r="141" spans="1:10" ht="15" customHeight="1" x14ac:dyDescent="0.2">
      <c r="A141" s="816" t="s">
        <v>334</v>
      </c>
      <c r="B141" s="3"/>
      <c r="C141" s="3"/>
      <c r="D141" s="246"/>
      <c r="E141" s="3"/>
      <c r="F141" s="3"/>
      <c r="G141" s="246"/>
      <c r="H141" s="3"/>
      <c r="I141" s="3"/>
      <c r="J141" s="3"/>
    </row>
    <row r="142" spans="1:10" x14ac:dyDescent="0.2">
      <c r="A142" s="289" t="s">
        <v>946</v>
      </c>
      <c r="B142" s="3"/>
      <c r="C142" s="3"/>
      <c r="D142" s="246"/>
      <c r="E142" s="3"/>
      <c r="F142" s="3"/>
      <c r="G142" s="246"/>
      <c r="H142" s="3"/>
      <c r="I142" s="3"/>
      <c r="J142" s="3"/>
    </row>
    <row r="145" spans="1:10" ht="16.5" x14ac:dyDescent="0.25">
      <c r="A145" s="109" t="s">
        <v>616</v>
      </c>
    </row>
    <row r="146" spans="1:10" ht="13.5" thickBot="1" x14ac:dyDescent="0.25">
      <c r="A146" s="232"/>
      <c r="J146" s="667" t="s">
        <v>617</v>
      </c>
    </row>
    <row r="147" spans="1:10" x14ac:dyDescent="0.2">
      <c r="A147" s="231" t="s">
        <v>569</v>
      </c>
      <c r="B147" s="782" t="s">
        <v>38</v>
      </c>
      <c r="C147" s="782" t="s">
        <v>39</v>
      </c>
      <c r="D147" s="782" t="s">
        <v>128</v>
      </c>
      <c r="E147" s="782" t="s">
        <v>129</v>
      </c>
      <c r="F147" s="782" t="s">
        <v>130</v>
      </c>
      <c r="G147" s="783">
        <v>100000</v>
      </c>
      <c r="H147" s="784" t="s">
        <v>247</v>
      </c>
      <c r="I147" s="784" t="s">
        <v>246</v>
      </c>
      <c r="J147" s="784" t="s">
        <v>238</v>
      </c>
    </row>
    <row r="148" spans="1:10" x14ac:dyDescent="0.2">
      <c r="A148" s="230"/>
      <c r="B148" s="785" t="s">
        <v>40</v>
      </c>
      <c r="C148" s="785" t="s">
        <v>40</v>
      </c>
      <c r="D148" s="785" t="s">
        <v>40</v>
      </c>
      <c r="E148" s="785" t="s">
        <v>40</v>
      </c>
      <c r="F148" s="785" t="s">
        <v>40</v>
      </c>
      <c r="G148" s="785" t="s">
        <v>43</v>
      </c>
      <c r="H148" s="786" t="s">
        <v>570</v>
      </c>
      <c r="I148" s="786" t="s">
        <v>146</v>
      </c>
      <c r="J148" s="786" t="s">
        <v>150</v>
      </c>
    </row>
    <row r="149" spans="1:10" ht="13.5" thickBot="1" x14ac:dyDescent="0.25">
      <c r="A149" s="233"/>
      <c r="B149" s="787" t="s">
        <v>46</v>
      </c>
      <c r="C149" s="787" t="s">
        <v>42</v>
      </c>
      <c r="D149" s="787" t="s">
        <v>131</v>
      </c>
      <c r="E149" s="787" t="s">
        <v>132</v>
      </c>
      <c r="F149" s="787" t="s">
        <v>133</v>
      </c>
      <c r="G149" s="787" t="s">
        <v>134</v>
      </c>
      <c r="H149" s="788" t="s">
        <v>146</v>
      </c>
      <c r="I149" s="788" t="s">
        <v>134</v>
      </c>
      <c r="J149" s="788" t="s">
        <v>725</v>
      </c>
    </row>
    <row r="151" spans="1:10" s="8" customFormat="1" x14ac:dyDescent="0.2">
      <c r="A151" s="789" t="s">
        <v>571</v>
      </c>
      <c r="B151" s="790">
        <v>341.05549200000002</v>
      </c>
      <c r="C151" s="790">
        <v>348.09240999999997</v>
      </c>
      <c r="D151" s="790">
        <v>354.313424</v>
      </c>
      <c r="E151" s="790">
        <v>390.95505500000002</v>
      </c>
      <c r="F151" s="790">
        <v>397.85187100000002</v>
      </c>
      <c r="G151" s="790">
        <v>316.01107000000002</v>
      </c>
      <c r="H151" s="791">
        <v>345.76677100000001</v>
      </c>
      <c r="I151" s="791">
        <v>361.723567</v>
      </c>
      <c r="J151" s="791">
        <v>357.47980200000001</v>
      </c>
    </row>
    <row r="152" spans="1:10" x14ac:dyDescent="0.2">
      <c r="A152" s="792" t="s">
        <v>572</v>
      </c>
      <c r="B152" s="793">
        <v>291.34557599999999</v>
      </c>
      <c r="C152" s="793">
        <v>310.394792</v>
      </c>
      <c r="D152" s="793">
        <v>337.05837100000002</v>
      </c>
      <c r="E152" s="793">
        <v>379.01060699999999</v>
      </c>
      <c r="F152" s="793">
        <v>385.51490000000001</v>
      </c>
      <c r="G152" s="793">
        <v>301.26449400000001</v>
      </c>
      <c r="H152" s="319">
        <v>304.09919600000001</v>
      </c>
      <c r="I152" s="319">
        <v>347.705242</v>
      </c>
      <c r="J152" s="319">
        <v>336.10806400000001</v>
      </c>
    </row>
    <row r="153" spans="1:10" x14ac:dyDescent="0.2">
      <c r="A153" s="794" t="s">
        <v>573</v>
      </c>
      <c r="B153" s="795">
        <v>10.919081</v>
      </c>
      <c r="C153" s="795">
        <v>11.275437999999999</v>
      </c>
      <c r="D153" s="795">
        <v>13.358005</v>
      </c>
      <c r="E153" s="795">
        <v>11.047344000000001</v>
      </c>
      <c r="F153" s="795">
        <v>11.67529</v>
      </c>
      <c r="G153" s="795">
        <v>12.518295</v>
      </c>
      <c r="H153" s="796">
        <v>11.157665</v>
      </c>
      <c r="I153" s="796">
        <v>12.10577</v>
      </c>
      <c r="J153" s="796">
        <v>11.853619</v>
      </c>
    </row>
    <row r="154" spans="1:10" x14ac:dyDescent="0.2">
      <c r="A154" s="792" t="s">
        <v>948</v>
      </c>
      <c r="B154" s="793">
        <v>0.114685</v>
      </c>
      <c r="C154" s="793">
        <v>0.123014</v>
      </c>
      <c r="D154" s="793">
        <v>0.309031</v>
      </c>
      <c r="E154" s="793">
        <v>0.49059700000000001</v>
      </c>
      <c r="F154" s="793">
        <v>0.65464199999999995</v>
      </c>
      <c r="G154" s="793">
        <v>2.228281</v>
      </c>
      <c r="H154" s="319">
        <v>0.12026100000000001</v>
      </c>
      <c r="I154" s="319">
        <v>0.99906499999999998</v>
      </c>
      <c r="J154" s="319">
        <v>0.76534400000000002</v>
      </c>
    </row>
    <row r="155" spans="1:10" s="8" customFormat="1" x14ac:dyDescent="0.2">
      <c r="A155" s="797" t="s">
        <v>574</v>
      </c>
      <c r="B155" s="798">
        <v>29.106842</v>
      </c>
      <c r="C155" s="798">
        <v>37.327030999999998</v>
      </c>
      <c r="D155" s="798">
        <v>46.642333000000001</v>
      </c>
      <c r="E155" s="798">
        <v>53.756048</v>
      </c>
      <c r="F155" s="798">
        <v>69.598798000000002</v>
      </c>
      <c r="G155" s="798">
        <v>98.492885999999999</v>
      </c>
      <c r="H155" s="799">
        <v>34.610332</v>
      </c>
      <c r="I155" s="799">
        <v>68.365206999999998</v>
      </c>
      <c r="J155" s="799">
        <v>59.387982000000001</v>
      </c>
    </row>
    <row r="156" spans="1:10" s="8" customFormat="1" x14ac:dyDescent="0.2">
      <c r="A156" s="792" t="s">
        <v>580</v>
      </c>
      <c r="B156" s="793">
        <v>1.6639999999999999E-3</v>
      </c>
      <c r="C156" s="793">
        <v>1.109E-3</v>
      </c>
      <c r="D156" s="793">
        <v>0.28831600000000002</v>
      </c>
      <c r="E156" s="793">
        <v>1.7752E-2</v>
      </c>
      <c r="F156" s="793">
        <v>2.9814E-2</v>
      </c>
      <c r="G156" s="793">
        <v>2.875378</v>
      </c>
      <c r="H156" s="319">
        <v>1.292E-3</v>
      </c>
      <c r="I156" s="319">
        <v>0.93342700000000001</v>
      </c>
      <c r="J156" s="319">
        <v>0.68552299999999999</v>
      </c>
    </row>
    <row r="157" spans="1:10" x14ac:dyDescent="0.2">
      <c r="A157" s="794" t="s">
        <v>575</v>
      </c>
      <c r="B157" s="795">
        <v>16.372517999999999</v>
      </c>
      <c r="C157" s="795">
        <v>23.146267000000002</v>
      </c>
      <c r="D157" s="795">
        <v>33.059378000000002</v>
      </c>
      <c r="E157" s="795">
        <v>37.697149000000003</v>
      </c>
      <c r="F157" s="795">
        <v>43.187356000000001</v>
      </c>
      <c r="G157" s="795">
        <v>46.929817</v>
      </c>
      <c r="H157" s="796">
        <v>20.907603000000002</v>
      </c>
      <c r="I157" s="796">
        <v>40.408298000000002</v>
      </c>
      <c r="J157" s="796">
        <v>35.222020999999998</v>
      </c>
    </row>
    <row r="158" spans="1:10" x14ac:dyDescent="0.2">
      <c r="A158" s="792" t="s">
        <v>576</v>
      </c>
      <c r="B158" s="793">
        <v>7.3850220000000002</v>
      </c>
      <c r="C158" s="793">
        <v>8.5367680000000004</v>
      </c>
      <c r="D158" s="793">
        <v>10.045311</v>
      </c>
      <c r="E158" s="793">
        <v>11.778397</v>
      </c>
      <c r="F158" s="793">
        <v>19.363752999999999</v>
      </c>
      <c r="G158" s="793">
        <v>28.479286999999999</v>
      </c>
      <c r="H158" s="319">
        <v>8.1561260000000004</v>
      </c>
      <c r="I158" s="319">
        <v>17.730409000000002</v>
      </c>
      <c r="J158" s="319">
        <v>15.184094999999999</v>
      </c>
    </row>
    <row r="159" spans="1:10" x14ac:dyDescent="0.2">
      <c r="A159" s="800" t="s">
        <v>577</v>
      </c>
      <c r="B159" s="795">
        <v>1.7190049999999999</v>
      </c>
      <c r="C159" s="795">
        <v>2.1727590000000001</v>
      </c>
      <c r="D159" s="795">
        <v>1.478396</v>
      </c>
      <c r="E159" s="795">
        <v>2.4291010000000002</v>
      </c>
      <c r="F159" s="795">
        <v>4.4558369999999998</v>
      </c>
      <c r="G159" s="795">
        <v>3.1827369999999999</v>
      </c>
      <c r="H159" s="796">
        <v>2.0227970000000002</v>
      </c>
      <c r="I159" s="796">
        <v>2.803814</v>
      </c>
      <c r="J159" s="796">
        <v>2.5960999999999999</v>
      </c>
    </row>
    <row r="160" spans="1:10" x14ac:dyDescent="0.2">
      <c r="A160" s="792" t="s">
        <v>578</v>
      </c>
      <c r="B160" s="793">
        <v>0.94584299999999999</v>
      </c>
      <c r="C160" s="793">
        <v>1.454302</v>
      </c>
      <c r="D160" s="793">
        <v>1.3687</v>
      </c>
      <c r="E160" s="793">
        <v>1.8336479999999999</v>
      </c>
      <c r="F160" s="793">
        <v>2.5585249999999999</v>
      </c>
      <c r="G160" s="793">
        <v>17.025666999999999</v>
      </c>
      <c r="H160" s="319">
        <v>1.2862610000000001</v>
      </c>
      <c r="I160" s="319">
        <v>6.4002489999999996</v>
      </c>
      <c r="J160" s="319">
        <v>5.0401670000000003</v>
      </c>
    </row>
    <row r="161" spans="1:10" s="8" customFormat="1" x14ac:dyDescent="0.2">
      <c r="A161" s="797" t="s">
        <v>579</v>
      </c>
      <c r="B161" s="798">
        <v>122.58357100000001</v>
      </c>
      <c r="C161" s="798">
        <v>142.770859</v>
      </c>
      <c r="D161" s="798">
        <v>172.441138</v>
      </c>
      <c r="E161" s="798">
        <v>191.955285</v>
      </c>
      <c r="F161" s="798">
        <v>198.842726</v>
      </c>
      <c r="G161" s="798">
        <v>228.62317100000001</v>
      </c>
      <c r="H161" s="799">
        <v>136.09914000000001</v>
      </c>
      <c r="I161" s="799">
        <v>199.84436500000001</v>
      </c>
      <c r="J161" s="799">
        <v>182.89110299999999</v>
      </c>
    </row>
    <row r="162" spans="1:10" s="8" customFormat="1" x14ac:dyDescent="0.2">
      <c r="A162" s="792" t="s">
        <v>620</v>
      </c>
      <c r="B162" s="793">
        <v>6.7056519999999997</v>
      </c>
      <c r="C162" s="793">
        <v>10.125178</v>
      </c>
      <c r="D162" s="793">
        <v>21.009079</v>
      </c>
      <c r="E162" s="793">
        <v>33.233196</v>
      </c>
      <c r="F162" s="793">
        <v>29.497661000000001</v>
      </c>
      <c r="G162" s="793">
        <v>36.860909999999997</v>
      </c>
      <c r="H162" s="319">
        <v>8.9950550000000007</v>
      </c>
      <c r="I162" s="319">
        <v>30.970749000000001</v>
      </c>
      <c r="J162" s="319">
        <v>25.126237</v>
      </c>
    </row>
    <row r="163" spans="1:10" x14ac:dyDescent="0.2">
      <c r="A163" s="800" t="s">
        <v>581</v>
      </c>
      <c r="B163" s="795">
        <v>57.708789000000003</v>
      </c>
      <c r="C163" s="795">
        <v>72.393390999999994</v>
      </c>
      <c r="D163" s="795">
        <v>89.206270000000004</v>
      </c>
      <c r="E163" s="795">
        <v>96.640983000000006</v>
      </c>
      <c r="F163" s="795">
        <v>108.35682199999999</v>
      </c>
      <c r="G163" s="795">
        <v>126.21091699999999</v>
      </c>
      <c r="H163" s="796">
        <v>67.540260000000004</v>
      </c>
      <c r="I163" s="796">
        <v>105.916777</v>
      </c>
      <c r="J163" s="796">
        <v>95.710409999999996</v>
      </c>
    </row>
    <row r="164" spans="1:10" x14ac:dyDescent="0.2">
      <c r="A164" s="792" t="s">
        <v>582</v>
      </c>
      <c r="B164" s="793">
        <v>0.442139</v>
      </c>
      <c r="C164" s="793">
        <v>0.41167300000000001</v>
      </c>
      <c r="D164" s="793">
        <v>0.49843799999999999</v>
      </c>
      <c r="E164" s="793">
        <v>0.25234400000000001</v>
      </c>
      <c r="F164" s="793">
        <v>0.55977200000000005</v>
      </c>
      <c r="G164" s="793">
        <v>7.7253280000000002</v>
      </c>
      <c r="H164" s="319">
        <v>0.42174200000000001</v>
      </c>
      <c r="I164" s="319">
        <v>2.5943100000000001</v>
      </c>
      <c r="J164" s="319">
        <v>2.016508</v>
      </c>
    </row>
    <row r="165" spans="1:10" x14ac:dyDescent="0.2">
      <c r="A165" s="794" t="s">
        <v>583</v>
      </c>
      <c r="B165" s="795">
        <v>0.20487</v>
      </c>
      <c r="C165" s="795">
        <v>0.22670199999999999</v>
      </c>
      <c r="D165" s="795">
        <v>0.48807299999999998</v>
      </c>
      <c r="E165" s="795">
        <v>0.68286599999999997</v>
      </c>
      <c r="F165" s="795">
        <v>1.4375610000000001</v>
      </c>
      <c r="G165" s="795">
        <v>8.1609970000000001</v>
      </c>
      <c r="H165" s="796">
        <v>0.21948699999999999</v>
      </c>
      <c r="I165" s="796">
        <v>3.0085760000000001</v>
      </c>
      <c r="J165" s="796">
        <v>2.2668080000000002</v>
      </c>
    </row>
    <row r="166" spans="1:10" x14ac:dyDescent="0.2">
      <c r="A166" s="792" t="s">
        <v>584</v>
      </c>
      <c r="B166" s="793">
        <v>37.665669000000001</v>
      </c>
      <c r="C166" s="793">
        <v>44.392094999999998</v>
      </c>
      <c r="D166" s="793">
        <v>52.699489</v>
      </c>
      <c r="E166" s="793">
        <v>52.093387</v>
      </c>
      <c r="F166" s="793">
        <v>50.312914999999997</v>
      </c>
      <c r="G166" s="793">
        <v>38.557665</v>
      </c>
      <c r="H166" s="319">
        <v>42.169071000000002</v>
      </c>
      <c r="I166" s="319">
        <v>47.866182000000002</v>
      </c>
      <c r="J166" s="319">
        <v>46.351016000000001</v>
      </c>
    </row>
    <row r="167" spans="1:10" x14ac:dyDescent="0.2">
      <c r="A167" s="794" t="s">
        <v>585</v>
      </c>
      <c r="B167" s="795">
        <v>3.2482489999999999</v>
      </c>
      <c r="C167" s="795">
        <v>5.3693960000000001</v>
      </c>
      <c r="D167" s="795">
        <v>7.1469370000000003</v>
      </c>
      <c r="E167" s="795">
        <v>9.0433369999999993</v>
      </c>
      <c r="F167" s="795">
        <v>8.6779949999999992</v>
      </c>
      <c r="G167" s="795">
        <v>11.107353</v>
      </c>
      <c r="H167" s="796">
        <v>4.6683760000000003</v>
      </c>
      <c r="I167" s="796">
        <v>9.1789079999999998</v>
      </c>
      <c r="J167" s="796">
        <v>7.979317</v>
      </c>
    </row>
    <row r="168" spans="1:10" s="8" customFormat="1" x14ac:dyDescent="0.2">
      <c r="A168" s="809" t="s">
        <v>586</v>
      </c>
      <c r="B168" s="810">
        <v>33.815277999999999</v>
      </c>
      <c r="C168" s="810">
        <v>53.147294000000002</v>
      </c>
      <c r="D168" s="810">
        <v>77.500703999999999</v>
      </c>
      <c r="E168" s="810">
        <v>87.260581000000002</v>
      </c>
      <c r="F168" s="810">
        <v>93.863765999999998</v>
      </c>
      <c r="G168" s="810">
        <v>150.21072000000001</v>
      </c>
      <c r="H168" s="811">
        <v>46.758234000000002</v>
      </c>
      <c r="I168" s="811">
        <v>105.09807600000001</v>
      </c>
      <c r="J168" s="811">
        <v>89.582393999999994</v>
      </c>
    </row>
    <row r="169" spans="1:10" s="8" customFormat="1" x14ac:dyDescent="0.2">
      <c r="A169" s="794" t="s">
        <v>621</v>
      </c>
      <c r="B169" s="795">
        <v>3.0522179999999999</v>
      </c>
      <c r="C169" s="795">
        <v>5.1782589999999997</v>
      </c>
      <c r="D169" s="795">
        <v>9.4945920000000008</v>
      </c>
      <c r="E169" s="795">
        <v>10.879652999999999</v>
      </c>
      <c r="F169" s="795">
        <v>9.8325820000000004</v>
      </c>
      <c r="G169" s="795">
        <v>15.886962</v>
      </c>
      <c r="H169" s="796">
        <v>4.4756210000000003</v>
      </c>
      <c r="I169" s="796">
        <v>11.886733</v>
      </c>
      <c r="J169" s="796">
        <v>9.9157220000000006</v>
      </c>
    </row>
    <row r="170" spans="1:10" x14ac:dyDescent="0.2">
      <c r="A170" s="804" t="s">
        <v>587</v>
      </c>
      <c r="B170" s="805">
        <v>13.504766</v>
      </c>
      <c r="C170" s="805">
        <v>26.191773000000001</v>
      </c>
      <c r="D170" s="805">
        <v>43.656222</v>
      </c>
      <c r="E170" s="805">
        <v>47.965992999999997</v>
      </c>
      <c r="F170" s="805">
        <v>51.166373</v>
      </c>
      <c r="G170" s="805">
        <v>79.538667000000004</v>
      </c>
      <c r="H170" s="398">
        <v>21.998830000000002</v>
      </c>
      <c r="I170" s="398">
        <v>57.021306000000003</v>
      </c>
      <c r="J170" s="398">
        <v>47.706958</v>
      </c>
    </row>
    <row r="171" spans="1:10" x14ac:dyDescent="0.2">
      <c r="A171" s="794" t="s">
        <v>588</v>
      </c>
      <c r="B171" s="795">
        <v>13.514647999999999</v>
      </c>
      <c r="C171" s="795">
        <v>17.711241999999999</v>
      </c>
      <c r="D171" s="795">
        <v>23.592303999999999</v>
      </c>
      <c r="E171" s="795">
        <v>28.413547999999999</v>
      </c>
      <c r="F171" s="795">
        <v>32.864811000000003</v>
      </c>
      <c r="G171" s="795">
        <v>54.785091999999999</v>
      </c>
      <c r="H171" s="796">
        <v>16.324304999999999</v>
      </c>
      <c r="I171" s="796">
        <v>36.023139999999998</v>
      </c>
      <c r="J171" s="796">
        <v>30.784167</v>
      </c>
    </row>
    <row r="172" spans="1:10" s="8" customFormat="1" x14ac:dyDescent="0.2">
      <c r="A172" s="801" t="s">
        <v>589</v>
      </c>
      <c r="B172" s="802">
        <v>63.730967</v>
      </c>
      <c r="C172" s="802">
        <v>83.328051000000002</v>
      </c>
      <c r="D172" s="802">
        <v>111.555435</v>
      </c>
      <c r="E172" s="802">
        <v>141.04165699999999</v>
      </c>
      <c r="F172" s="802">
        <v>153.811848</v>
      </c>
      <c r="G172" s="802">
        <v>107.845702</v>
      </c>
      <c r="H172" s="803">
        <v>76.851388999999998</v>
      </c>
      <c r="I172" s="803">
        <v>126.89873900000001</v>
      </c>
      <c r="J172" s="803">
        <v>113.58847400000001</v>
      </c>
    </row>
    <row r="173" spans="1:10" s="8" customFormat="1" x14ac:dyDescent="0.2">
      <c r="A173" s="794" t="s">
        <v>622</v>
      </c>
      <c r="B173" s="795">
        <v>4.3423600000000002</v>
      </c>
      <c r="C173" s="795">
        <v>8.2170830000000006</v>
      </c>
      <c r="D173" s="795">
        <v>20.481590000000001</v>
      </c>
      <c r="E173" s="795">
        <v>30.631056000000001</v>
      </c>
      <c r="F173" s="795">
        <v>30.069617000000001</v>
      </c>
      <c r="G173" s="795">
        <v>22.706381</v>
      </c>
      <c r="H173" s="796">
        <v>6.9365220000000001</v>
      </c>
      <c r="I173" s="796">
        <v>25.932977000000001</v>
      </c>
      <c r="J173" s="796">
        <v>20.880804000000001</v>
      </c>
    </row>
    <row r="174" spans="1:10" x14ac:dyDescent="0.2">
      <c r="A174" s="792" t="s">
        <v>590</v>
      </c>
      <c r="B174" s="793">
        <v>24.297218000000001</v>
      </c>
      <c r="C174" s="793">
        <v>29.598503999999998</v>
      </c>
      <c r="D174" s="793">
        <v>39.507872999999996</v>
      </c>
      <c r="E174" s="793">
        <v>43.459817999999999</v>
      </c>
      <c r="F174" s="793">
        <v>45.895147999999999</v>
      </c>
      <c r="G174" s="793">
        <v>42.836888999999999</v>
      </c>
      <c r="H174" s="319">
        <v>27.846475999999999</v>
      </c>
      <c r="I174" s="319">
        <v>42.835852000000003</v>
      </c>
      <c r="J174" s="319">
        <v>38.849375999999999</v>
      </c>
    </row>
    <row r="175" spans="1:10" x14ac:dyDescent="0.2">
      <c r="A175" s="794" t="s">
        <v>591</v>
      </c>
      <c r="B175" s="795">
        <v>28.39282</v>
      </c>
      <c r="C175" s="795">
        <v>39.981243999999997</v>
      </c>
      <c r="D175" s="795">
        <v>50.535882000000001</v>
      </c>
      <c r="E175" s="795">
        <v>66.887701000000007</v>
      </c>
      <c r="F175" s="795">
        <v>77.846703000000005</v>
      </c>
      <c r="G175" s="795">
        <v>38.506068999999997</v>
      </c>
      <c r="H175" s="796">
        <v>36.151372000000002</v>
      </c>
      <c r="I175" s="796">
        <v>56.749619000000003</v>
      </c>
      <c r="J175" s="796">
        <v>51.271444000000002</v>
      </c>
    </row>
    <row r="176" spans="1:10" x14ac:dyDescent="0.2">
      <c r="A176" s="792" t="s">
        <v>682</v>
      </c>
      <c r="B176" s="793" t="s">
        <v>102</v>
      </c>
      <c r="C176" s="793">
        <v>8.3029999999999996E-3</v>
      </c>
      <c r="D176" s="793">
        <v>1.4120000000000001E-3</v>
      </c>
      <c r="E176" s="793">
        <v>6.2756000000000006E-2</v>
      </c>
      <c r="F176" s="793">
        <v>3.8000000000000002E-4</v>
      </c>
      <c r="G176" s="793">
        <v>3.7963629999999999</v>
      </c>
      <c r="H176" s="319">
        <v>5.5589999999999997E-3</v>
      </c>
      <c r="I176" s="319">
        <v>1.154148</v>
      </c>
      <c r="J176" s="319">
        <v>0.84867700000000001</v>
      </c>
    </row>
    <row r="177" spans="1:10" s="8" customFormat="1" x14ac:dyDescent="0.2">
      <c r="A177" s="797" t="s">
        <v>592</v>
      </c>
      <c r="B177" s="798">
        <v>38.966873</v>
      </c>
      <c r="C177" s="798">
        <v>72.857090999999997</v>
      </c>
      <c r="D177" s="798">
        <v>108.004988</v>
      </c>
      <c r="E177" s="798">
        <v>147.94905900000001</v>
      </c>
      <c r="F177" s="798">
        <v>173.00187199999999</v>
      </c>
      <c r="G177" s="798">
        <v>347.33830799999998</v>
      </c>
      <c r="H177" s="799">
        <v>61.656675</v>
      </c>
      <c r="I177" s="799">
        <v>203.19509400000001</v>
      </c>
      <c r="J177" s="799">
        <v>165.55246399999999</v>
      </c>
    </row>
    <row r="178" spans="1:10" s="8" customFormat="1" x14ac:dyDescent="0.2">
      <c r="A178" s="804" t="s">
        <v>687</v>
      </c>
      <c r="B178" s="805">
        <v>8.5330200000000005</v>
      </c>
      <c r="C178" s="805">
        <v>22.00441</v>
      </c>
      <c r="D178" s="805">
        <v>40.326951000000001</v>
      </c>
      <c r="E178" s="805">
        <v>50.666893000000002</v>
      </c>
      <c r="F178" s="805">
        <v>55.534140999999998</v>
      </c>
      <c r="G178" s="805">
        <v>41.540806000000003</v>
      </c>
      <c r="H178" s="398">
        <v>17.552236000000001</v>
      </c>
      <c r="I178" s="398">
        <v>46.527807000000003</v>
      </c>
      <c r="J178" s="398">
        <v>38.821654000000002</v>
      </c>
    </row>
    <row r="179" spans="1:10" x14ac:dyDescent="0.2">
      <c r="A179" s="806" t="s">
        <v>593</v>
      </c>
      <c r="B179" s="795">
        <v>0.98069899999999999</v>
      </c>
      <c r="C179" s="795">
        <v>0.88416899999999998</v>
      </c>
      <c r="D179" s="795">
        <v>2.5516800000000002</v>
      </c>
      <c r="E179" s="795">
        <v>7.4063800000000004</v>
      </c>
      <c r="F179" s="795">
        <v>15.787471</v>
      </c>
      <c r="G179" s="795">
        <v>17.418205</v>
      </c>
      <c r="H179" s="796">
        <v>0.91607099999999997</v>
      </c>
      <c r="I179" s="796">
        <v>10.813916000000001</v>
      </c>
      <c r="J179" s="796">
        <v>8.1815499999999997</v>
      </c>
    </row>
    <row r="180" spans="1:10" x14ac:dyDescent="0.2">
      <c r="A180" s="804" t="s">
        <v>683</v>
      </c>
      <c r="B180" s="793">
        <v>19.874752000000001</v>
      </c>
      <c r="C180" s="793">
        <v>35.656624999999998</v>
      </c>
      <c r="D180" s="793">
        <v>49.925252999999998</v>
      </c>
      <c r="E180" s="793">
        <v>72.076668999999995</v>
      </c>
      <c r="F180" s="793">
        <v>80.545439999999999</v>
      </c>
      <c r="G180" s="793">
        <v>98.073683000000003</v>
      </c>
      <c r="H180" s="319">
        <v>30.440856</v>
      </c>
      <c r="I180" s="319">
        <v>76.476533000000003</v>
      </c>
      <c r="J180" s="319">
        <v>64.233186000000003</v>
      </c>
    </row>
    <row r="181" spans="1:10" x14ac:dyDescent="0.2">
      <c r="A181" s="806" t="s">
        <v>594</v>
      </c>
      <c r="B181" s="807">
        <v>0.12843599999999999</v>
      </c>
      <c r="C181" s="807">
        <v>0.20103599999999999</v>
      </c>
      <c r="D181" s="807">
        <v>0.12796099999999999</v>
      </c>
      <c r="E181" s="807">
        <v>0.30447400000000002</v>
      </c>
      <c r="F181" s="807">
        <v>0.83374499999999996</v>
      </c>
      <c r="G181" s="807">
        <v>0.56254899999999997</v>
      </c>
      <c r="H181" s="808">
        <v>0.177042</v>
      </c>
      <c r="I181" s="808">
        <v>0.43640800000000002</v>
      </c>
      <c r="J181" s="808">
        <v>0.36742900000000001</v>
      </c>
    </row>
    <row r="182" spans="1:10" x14ac:dyDescent="0.2">
      <c r="A182" s="804" t="s">
        <v>595</v>
      </c>
      <c r="B182" s="805">
        <v>1.7976490000000001</v>
      </c>
      <c r="C182" s="805">
        <v>2.744745</v>
      </c>
      <c r="D182" s="805">
        <v>4.2138369999999998</v>
      </c>
      <c r="E182" s="805">
        <v>6.7018829999999996</v>
      </c>
      <c r="F182" s="805">
        <v>6.4890980000000003</v>
      </c>
      <c r="G182" s="805">
        <v>15.333669</v>
      </c>
      <c r="H182" s="398">
        <v>2.4317380000000002</v>
      </c>
      <c r="I182" s="398">
        <v>8.6973970000000005</v>
      </c>
      <c r="J182" s="398">
        <v>7.0310230000000002</v>
      </c>
    </row>
    <row r="183" spans="1:10" x14ac:dyDescent="0.2">
      <c r="A183" s="806" t="s">
        <v>596</v>
      </c>
      <c r="B183" s="807">
        <v>4.1610319999999996</v>
      </c>
      <c r="C183" s="807">
        <v>6.9548079999999999</v>
      </c>
      <c r="D183" s="807">
        <v>9.9849700000000006</v>
      </c>
      <c r="E183" s="807">
        <v>10.779166999999999</v>
      </c>
      <c r="F183" s="807">
        <v>13.762397</v>
      </c>
      <c r="G183" s="807">
        <v>82.598416999999998</v>
      </c>
      <c r="H183" s="808">
        <v>6.0314899999999998</v>
      </c>
      <c r="I183" s="808">
        <v>32.597510999999997</v>
      </c>
      <c r="J183" s="808">
        <v>25.532185999999999</v>
      </c>
    </row>
    <row r="184" spans="1:10" x14ac:dyDescent="0.2">
      <c r="A184" s="804" t="s">
        <v>684</v>
      </c>
      <c r="B184" s="805" t="s">
        <v>102</v>
      </c>
      <c r="C184" s="805" t="s">
        <v>102</v>
      </c>
      <c r="D184" s="805" t="s">
        <v>102</v>
      </c>
      <c r="E184" s="805">
        <v>1.3592999999999999E-2</v>
      </c>
      <c r="F184" s="805" t="s">
        <v>102</v>
      </c>
      <c r="G184" s="805">
        <v>12.236065999999999</v>
      </c>
      <c r="H184" s="398" t="s">
        <v>102</v>
      </c>
      <c r="I184" s="398">
        <v>3.6612580000000001</v>
      </c>
      <c r="J184" s="398">
        <v>2.6875339999999999</v>
      </c>
    </row>
    <row r="185" spans="1:10" x14ac:dyDescent="0.2">
      <c r="A185" s="806" t="s">
        <v>685</v>
      </c>
      <c r="B185" s="807">
        <v>5.5400000000000002E-4</v>
      </c>
      <c r="C185" s="807">
        <v>-1.9000000000000001E-5</v>
      </c>
      <c r="D185" s="807" t="s">
        <v>102</v>
      </c>
      <c r="E185" s="807" t="s">
        <v>102</v>
      </c>
      <c r="F185" s="807">
        <v>4.9577999999999997E-2</v>
      </c>
      <c r="G185" s="807">
        <v>43.245809999999999</v>
      </c>
      <c r="H185" s="808">
        <v>1.7100000000000001E-4</v>
      </c>
      <c r="I185" s="808">
        <v>12.934084</v>
      </c>
      <c r="J185" s="808">
        <v>9.4942650000000004</v>
      </c>
    </row>
    <row r="186" spans="1:10" s="8" customFormat="1" x14ac:dyDescent="0.2">
      <c r="A186" s="809" t="s">
        <v>597</v>
      </c>
      <c r="B186" s="810">
        <v>4.565391</v>
      </c>
      <c r="C186" s="810">
        <v>3.829494</v>
      </c>
      <c r="D186" s="810">
        <v>2.855315</v>
      </c>
      <c r="E186" s="810">
        <v>4.2684259999999998</v>
      </c>
      <c r="F186" s="810">
        <v>4.4318400000000002</v>
      </c>
      <c r="G186" s="810">
        <v>5.4307410000000003</v>
      </c>
      <c r="H186" s="811">
        <v>4.0727010000000003</v>
      </c>
      <c r="I186" s="811">
        <v>4.334193</v>
      </c>
      <c r="J186" s="811">
        <v>4.2646490000000004</v>
      </c>
    </row>
    <row r="187" spans="1:10" s="8" customFormat="1" x14ac:dyDescent="0.2">
      <c r="A187" s="806" t="s">
        <v>623</v>
      </c>
      <c r="B187" s="807">
        <v>1.437541</v>
      </c>
      <c r="C187" s="807">
        <v>0.99972799999999995</v>
      </c>
      <c r="D187" s="807">
        <v>0.749529</v>
      </c>
      <c r="E187" s="807">
        <v>1.9668600000000001</v>
      </c>
      <c r="F187" s="807">
        <v>2.447705</v>
      </c>
      <c r="G187" s="807">
        <v>0.72998200000000002</v>
      </c>
      <c r="H187" s="808">
        <v>1.1444209999999999</v>
      </c>
      <c r="I187" s="808">
        <v>1.4147069999999999</v>
      </c>
      <c r="J187" s="808">
        <v>1.3428230000000001</v>
      </c>
    </row>
    <row r="188" spans="1:10" s="69" customFormat="1" x14ac:dyDescent="0.2">
      <c r="A188" s="804" t="s">
        <v>624</v>
      </c>
      <c r="B188" s="805">
        <v>2.7600690000000001</v>
      </c>
      <c r="C188" s="805">
        <v>2.651313</v>
      </c>
      <c r="D188" s="805">
        <v>2.091237</v>
      </c>
      <c r="E188" s="805">
        <v>2.3015659999999998</v>
      </c>
      <c r="F188" s="805">
        <v>1.9841359999999999</v>
      </c>
      <c r="G188" s="805">
        <v>4.7007589999999997</v>
      </c>
      <c r="H188" s="398">
        <v>2.6872560000000001</v>
      </c>
      <c r="I188" s="398">
        <v>2.9162889999999999</v>
      </c>
      <c r="J188" s="398">
        <v>2.8553769999999998</v>
      </c>
    </row>
    <row r="189" spans="1:10" s="8" customFormat="1" x14ac:dyDescent="0.2">
      <c r="A189" s="812" t="s">
        <v>598</v>
      </c>
      <c r="B189" s="813">
        <v>105.855673</v>
      </c>
      <c r="C189" s="813">
        <v>114.71997399999999</v>
      </c>
      <c r="D189" s="813">
        <v>123.472702</v>
      </c>
      <c r="E189" s="813">
        <v>124.34849800000001</v>
      </c>
      <c r="F189" s="813">
        <v>135.851823</v>
      </c>
      <c r="G189" s="813">
        <v>163.84058099999999</v>
      </c>
      <c r="H189" s="814">
        <v>111.790401</v>
      </c>
      <c r="I189" s="814">
        <v>137.99352500000001</v>
      </c>
      <c r="J189" s="814">
        <v>131.02471399999999</v>
      </c>
    </row>
    <row r="190" spans="1:10" s="8" customFormat="1" x14ac:dyDescent="0.2">
      <c r="A190" s="792" t="s">
        <v>625</v>
      </c>
      <c r="B190" s="793">
        <v>37.717132999999997</v>
      </c>
      <c r="C190" s="793">
        <v>37.075605000000003</v>
      </c>
      <c r="D190" s="793">
        <v>35.548237999999998</v>
      </c>
      <c r="E190" s="793">
        <v>33.267978999999997</v>
      </c>
      <c r="F190" s="793">
        <v>27.046481</v>
      </c>
      <c r="G190" s="793">
        <v>25.521799999999999</v>
      </c>
      <c r="H190" s="319">
        <v>37.287624000000001</v>
      </c>
      <c r="I190" s="319">
        <v>30.353755</v>
      </c>
      <c r="J190" s="319">
        <v>32.197840999999997</v>
      </c>
    </row>
    <row r="191" spans="1:10" x14ac:dyDescent="0.2">
      <c r="A191" s="794" t="s">
        <v>599</v>
      </c>
      <c r="B191" s="795">
        <v>2.9730180000000002</v>
      </c>
      <c r="C191" s="795">
        <v>2.7381479999999998</v>
      </c>
      <c r="D191" s="795">
        <v>2.2036039999999999</v>
      </c>
      <c r="E191" s="795">
        <v>2.4338470000000001</v>
      </c>
      <c r="F191" s="795">
        <v>4.5303899999999997</v>
      </c>
      <c r="G191" s="795">
        <v>6.9442029999999999</v>
      </c>
      <c r="H191" s="796">
        <v>2.8157700000000001</v>
      </c>
      <c r="I191" s="796">
        <v>4.1020300000000001</v>
      </c>
      <c r="J191" s="796">
        <v>3.7599450000000001</v>
      </c>
    </row>
    <row r="192" spans="1:10" x14ac:dyDescent="0.2">
      <c r="A192" s="792" t="s">
        <v>600</v>
      </c>
      <c r="B192" s="793">
        <v>5.3161180000000003</v>
      </c>
      <c r="C192" s="793">
        <v>7.7830320000000004</v>
      </c>
      <c r="D192" s="793">
        <v>16.445591</v>
      </c>
      <c r="E192" s="793">
        <v>21.612271</v>
      </c>
      <c r="F192" s="793">
        <v>35.808366999999997</v>
      </c>
      <c r="G192" s="793">
        <v>69.280924999999996</v>
      </c>
      <c r="H192" s="319">
        <v>6.9677389999999999</v>
      </c>
      <c r="I192" s="319">
        <v>37.234369999999998</v>
      </c>
      <c r="J192" s="319">
        <v>29.184854999999999</v>
      </c>
    </row>
    <row r="193" spans="1:10" x14ac:dyDescent="0.2">
      <c r="A193" s="794" t="s">
        <v>601</v>
      </c>
      <c r="B193" s="795">
        <v>10.784649999999999</v>
      </c>
      <c r="C193" s="795">
        <v>12.621039</v>
      </c>
      <c r="D193" s="795">
        <v>14.370972999999999</v>
      </c>
      <c r="E193" s="795">
        <v>13.700842</v>
      </c>
      <c r="F193" s="795">
        <v>13.538567</v>
      </c>
      <c r="G193" s="795">
        <v>10.161911</v>
      </c>
      <c r="H193" s="796">
        <v>12.014129000000001</v>
      </c>
      <c r="I193" s="796">
        <v>12.761687999999999</v>
      </c>
      <c r="J193" s="796">
        <v>12.562872</v>
      </c>
    </row>
    <row r="194" spans="1:10" s="69" customFormat="1" x14ac:dyDescent="0.2">
      <c r="A194" s="792" t="s">
        <v>602</v>
      </c>
      <c r="B194" s="793">
        <v>27.731833000000002</v>
      </c>
      <c r="C194" s="793">
        <v>35.957006</v>
      </c>
      <c r="D194" s="793">
        <v>45.920642000000001</v>
      </c>
      <c r="E194" s="793">
        <v>43.624403999999998</v>
      </c>
      <c r="F194" s="793">
        <v>45.091676999999997</v>
      </c>
      <c r="G194" s="793">
        <v>38.70055</v>
      </c>
      <c r="H194" s="319">
        <v>33.238658999999998</v>
      </c>
      <c r="I194" s="319">
        <v>42.916794000000003</v>
      </c>
      <c r="J194" s="319">
        <v>40.342860999999999</v>
      </c>
    </row>
    <row r="195" spans="1:10" x14ac:dyDescent="0.2">
      <c r="A195" s="794" t="s">
        <v>603</v>
      </c>
      <c r="B195" s="795">
        <v>7.8682160000000003</v>
      </c>
      <c r="C195" s="795">
        <v>7.7576460000000003</v>
      </c>
      <c r="D195" s="795">
        <v>7.1121759999999998</v>
      </c>
      <c r="E195" s="795">
        <v>9.7091550000000009</v>
      </c>
      <c r="F195" s="795">
        <v>9.8363409999999991</v>
      </c>
      <c r="G195" s="795">
        <v>13.231192999999999</v>
      </c>
      <c r="H195" s="796">
        <v>7.7941880000000001</v>
      </c>
      <c r="I195" s="796">
        <v>10.213644</v>
      </c>
      <c r="J195" s="796">
        <v>9.5701820000000009</v>
      </c>
    </row>
    <row r="196" spans="1:10" s="8" customFormat="1" x14ac:dyDescent="0.2">
      <c r="A196" s="801" t="s">
        <v>604</v>
      </c>
      <c r="B196" s="802">
        <v>26.042542000000001</v>
      </c>
      <c r="C196" s="802">
        <v>29.396070000000002</v>
      </c>
      <c r="D196" s="802">
        <v>31.206115</v>
      </c>
      <c r="E196" s="802">
        <v>31.005607999999999</v>
      </c>
      <c r="F196" s="802">
        <v>31.517885</v>
      </c>
      <c r="G196" s="802">
        <v>69.864311999999998</v>
      </c>
      <c r="H196" s="803">
        <v>28.287759000000001</v>
      </c>
      <c r="I196" s="803">
        <v>42.754350000000002</v>
      </c>
      <c r="J196" s="803">
        <v>38.906910000000003</v>
      </c>
    </row>
    <row r="197" spans="1:10" s="8" customFormat="1" x14ac:dyDescent="0.2">
      <c r="A197" s="806" t="s">
        <v>688</v>
      </c>
      <c r="B197" s="807" t="s">
        <v>102</v>
      </c>
      <c r="C197" s="807">
        <v>6.5250000000000004E-3</v>
      </c>
      <c r="D197" s="807">
        <v>3.7590000000000002E-3</v>
      </c>
      <c r="E197" s="807" t="s">
        <v>102</v>
      </c>
      <c r="F197" s="807" t="s">
        <v>102</v>
      </c>
      <c r="G197" s="807">
        <v>1.2297579999999999</v>
      </c>
      <c r="H197" s="808">
        <v>4.3689999999999996E-3</v>
      </c>
      <c r="I197" s="808">
        <v>0.36837599999999998</v>
      </c>
      <c r="J197" s="808">
        <v>0.271567</v>
      </c>
    </row>
    <row r="198" spans="1:10" x14ac:dyDescent="0.2">
      <c r="A198" s="804" t="s">
        <v>605</v>
      </c>
      <c r="B198" s="805">
        <v>1.124673</v>
      </c>
      <c r="C198" s="805">
        <v>1.6685190000000001</v>
      </c>
      <c r="D198" s="805">
        <v>1.3480049999999999</v>
      </c>
      <c r="E198" s="805">
        <v>1.098004</v>
      </c>
      <c r="F198" s="805">
        <v>0.391818</v>
      </c>
      <c r="G198" s="805">
        <v>0.151611</v>
      </c>
      <c r="H198" s="398">
        <v>1.488782</v>
      </c>
      <c r="I198" s="398">
        <v>0.74521099999999996</v>
      </c>
      <c r="J198" s="398">
        <v>0.94296599999999997</v>
      </c>
    </row>
    <row r="199" spans="1:10" x14ac:dyDescent="0.2">
      <c r="A199" s="806" t="s">
        <v>606</v>
      </c>
      <c r="B199" s="807">
        <v>0.94413599999999998</v>
      </c>
      <c r="C199" s="807">
        <v>0.86612699999999998</v>
      </c>
      <c r="D199" s="807">
        <v>2.5897700000000001</v>
      </c>
      <c r="E199" s="807">
        <v>1.109515</v>
      </c>
      <c r="F199" s="807">
        <v>1.016105</v>
      </c>
      <c r="G199" s="807">
        <v>45.022556999999999</v>
      </c>
      <c r="H199" s="808">
        <v>0.89190800000000003</v>
      </c>
      <c r="I199" s="808">
        <v>14.543013999999999</v>
      </c>
      <c r="J199" s="808">
        <v>10.912455</v>
      </c>
    </row>
    <row r="200" spans="1:10" x14ac:dyDescent="0.2">
      <c r="A200" s="804" t="s">
        <v>607</v>
      </c>
      <c r="B200" s="805">
        <v>21.272155000000001</v>
      </c>
      <c r="C200" s="805">
        <v>23.716169000000001</v>
      </c>
      <c r="D200" s="805">
        <v>24.259502000000001</v>
      </c>
      <c r="E200" s="805">
        <v>23.684158</v>
      </c>
      <c r="F200" s="805">
        <v>24.056394000000001</v>
      </c>
      <c r="G200" s="805">
        <v>17.554193000000001</v>
      </c>
      <c r="H200" s="398">
        <v>22.908443999999999</v>
      </c>
      <c r="I200" s="398">
        <v>22.044281000000002</v>
      </c>
      <c r="J200" s="398">
        <v>22.274107999999998</v>
      </c>
    </row>
    <row r="201" spans="1:10" s="69" customFormat="1" x14ac:dyDescent="0.2">
      <c r="A201" s="815" t="s">
        <v>608</v>
      </c>
      <c r="B201" s="795">
        <v>2.6992280000000002</v>
      </c>
      <c r="C201" s="795">
        <v>3.138074</v>
      </c>
      <c r="D201" s="795">
        <v>2.9867849999999998</v>
      </c>
      <c r="E201" s="795">
        <v>5.110411</v>
      </c>
      <c r="F201" s="795">
        <v>6.0039189999999998</v>
      </c>
      <c r="G201" s="795">
        <v>3.752853</v>
      </c>
      <c r="H201" s="796">
        <v>2.993039</v>
      </c>
      <c r="I201" s="796">
        <v>4.3960059999999999</v>
      </c>
      <c r="J201" s="796">
        <v>4.0228820000000001</v>
      </c>
    </row>
    <row r="202" spans="1:10" x14ac:dyDescent="0.2">
      <c r="A202" s="792" t="s">
        <v>686</v>
      </c>
      <c r="B202" s="793">
        <v>2.238E-3</v>
      </c>
      <c r="C202" s="793">
        <v>3.3599999999999998E-4</v>
      </c>
      <c r="D202" s="793">
        <v>1.8294000000000001E-2</v>
      </c>
      <c r="E202" s="793">
        <v>3.519E-3</v>
      </c>
      <c r="F202" s="793">
        <v>4.9648999999999999E-2</v>
      </c>
      <c r="G202" s="793">
        <v>2.1533389999999999</v>
      </c>
      <c r="H202" s="319">
        <v>9.6500000000000004E-4</v>
      </c>
      <c r="I202" s="319">
        <v>0.65746199999999999</v>
      </c>
      <c r="J202" s="319">
        <v>0.48286400000000002</v>
      </c>
    </row>
    <row r="203" spans="1:10" s="8" customFormat="1" x14ac:dyDescent="0.2">
      <c r="A203" s="797" t="s">
        <v>609</v>
      </c>
      <c r="B203" s="798">
        <v>8.3131129999999995</v>
      </c>
      <c r="C203" s="798">
        <v>7.7366489999999999</v>
      </c>
      <c r="D203" s="798">
        <v>10.698503000000001</v>
      </c>
      <c r="E203" s="798">
        <v>11.704632</v>
      </c>
      <c r="F203" s="798">
        <v>14.047105999999999</v>
      </c>
      <c r="G203" s="798">
        <v>17.559221000000001</v>
      </c>
      <c r="H203" s="799">
        <v>7.9271649999999996</v>
      </c>
      <c r="I203" s="799">
        <v>13.64757</v>
      </c>
      <c r="J203" s="799">
        <v>12.126208999999999</v>
      </c>
    </row>
    <row r="204" spans="1:10" s="8" customFormat="1" x14ac:dyDescent="0.2">
      <c r="A204" s="792" t="s">
        <v>689</v>
      </c>
      <c r="B204" s="793">
        <v>1.8E-5</v>
      </c>
      <c r="C204" s="793">
        <v>3.0727999999999998E-2</v>
      </c>
      <c r="D204" s="793">
        <v>4.9100000000000001E-4</v>
      </c>
      <c r="E204" s="793">
        <v>4.3639999999999998E-2</v>
      </c>
      <c r="F204" s="793">
        <v>1.1762999999999999E-2</v>
      </c>
      <c r="G204" s="793">
        <v>0.26877400000000001</v>
      </c>
      <c r="H204" s="319">
        <v>2.0579E-2</v>
      </c>
      <c r="I204" s="319">
        <v>9.5810000000000006E-2</v>
      </c>
      <c r="J204" s="319">
        <v>7.5801999999999994E-2</v>
      </c>
    </row>
    <row r="205" spans="1:10" x14ac:dyDescent="0.2">
      <c r="A205" s="806" t="s">
        <v>610</v>
      </c>
      <c r="B205" s="795">
        <v>1.249077</v>
      </c>
      <c r="C205" s="795">
        <v>1.3548469999999999</v>
      </c>
      <c r="D205" s="795">
        <v>2.8162440000000002</v>
      </c>
      <c r="E205" s="795">
        <v>4.3241180000000004</v>
      </c>
      <c r="F205" s="795">
        <v>6.4009419999999997</v>
      </c>
      <c r="G205" s="795">
        <v>4.1851900000000004</v>
      </c>
      <c r="H205" s="796">
        <v>1.3198909999999999</v>
      </c>
      <c r="I205" s="796">
        <v>4.3184839999999998</v>
      </c>
      <c r="J205" s="796">
        <v>3.5209980000000001</v>
      </c>
    </row>
    <row r="206" spans="1:10" s="8" customFormat="1" x14ac:dyDescent="0.2">
      <c r="A206" s="804" t="s">
        <v>611</v>
      </c>
      <c r="B206" s="793">
        <v>0.608684</v>
      </c>
      <c r="C206" s="793">
        <v>0.84487900000000005</v>
      </c>
      <c r="D206" s="793">
        <v>1.3923080000000001</v>
      </c>
      <c r="E206" s="793">
        <v>2.091968</v>
      </c>
      <c r="F206" s="793">
        <v>2.7813509999999999</v>
      </c>
      <c r="G206" s="793">
        <v>2.5008050000000002</v>
      </c>
      <c r="H206" s="319">
        <v>0.76681900000000003</v>
      </c>
      <c r="I206" s="319">
        <v>2.1823160000000001</v>
      </c>
      <c r="J206" s="319">
        <v>1.80586</v>
      </c>
    </row>
    <row r="207" spans="1:10" x14ac:dyDescent="0.2">
      <c r="A207" s="806" t="s">
        <v>612</v>
      </c>
      <c r="B207" s="807">
        <v>4.7592819999999998</v>
      </c>
      <c r="C207" s="807">
        <v>3.9978310000000001</v>
      </c>
      <c r="D207" s="807">
        <v>3.6027499999999999</v>
      </c>
      <c r="E207" s="807">
        <v>2.6370300000000002</v>
      </c>
      <c r="F207" s="807">
        <v>2.3234149999999998</v>
      </c>
      <c r="G207" s="807">
        <v>3.3041580000000002</v>
      </c>
      <c r="H207" s="808">
        <v>4.2494839999999998</v>
      </c>
      <c r="I207" s="808">
        <v>2.9931770000000002</v>
      </c>
      <c r="J207" s="808">
        <v>3.327296</v>
      </c>
    </row>
    <row r="208" spans="1:10" x14ac:dyDescent="0.2">
      <c r="A208" s="804" t="s">
        <v>613</v>
      </c>
      <c r="B208" s="805">
        <v>1.26939</v>
      </c>
      <c r="C208" s="805">
        <v>1.162328</v>
      </c>
      <c r="D208" s="805">
        <v>2.7473109999999998</v>
      </c>
      <c r="E208" s="805">
        <v>2.6078760000000001</v>
      </c>
      <c r="F208" s="805">
        <v>2.529636</v>
      </c>
      <c r="G208" s="805">
        <v>7.3002929999999999</v>
      </c>
      <c r="H208" s="398">
        <v>1.197711</v>
      </c>
      <c r="I208" s="398">
        <v>4.0271520000000001</v>
      </c>
      <c r="J208" s="398">
        <v>3.2746520000000001</v>
      </c>
    </row>
    <row r="209" spans="1:10" s="8" customFormat="1" x14ac:dyDescent="0.2">
      <c r="A209" s="964" t="s">
        <v>614</v>
      </c>
      <c r="B209" s="813">
        <v>56.571458999999997</v>
      </c>
      <c r="C209" s="813">
        <v>37.761651999999998</v>
      </c>
      <c r="D209" s="813">
        <v>40.000214999999997</v>
      </c>
      <c r="E209" s="813">
        <v>38.644770000000001</v>
      </c>
      <c r="F209" s="813">
        <v>43.207158</v>
      </c>
      <c r="G209" s="813">
        <v>36.849528999999997</v>
      </c>
      <c r="H209" s="814">
        <v>43.978126000000003</v>
      </c>
      <c r="I209" s="814">
        <v>39.212800999999999</v>
      </c>
      <c r="J209" s="814">
        <v>40.480156000000001</v>
      </c>
    </row>
    <row r="210" spans="1:10" x14ac:dyDescent="0.2">
      <c r="A210" s="962" t="s">
        <v>615</v>
      </c>
      <c r="B210" s="963">
        <f>B151+B155+B161+B168+B172+B177+B186+B189+B196+B203+B209</f>
        <v>830.60720100000003</v>
      </c>
      <c r="C210" s="963">
        <f t="shared" ref="C210:J210" si="61">C151+C155+C161+C168+C172+C177+C186+C189+C196+C203+C209</f>
        <v>930.96657499999981</v>
      </c>
      <c r="D210" s="963">
        <f t="shared" si="61"/>
        <v>1078.6908720000001</v>
      </c>
      <c r="E210" s="963">
        <f t="shared" si="61"/>
        <v>1222.889619</v>
      </c>
      <c r="F210" s="963">
        <f t="shared" si="61"/>
        <v>1316.026693</v>
      </c>
      <c r="G210" s="963">
        <f t="shared" si="61"/>
        <v>1542.0662409999998</v>
      </c>
      <c r="H210" s="963">
        <f t="shared" si="61"/>
        <v>897.79869300000007</v>
      </c>
      <c r="I210" s="963">
        <f t="shared" si="61"/>
        <v>1303.0674869999998</v>
      </c>
      <c r="J210" s="963">
        <f t="shared" si="61"/>
        <v>1195.2848569999999</v>
      </c>
    </row>
    <row r="211" spans="1:10" ht="15" customHeight="1" x14ac:dyDescent="0.2">
      <c r="A211" s="816" t="s">
        <v>770</v>
      </c>
      <c r="B211" s="3"/>
      <c r="C211" s="3"/>
      <c r="D211" s="246"/>
      <c r="E211" s="3"/>
      <c r="F211" s="3"/>
      <c r="G211" s="246"/>
      <c r="H211" s="3"/>
      <c r="I211" s="3"/>
      <c r="J211" s="3"/>
    </row>
    <row r="212" spans="1:10" ht="15" customHeight="1" x14ac:dyDescent="0.2">
      <c r="A212" s="816" t="s">
        <v>334</v>
      </c>
      <c r="B212" s="3"/>
      <c r="C212" s="3"/>
      <c r="D212" s="246"/>
      <c r="E212" s="3"/>
      <c r="F212" s="3"/>
      <c r="G212" s="246"/>
      <c r="H212" s="3"/>
      <c r="I212" s="3"/>
      <c r="J212" s="3"/>
    </row>
    <row r="213" spans="1:10" x14ac:dyDescent="0.2">
      <c r="A213" s="289" t="s">
        <v>946</v>
      </c>
      <c r="B213" s="3"/>
      <c r="C213" s="3"/>
      <c r="D213" s="246"/>
      <c r="E213" s="3"/>
      <c r="F213" s="3"/>
      <c r="G213" s="246"/>
      <c r="H213" s="3"/>
      <c r="I213" s="3"/>
      <c r="J213" s="3"/>
    </row>
    <row r="215" spans="1:10" ht="36.75" customHeight="1" x14ac:dyDescent="0.2">
      <c r="A215" s="1000" t="s">
        <v>618</v>
      </c>
      <c r="B215" s="1001"/>
      <c r="C215" s="1001"/>
      <c r="D215" s="1001"/>
      <c r="E215" s="1001"/>
      <c r="F215" s="1001"/>
      <c r="G215" s="1001"/>
      <c r="H215" s="1001"/>
      <c r="I215" s="1001"/>
      <c r="J215" s="1002"/>
    </row>
  </sheetData>
  <mergeCells count="1">
    <mergeCell ref="A215:J215"/>
  </mergeCells>
  <pageMargins left="0.70866141732283472" right="0.70866141732283472" top="0.31496062992125984" bottom="0.39370078740157483" header="0.31496062992125984" footer="0.19685039370078741"/>
  <pageSetup paperSize="9" scale="55" firstPageNumber="99" fitToHeight="0" orientation="landscape" useFirstPageNumber="1" r:id="rId1"/>
  <headerFooter>
    <oddHeader>&amp;RLes finances des communes en 2020</oddHeader>
    <oddFooter>&amp;LDirection Générale des Collectivités / DESL&amp;C&amp;P&amp;RMise en ligne : mars 2022</oddFooter>
  </headerFooter>
  <rowBreaks count="2" manualBreakCount="2">
    <brk id="71" max="9" man="1"/>
    <brk id="142"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5"/>
  <sheetViews>
    <sheetView zoomScaleNormal="100" workbookViewId="0"/>
  </sheetViews>
  <sheetFormatPr baseColWidth="10" defaultRowHeight="12.75" x14ac:dyDescent="0.2"/>
  <cols>
    <col min="1" max="1" width="78.5703125" customWidth="1"/>
    <col min="2" max="10" width="17.28515625" customWidth="1"/>
    <col min="12" max="12" width="12" bestFit="1" customWidth="1"/>
  </cols>
  <sheetData>
    <row r="1" spans="1:10" ht="18" x14ac:dyDescent="0.25">
      <c r="A1" s="10" t="s">
        <v>947</v>
      </c>
    </row>
    <row r="2" spans="1:10" ht="18" x14ac:dyDescent="0.25">
      <c r="A2" s="10"/>
    </row>
    <row r="3" spans="1:10" ht="16.5" x14ac:dyDescent="0.25">
      <c r="A3" s="109" t="s">
        <v>691</v>
      </c>
    </row>
    <row r="4" spans="1:10" ht="13.5" thickBot="1" x14ac:dyDescent="0.25">
      <c r="A4" s="232"/>
      <c r="J4" s="667" t="s">
        <v>568</v>
      </c>
    </row>
    <row r="5" spans="1:10" x14ac:dyDescent="0.2">
      <c r="A5" s="231" t="s">
        <v>619</v>
      </c>
      <c r="B5" s="782" t="s">
        <v>38</v>
      </c>
      <c r="C5" s="782" t="s">
        <v>39</v>
      </c>
      <c r="D5" s="782" t="s">
        <v>128</v>
      </c>
      <c r="E5" s="782" t="s">
        <v>129</v>
      </c>
      <c r="F5" s="782" t="s">
        <v>130</v>
      </c>
      <c r="G5" s="783">
        <v>100000</v>
      </c>
      <c r="H5" s="784" t="s">
        <v>247</v>
      </c>
      <c r="I5" s="784" t="s">
        <v>246</v>
      </c>
      <c r="J5" s="784" t="s">
        <v>238</v>
      </c>
    </row>
    <row r="6" spans="1:10" x14ac:dyDescent="0.2">
      <c r="A6" s="230"/>
      <c r="B6" s="785" t="s">
        <v>40</v>
      </c>
      <c r="C6" s="785" t="s">
        <v>40</v>
      </c>
      <c r="D6" s="785" t="s">
        <v>40</v>
      </c>
      <c r="E6" s="785" t="s">
        <v>40</v>
      </c>
      <c r="F6" s="785" t="s">
        <v>40</v>
      </c>
      <c r="G6" s="785" t="s">
        <v>43</v>
      </c>
      <c r="H6" s="786" t="s">
        <v>570</v>
      </c>
      <c r="I6" s="786" t="s">
        <v>146</v>
      </c>
      <c r="J6" s="786" t="s">
        <v>150</v>
      </c>
    </row>
    <row r="7" spans="1:10" ht="13.5" thickBot="1" x14ac:dyDescent="0.25">
      <c r="A7" s="233"/>
      <c r="B7" s="787" t="s">
        <v>46</v>
      </c>
      <c r="C7" s="787" t="s">
        <v>42</v>
      </c>
      <c r="D7" s="787" t="s">
        <v>131</v>
      </c>
      <c r="E7" s="787" t="s">
        <v>132</v>
      </c>
      <c r="F7" s="787" t="s">
        <v>133</v>
      </c>
      <c r="G7" s="787" t="s">
        <v>134</v>
      </c>
      <c r="H7" s="788" t="s">
        <v>146</v>
      </c>
      <c r="I7" s="788" t="s">
        <v>134</v>
      </c>
      <c r="J7" s="788" t="s">
        <v>726</v>
      </c>
    </row>
    <row r="9" spans="1:10" s="8" customFormat="1" x14ac:dyDescent="0.2">
      <c r="A9" s="789" t="s">
        <v>571</v>
      </c>
      <c r="B9" s="790">
        <v>263.04327799999999</v>
      </c>
      <c r="C9" s="790">
        <v>485.936171</v>
      </c>
      <c r="D9" s="790">
        <v>377.17544900000001</v>
      </c>
      <c r="E9" s="790">
        <v>546.87442899999996</v>
      </c>
      <c r="F9" s="790">
        <v>322.16467599999999</v>
      </c>
      <c r="G9" s="790">
        <v>532.78972399999998</v>
      </c>
      <c r="H9" s="791">
        <v>748.97944900000005</v>
      </c>
      <c r="I9" s="791">
        <v>1779.004279</v>
      </c>
      <c r="J9" s="791">
        <v>2527.9837280000002</v>
      </c>
    </row>
    <row r="10" spans="1:10" x14ac:dyDescent="0.2">
      <c r="A10" s="792" t="s">
        <v>572</v>
      </c>
      <c r="B10" s="793">
        <v>230.631316</v>
      </c>
      <c r="C10" s="793">
        <v>441.24227500000001</v>
      </c>
      <c r="D10" s="793">
        <v>371.01862799999998</v>
      </c>
      <c r="E10" s="793">
        <v>545.056378</v>
      </c>
      <c r="F10" s="793">
        <v>321.74745799999999</v>
      </c>
      <c r="G10" s="793">
        <v>456.87224700000002</v>
      </c>
      <c r="H10" s="319">
        <v>671.87359100000003</v>
      </c>
      <c r="I10" s="319">
        <v>1694.6947110000001</v>
      </c>
      <c r="J10" s="319">
        <v>2366.5683009999998</v>
      </c>
    </row>
    <row r="11" spans="1:10" x14ac:dyDescent="0.2">
      <c r="A11" s="794" t="s">
        <v>573</v>
      </c>
      <c r="B11" s="795">
        <v>0.43514900000000001</v>
      </c>
      <c r="C11" s="795">
        <v>2.3895680000000001</v>
      </c>
      <c r="D11" s="795">
        <v>1.68479</v>
      </c>
      <c r="E11" s="795">
        <v>1.176137</v>
      </c>
      <c r="F11" s="795">
        <v>0.34525800000000001</v>
      </c>
      <c r="G11" s="795">
        <v>73.477581999999998</v>
      </c>
      <c r="H11" s="796">
        <v>2.8247170000000001</v>
      </c>
      <c r="I11" s="796">
        <v>76.683767000000003</v>
      </c>
      <c r="J11" s="796">
        <v>79.508483999999996</v>
      </c>
    </row>
    <row r="12" spans="1:10" x14ac:dyDescent="0.2">
      <c r="A12" s="792" t="s">
        <v>948</v>
      </c>
      <c r="B12" s="793">
        <v>0.48819899999999999</v>
      </c>
      <c r="C12" s="793">
        <v>5.2926000000000001E-2</v>
      </c>
      <c r="D12" s="793">
        <v>1.9255000000000001E-2</v>
      </c>
      <c r="E12" s="793">
        <v>0.64191500000000001</v>
      </c>
      <c r="F12" s="793">
        <v>6.8560999999999997E-2</v>
      </c>
      <c r="G12" s="793">
        <v>2.4398960000000001</v>
      </c>
      <c r="H12" s="319">
        <v>0.54112499999999997</v>
      </c>
      <c r="I12" s="319">
        <v>3.1696260000000001</v>
      </c>
      <c r="J12" s="319">
        <v>3.7107510000000001</v>
      </c>
    </row>
    <row r="13" spans="1:10" s="8" customFormat="1" x14ac:dyDescent="0.2">
      <c r="A13" s="797" t="s">
        <v>574</v>
      </c>
      <c r="B13" s="798">
        <v>17.070214</v>
      </c>
      <c r="C13" s="798">
        <v>39.819128999999997</v>
      </c>
      <c r="D13" s="798">
        <v>36.454034999999998</v>
      </c>
      <c r="E13" s="798">
        <v>58.576256000000001</v>
      </c>
      <c r="F13" s="798">
        <v>37.888342000000002</v>
      </c>
      <c r="G13" s="798">
        <v>85.327526000000006</v>
      </c>
      <c r="H13" s="799">
        <v>56.889342999999997</v>
      </c>
      <c r="I13" s="799">
        <v>218.24615800000001</v>
      </c>
      <c r="J13" s="799">
        <v>275.13550099999998</v>
      </c>
    </row>
    <row r="14" spans="1:10" s="8" customFormat="1" x14ac:dyDescent="0.2">
      <c r="A14" s="792" t="s">
        <v>580</v>
      </c>
      <c r="B14" s="793">
        <v>2.9437000000000001E-2</v>
      </c>
      <c r="C14" s="793" t="s">
        <v>102</v>
      </c>
      <c r="D14" s="793">
        <v>0.151811</v>
      </c>
      <c r="E14" s="793" t="s">
        <v>102</v>
      </c>
      <c r="F14" s="793">
        <v>1.129E-2</v>
      </c>
      <c r="G14" s="793">
        <v>1.6411169999999999</v>
      </c>
      <c r="H14" s="319">
        <v>2.9437000000000001E-2</v>
      </c>
      <c r="I14" s="319">
        <v>1.804217</v>
      </c>
      <c r="J14" s="319">
        <v>1.8336539999999999</v>
      </c>
    </row>
    <row r="15" spans="1:10" x14ac:dyDescent="0.2">
      <c r="A15" s="794" t="s">
        <v>575</v>
      </c>
      <c r="B15" s="795">
        <v>8.8104700000000005</v>
      </c>
      <c r="C15" s="795">
        <v>22.092500999999999</v>
      </c>
      <c r="D15" s="795">
        <v>26.822044000000002</v>
      </c>
      <c r="E15" s="795">
        <v>46.356623999999996</v>
      </c>
      <c r="F15" s="795">
        <v>24.889804000000002</v>
      </c>
      <c r="G15" s="795">
        <v>33.267091000000001</v>
      </c>
      <c r="H15" s="796">
        <v>30.902971000000001</v>
      </c>
      <c r="I15" s="796">
        <v>131.33556200000001</v>
      </c>
      <c r="J15" s="796">
        <v>162.23853399999999</v>
      </c>
    </row>
    <row r="16" spans="1:10" x14ac:dyDescent="0.2">
      <c r="A16" s="792" t="s">
        <v>576</v>
      </c>
      <c r="B16" s="793">
        <v>2.0958100000000002</v>
      </c>
      <c r="C16" s="793">
        <v>4.1550289999999999</v>
      </c>
      <c r="D16" s="793">
        <v>2.1868590000000001</v>
      </c>
      <c r="E16" s="793">
        <v>4.8810890000000002</v>
      </c>
      <c r="F16" s="793">
        <v>4.3286920000000002</v>
      </c>
      <c r="G16" s="793">
        <v>32.794133000000002</v>
      </c>
      <c r="H16" s="319">
        <v>6.2508379999999999</v>
      </c>
      <c r="I16" s="319">
        <v>44.190772000000003</v>
      </c>
      <c r="J16" s="319">
        <v>50.441611000000002</v>
      </c>
    </row>
    <row r="17" spans="1:10" x14ac:dyDescent="0.2">
      <c r="A17" s="800" t="s">
        <v>577</v>
      </c>
      <c r="B17" s="795">
        <v>0.626722</v>
      </c>
      <c r="C17" s="795">
        <v>1.407421</v>
      </c>
      <c r="D17" s="795">
        <v>2.4211209999999999</v>
      </c>
      <c r="E17" s="795">
        <v>1.395624</v>
      </c>
      <c r="F17" s="795">
        <v>2.4125269999999999</v>
      </c>
      <c r="G17" s="795">
        <v>3.598894</v>
      </c>
      <c r="H17" s="796">
        <v>2.0341429999999998</v>
      </c>
      <c r="I17" s="796">
        <v>9.8281650000000003</v>
      </c>
      <c r="J17" s="796">
        <v>11.862308000000001</v>
      </c>
    </row>
    <row r="18" spans="1:10" s="8" customFormat="1" x14ac:dyDescent="0.2">
      <c r="A18" s="792" t="s">
        <v>578</v>
      </c>
      <c r="B18" s="793">
        <v>1.8209360000000001</v>
      </c>
      <c r="C18" s="793">
        <v>8.7101860000000002</v>
      </c>
      <c r="D18" s="793">
        <v>4.688072</v>
      </c>
      <c r="E18" s="793">
        <v>5.9429189999999998</v>
      </c>
      <c r="F18" s="793">
        <v>6.2460300000000002</v>
      </c>
      <c r="G18" s="793">
        <v>14.026292</v>
      </c>
      <c r="H18" s="319">
        <v>10.531121000000001</v>
      </c>
      <c r="I18" s="319">
        <v>30.903313000000001</v>
      </c>
      <c r="J18" s="319">
        <v>41.434435000000001</v>
      </c>
    </row>
    <row r="19" spans="1:10" x14ac:dyDescent="0.2">
      <c r="A19" s="797" t="s">
        <v>579</v>
      </c>
      <c r="B19" s="798">
        <v>146.257935</v>
      </c>
      <c r="C19" s="798">
        <v>278.14186000000001</v>
      </c>
      <c r="D19" s="798">
        <v>304.184259</v>
      </c>
      <c r="E19" s="798">
        <v>476.45901500000002</v>
      </c>
      <c r="F19" s="798">
        <v>360.67034100000001</v>
      </c>
      <c r="G19" s="798">
        <v>542.93104000000005</v>
      </c>
      <c r="H19" s="799">
        <v>424.39979499999998</v>
      </c>
      <c r="I19" s="799">
        <v>1684.2446540000001</v>
      </c>
      <c r="J19" s="799">
        <v>2108.6444489999999</v>
      </c>
    </row>
    <row r="20" spans="1:10" s="8" customFormat="1" x14ac:dyDescent="0.2">
      <c r="A20" s="792" t="s">
        <v>620</v>
      </c>
      <c r="B20" s="793">
        <v>9.999822</v>
      </c>
      <c r="C20" s="793">
        <v>24.037206000000001</v>
      </c>
      <c r="D20" s="793">
        <v>43.989438999999997</v>
      </c>
      <c r="E20" s="793">
        <v>35.845483999999999</v>
      </c>
      <c r="F20" s="793">
        <v>30.109233</v>
      </c>
      <c r="G20" s="793">
        <v>31.569298</v>
      </c>
      <c r="H20" s="319">
        <v>34.037027999999999</v>
      </c>
      <c r="I20" s="319">
        <v>141.513454</v>
      </c>
      <c r="J20" s="319">
        <v>175.55048199999999</v>
      </c>
    </row>
    <row r="21" spans="1:10" x14ac:dyDescent="0.2">
      <c r="A21" s="800" t="s">
        <v>581</v>
      </c>
      <c r="B21" s="795">
        <v>86.578852999999995</v>
      </c>
      <c r="C21" s="795">
        <v>179.18981199999999</v>
      </c>
      <c r="D21" s="795">
        <v>218.59848299999999</v>
      </c>
      <c r="E21" s="795">
        <v>407.05922099999998</v>
      </c>
      <c r="F21" s="795">
        <v>272.54117300000001</v>
      </c>
      <c r="G21" s="795">
        <v>422.43635899999998</v>
      </c>
      <c r="H21" s="796">
        <v>265.768665</v>
      </c>
      <c r="I21" s="796">
        <v>1320.6352360000001</v>
      </c>
      <c r="J21" s="796">
        <v>1586.4039009999999</v>
      </c>
    </row>
    <row r="22" spans="1:10" x14ac:dyDescent="0.2">
      <c r="A22" s="792" t="s">
        <v>582</v>
      </c>
      <c r="B22" s="793">
        <v>1.4415500000000001</v>
      </c>
      <c r="C22" s="793">
        <v>8.9464780000000008</v>
      </c>
      <c r="D22" s="793">
        <v>5.9159000000000003E-2</v>
      </c>
      <c r="E22" s="793">
        <v>0.85582499999999995</v>
      </c>
      <c r="F22" s="793">
        <v>29.103379</v>
      </c>
      <c r="G22" s="793">
        <v>32.691848</v>
      </c>
      <c r="H22" s="319">
        <v>10.388028</v>
      </c>
      <c r="I22" s="319">
        <v>62.710211999999999</v>
      </c>
      <c r="J22" s="319">
        <v>73.098240000000004</v>
      </c>
    </row>
    <row r="23" spans="1:10" x14ac:dyDescent="0.2">
      <c r="A23" s="794" t="s">
        <v>583</v>
      </c>
      <c r="B23" s="795">
        <v>3.6798670000000002</v>
      </c>
      <c r="C23" s="795">
        <v>0.37129400000000001</v>
      </c>
      <c r="D23" s="795">
        <v>7.2174829999999996</v>
      </c>
      <c r="E23" s="795">
        <v>2.2523629999999999</v>
      </c>
      <c r="F23" s="795">
        <v>7.727366</v>
      </c>
      <c r="G23" s="795">
        <v>24.001405999999999</v>
      </c>
      <c r="H23" s="796">
        <v>4.0511609999999996</v>
      </c>
      <c r="I23" s="796">
        <v>41.198618000000003</v>
      </c>
      <c r="J23" s="796">
        <v>45.249777999999999</v>
      </c>
    </row>
    <row r="24" spans="1:10" x14ac:dyDescent="0.2">
      <c r="A24" s="792" t="s">
        <v>584</v>
      </c>
      <c r="B24" s="793">
        <v>26.151374000000001</v>
      </c>
      <c r="C24" s="793">
        <v>33.642719999999997</v>
      </c>
      <c r="D24" s="793">
        <v>30.761184</v>
      </c>
      <c r="E24" s="793">
        <v>29.278103000000002</v>
      </c>
      <c r="F24" s="793">
        <v>20.649419999999999</v>
      </c>
      <c r="G24" s="793">
        <v>30.086525000000002</v>
      </c>
      <c r="H24" s="319">
        <v>59.794094000000001</v>
      </c>
      <c r="I24" s="319">
        <v>110.775233</v>
      </c>
      <c r="J24" s="319">
        <v>170.56932699999999</v>
      </c>
    </row>
    <row r="25" spans="1:10" s="8" customFormat="1" x14ac:dyDescent="0.2">
      <c r="A25" s="794" t="s">
        <v>585</v>
      </c>
      <c r="B25" s="795">
        <v>0.96462499999999995</v>
      </c>
      <c r="C25" s="795">
        <v>2.9686279999999998</v>
      </c>
      <c r="D25" s="795">
        <v>0.52657100000000001</v>
      </c>
      <c r="E25" s="795">
        <v>1.126268</v>
      </c>
      <c r="F25" s="795">
        <v>0.53976999999999997</v>
      </c>
      <c r="G25" s="795">
        <v>2.1456040000000001</v>
      </c>
      <c r="H25" s="796">
        <v>3.9332530000000001</v>
      </c>
      <c r="I25" s="796">
        <v>4.3382129999999997</v>
      </c>
      <c r="J25" s="796">
        <v>8.2714669999999995</v>
      </c>
    </row>
    <row r="26" spans="1:10" s="69" customFormat="1" x14ac:dyDescent="0.2">
      <c r="A26" s="809" t="s">
        <v>586</v>
      </c>
      <c r="B26" s="810">
        <v>76.200198</v>
      </c>
      <c r="C26" s="810">
        <v>167.503041</v>
      </c>
      <c r="D26" s="810">
        <v>169.18441000000001</v>
      </c>
      <c r="E26" s="810">
        <v>242.54498100000001</v>
      </c>
      <c r="F26" s="810">
        <v>121.904965</v>
      </c>
      <c r="G26" s="810">
        <v>305.47777600000001</v>
      </c>
      <c r="H26" s="811">
        <v>243.703239</v>
      </c>
      <c r="I26" s="811">
        <v>839.11213199999997</v>
      </c>
      <c r="J26" s="811">
        <v>1082.815372</v>
      </c>
    </row>
    <row r="27" spans="1:10" s="8" customFormat="1" x14ac:dyDescent="0.2">
      <c r="A27" s="794" t="s">
        <v>621</v>
      </c>
      <c r="B27" s="795">
        <v>4.563866</v>
      </c>
      <c r="C27" s="795">
        <v>20.042069000000001</v>
      </c>
      <c r="D27" s="795">
        <v>10.421473000000001</v>
      </c>
      <c r="E27" s="795">
        <v>31.149398999999999</v>
      </c>
      <c r="F27" s="795">
        <v>9.964499</v>
      </c>
      <c r="G27" s="795">
        <v>13.457265</v>
      </c>
      <c r="H27" s="796">
        <v>24.605934999999999</v>
      </c>
      <c r="I27" s="796">
        <v>64.992637000000002</v>
      </c>
      <c r="J27" s="796">
        <v>89.598573000000002</v>
      </c>
    </row>
    <row r="28" spans="1:10" x14ac:dyDescent="0.2">
      <c r="A28" s="804" t="s">
        <v>587</v>
      </c>
      <c r="B28" s="805">
        <v>25.830669</v>
      </c>
      <c r="C28" s="805">
        <v>46.113836999999997</v>
      </c>
      <c r="D28" s="805">
        <v>72.753654999999995</v>
      </c>
      <c r="E28" s="805">
        <v>115.002621</v>
      </c>
      <c r="F28" s="805">
        <v>61.775877000000001</v>
      </c>
      <c r="G28" s="805">
        <v>94.642278000000005</v>
      </c>
      <c r="H28" s="398">
        <v>71.944506000000004</v>
      </c>
      <c r="I28" s="398">
        <v>344.17443100000003</v>
      </c>
      <c r="J28" s="398">
        <v>416.11893800000001</v>
      </c>
    </row>
    <row r="29" spans="1:10" s="8" customFormat="1" x14ac:dyDescent="0.2">
      <c r="A29" s="794" t="s">
        <v>588</v>
      </c>
      <c r="B29" s="795">
        <v>32.340558000000001</v>
      </c>
      <c r="C29" s="795">
        <v>83.822390999999996</v>
      </c>
      <c r="D29" s="795">
        <v>84.457915999999997</v>
      </c>
      <c r="E29" s="795">
        <v>96.387718000000007</v>
      </c>
      <c r="F29" s="795">
        <v>50.164588999999999</v>
      </c>
      <c r="G29" s="795">
        <v>197.37823299999999</v>
      </c>
      <c r="H29" s="796">
        <v>116.162949</v>
      </c>
      <c r="I29" s="796">
        <v>428.38845600000002</v>
      </c>
      <c r="J29" s="796">
        <v>544.55140500000005</v>
      </c>
    </row>
    <row r="30" spans="1:10" x14ac:dyDescent="0.2">
      <c r="A30" s="801" t="s">
        <v>589</v>
      </c>
      <c r="B30" s="793">
        <v>146.204722</v>
      </c>
      <c r="C30" s="793">
        <v>345.14693599999998</v>
      </c>
      <c r="D30" s="793">
        <v>342.16294399999998</v>
      </c>
      <c r="E30" s="793">
        <v>386.57101399999999</v>
      </c>
      <c r="F30" s="793">
        <v>274.20596799999998</v>
      </c>
      <c r="G30" s="793">
        <v>340.15174300000001</v>
      </c>
      <c r="H30" s="319">
        <v>491.35165799999999</v>
      </c>
      <c r="I30" s="319">
        <v>1343.0916689999999</v>
      </c>
      <c r="J30" s="319">
        <v>1834.443327</v>
      </c>
    </row>
    <row r="31" spans="1:10" s="8" customFormat="1" x14ac:dyDescent="0.2">
      <c r="A31" s="794" t="s">
        <v>622</v>
      </c>
      <c r="B31" s="795">
        <v>4.189222</v>
      </c>
      <c r="C31" s="795">
        <v>12.426321</v>
      </c>
      <c r="D31" s="795">
        <v>9.6075890000000008</v>
      </c>
      <c r="E31" s="795">
        <v>10.189380999999999</v>
      </c>
      <c r="F31" s="795">
        <v>9.8857979999999994</v>
      </c>
      <c r="G31" s="795">
        <v>12.052834000000001</v>
      </c>
      <c r="H31" s="796">
        <v>16.615542999999999</v>
      </c>
      <c r="I31" s="796">
        <v>41.735601000000003</v>
      </c>
      <c r="J31" s="796">
        <v>58.351143999999998</v>
      </c>
    </row>
    <row r="32" spans="1:10" s="69" customFormat="1" x14ac:dyDescent="0.2">
      <c r="A32" s="792" t="s">
        <v>590</v>
      </c>
      <c r="B32" s="793">
        <v>105.34799599999999</v>
      </c>
      <c r="C32" s="793">
        <v>268.40730500000001</v>
      </c>
      <c r="D32" s="793">
        <v>302.696842</v>
      </c>
      <c r="E32" s="793">
        <v>317.99615799999998</v>
      </c>
      <c r="F32" s="793">
        <v>243.69821400000001</v>
      </c>
      <c r="G32" s="793">
        <v>267.22490299999998</v>
      </c>
      <c r="H32" s="319">
        <v>373.75530099999997</v>
      </c>
      <c r="I32" s="319">
        <v>1131.616117</v>
      </c>
      <c r="J32" s="319">
        <v>1505.3714179999999</v>
      </c>
    </row>
    <row r="33" spans="1:10" s="8" customFormat="1" x14ac:dyDescent="0.2">
      <c r="A33" s="794" t="s">
        <v>591</v>
      </c>
      <c r="B33" s="795">
        <v>14.575666999999999</v>
      </c>
      <c r="C33" s="795">
        <v>30.866947</v>
      </c>
      <c r="D33" s="795">
        <v>28.614858000000002</v>
      </c>
      <c r="E33" s="795">
        <v>58.385475999999997</v>
      </c>
      <c r="F33" s="795">
        <v>20.621956999999998</v>
      </c>
      <c r="G33" s="795">
        <v>53.610076999999997</v>
      </c>
      <c r="H33" s="796">
        <v>45.442613999999999</v>
      </c>
      <c r="I33" s="796">
        <v>161.23236700000001</v>
      </c>
      <c r="J33" s="796">
        <v>206.674981</v>
      </c>
    </row>
    <row r="34" spans="1:10" x14ac:dyDescent="0.2">
      <c r="A34" s="792" t="s">
        <v>682</v>
      </c>
      <c r="B34" s="793" t="s">
        <v>102</v>
      </c>
      <c r="C34" s="793" t="s">
        <v>102</v>
      </c>
      <c r="D34" s="793">
        <v>2.5819999999999999E-2</v>
      </c>
      <c r="E34" s="793" t="s">
        <v>102</v>
      </c>
      <c r="F34" s="793" t="s">
        <v>102</v>
      </c>
      <c r="G34" s="793">
        <v>7.2639300000000002</v>
      </c>
      <c r="H34" s="319" t="s">
        <v>102</v>
      </c>
      <c r="I34" s="319">
        <v>7.2897489999999996</v>
      </c>
      <c r="J34" s="319">
        <v>7.2897489999999996</v>
      </c>
    </row>
    <row r="35" spans="1:10" s="8" customFormat="1" x14ac:dyDescent="0.2">
      <c r="A35" s="797" t="s">
        <v>592</v>
      </c>
      <c r="B35" s="798">
        <v>25.283408000000001</v>
      </c>
      <c r="C35" s="798">
        <v>74.585103000000004</v>
      </c>
      <c r="D35" s="798">
        <v>63.242505999999999</v>
      </c>
      <c r="E35" s="798">
        <v>104.166256</v>
      </c>
      <c r="F35" s="798">
        <v>60.086624</v>
      </c>
      <c r="G35" s="798">
        <v>136.467894</v>
      </c>
      <c r="H35" s="799">
        <v>99.868510999999998</v>
      </c>
      <c r="I35" s="799">
        <v>363.96328</v>
      </c>
      <c r="J35" s="799">
        <v>463.83179100000001</v>
      </c>
    </row>
    <row r="36" spans="1:10" s="8" customFormat="1" x14ac:dyDescent="0.2">
      <c r="A36" s="804" t="s">
        <v>687</v>
      </c>
      <c r="B36" s="805">
        <v>3.29799</v>
      </c>
      <c r="C36" s="805">
        <v>14.831132</v>
      </c>
      <c r="D36" s="805">
        <v>11.502266000000001</v>
      </c>
      <c r="E36" s="805">
        <v>16.559266999999998</v>
      </c>
      <c r="F36" s="805">
        <v>7.8134480000000002</v>
      </c>
      <c r="G36" s="805">
        <v>14.392974000000001</v>
      </c>
      <c r="H36" s="398">
        <v>18.129121999999999</v>
      </c>
      <c r="I36" s="398">
        <v>50.267955000000001</v>
      </c>
      <c r="J36" s="398">
        <v>68.397076999999996</v>
      </c>
    </row>
    <row r="37" spans="1:10" x14ac:dyDescent="0.2">
      <c r="A37" s="806" t="s">
        <v>593</v>
      </c>
      <c r="B37" s="795">
        <v>6.7496830000000001</v>
      </c>
      <c r="C37" s="795">
        <v>8.8653169999999992</v>
      </c>
      <c r="D37" s="795">
        <v>8.5721830000000008</v>
      </c>
      <c r="E37" s="795">
        <v>6.8045260000000001</v>
      </c>
      <c r="F37" s="795">
        <v>6.143281</v>
      </c>
      <c r="G37" s="795">
        <v>8.1179190000000006</v>
      </c>
      <c r="H37" s="796">
        <v>15.614998999999999</v>
      </c>
      <c r="I37" s="796">
        <v>29.637910000000002</v>
      </c>
      <c r="J37" s="796">
        <v>45.252909000000002</v>
      </c>
    </row>
    <row r="38" spans="1:10" x14ac:dyDescent="0.2">
      <c r="A38" s="804" t="s">
        <v>683</v>
      </c>
      <c r="B38" s="793">
        <v>7.5518900000000002</v>
      </c>
      <c r="C38" s="793">
        <v>34.091526000000002</v>
      </c>
      <c r="D38" s="793">
        <v>29.549517000000002</v>
      </c>
      <c r="E38" s="793">
        <v>49.182105</v>
      </c>
      <c r="F38" s="793">
        <v>32.399625999999998</v>
      </c>
      <c r="G38" s="793">
        <v>70.037527999999995</v>
      </c>
      <c r="H38" s="319">
        <v>41.643416000000002</v>
      </c>
      <c r="I38" s="319">
        <v>181.16877600000001</v>
      </c>
      <c r="J38" s="319">
        <v>222.81219300000001</v>
      </c>
    </row>
    <row r="39" spans="1:10" x14ac:dyDescent="0.2">
      <c r="A39" s="806" t="s">
        <v>594</v>
      </c>
      <c r="B39" s="807">
        <v>0.12956200000000001</v>
      </c>
      <c r="C39" s="807">
        <v>0.47694399999999998</v>
      </c>
      <c r="D39" s="807">
        <v>0.333061</v>
      </c>
      <c r="E39" s="807">
        <v>1.804894</v>
      </c>
      <c r="F39" s="807">
        <v>1.848676</v>
      </c>
      <c r="G39" s="807">
        <v>8.7435530000000004</v>
      </c>
      <c r="H39" s="808">
        <v>0.60650599999999999</v>
      </c>
      <c r="I39" s="808">
        <v>12.730184</v>
      </c>
      <c r="J39" s="808">
        <v>13.336690000000001</v>
      </c>
    </row>
    <row r="40" spans="1:10" s="8" customFormat="1" x14ac:dyDescent="0.2">
      <c r="A40" s="804" t="s">
        <v>595</v>
      </c>
      <c r="B40" s="805">
        <v>0.451015</v>
      </c>
      <c r="C40" s="805">
        <v>5.197362</v>
      </c>
      <c r="D40" s="805">
        <v>5.8157370000000004</v>
      </c>
      <c r="E40" s="805">
        <v>7.5621989999999997</v>
      </c>
      <c r="F40" s="805">
        <v>2.7830059999999999</v>
      </c>
      <c r="G40" s="805">
        <v>8.4079969999999999</v>
      </c>
      <c r="H40" s="398">
        <v>5.648377</v>
      </c>
      <c r="I40" s="398">
        <v>24.568937999999999</v>
      </c>
      <c r="J40" s="398">
        <v>30.217314999999999</v>
      </c>
    </row>
    <row r="41" spans="1:10" x14ac:dyDescent="0.2">
      <c r="A41" s="806" t="s">
        <v>596</v>
      </c>
      <c r="B41" s="807">
        <v>2.5171299999999999</v>
      </c>
      <c r="C41" s="807">
        <v>7.2271979999999996</v>
      </c>
      <c r="D41" s="807">
        <v>7.2616860000000001</v>
      </c>
      <c r="E41" s="807">
        <v>22.253264999999999</v>
      </c>
      <c r="F41" s="807">
        <v>9.0985879999999995</v>
      </c>
      <c r="G41" s="807">
        <v>26.124769000000001</v>
      </c>
      <c r="H41" s="808">
        <v>9.7443279999999994</v>
      </c>
      <c r="I41" s="808">
        <v>64.738308000000004</v>
      </c>
      <c r="J41" s="808">
        <v>74.482635999999999</v>
      </c>
    </row>
    <row r="42" spans="1:10" x14ac:dyDescent="0.2">
      <c r="A42" s="804" t="s">
        <v>684</v>
      </c>
      <c r="B42" s="805" t="s">
        <v>102</v>
      </c>
      <c r="C42" s="805" t="s">
        <v>102</v>
      </c>
      <c r="D42" s="805" t="s">
        <v>102</v>
      </c>
      <c r="E42" s="805" t="s">
        <v>102</v>
      </c>
      <c r="F42" s="805" t="s">
        <v>102</v>
      </c>
      <c r="G42" s="805" t="s">
        <v>102</v>
      </c>
      <c r="H42" s="398" t="s">
        <v>102</v>
      </c>
      <c r="I42" s="398" t="s">
        <v>102</v>
      </c>
      <c r="J42" s="398" t="s">
        <v>102</v>
      </c>
    </row>
    <row r="43" spans="1:10" s="8" customFormat="1" x14ac:dyDescent="0.2">
      <c r="A43" s="806" t="s">
        <v>685</v>
      </c>
      <c r="B43" s="807" t="s">
        <v>102</v>
      </c>
      <c r="C43" s="807" t="s">
        <v>102</v>
      </c>
      <c r="D43" s="807" t="s">
        <v>102</v>
      </c>
      <c r="E43" s="807" t="s">
        <v>102</v>
      </c>
      <c r="F43" s="807" t="s">
        <v>102</v>
      </c>
      <c r="G43" s="807">
        <v>6.5726999999999994E-2</v>
      </c>
      <c r="H43" s="808" t="s">
        <v>102</v>
      </c>
      <c r="I43" s="808">
        <v>6.5726999999999994E-2</v>
      </c>
      <c r="J43" s="808">
        <v>6.5726999999999994E-2</v>
      </c>
    </row>
    <row r="44" spans="1:10" s="8" customFormat="1" x14ac:dyDescent="0.2">
      <c r="A44" s="809" t="s">
        <v>597</v>
      </c>
      <c r="B44" s="810">
        <v>34.185065999999999</v>
      </c>
      <c r="C44" s="810">
        <v>44.455540999999997</v>
      </c>
      <c r="D44" s="810">
        <v>25.901973000000002</v>
      </c>
      <c r="E44" s="810">
        <v>50.419184000000001</v>
      </c>
      <c r="F44" s="810">
        <v>22.177312000000001</v>
      </c>
      <c r="G44" s="810">
        <v>281.44741199999999</v>
      </c>
      <c r="H44" s="811">
        <v>78.640607000000003</v>
      </c>
      <c r="I44" s="811">
        <v>379.94588099999999</v>
      </c>
      <c r="J44" s="811">
        <v>458.58648799999997</v>
      </c>
    </row>
    <row r="45" spans="1:10" s="8" customFormat="1" x14ac:dyDescent="0.2">
      <c r="A45" s="806" t="s">
        <v>623</v>
      </c>
      <c r="B45" s="807">
        <v>3.1850399999999999</v>
      </c>
      <c r="C45" s="807">
        <v>7.4794879999999999</v>
      </c>
      <c r="D45" s="807">
        <v>2.9764110000000001</v>
      </c>
      <c r="E45" s="807">
        <v>12.81274</v>
      </c>
      <c r="F45" s="807">
        <v>3.721117</v>
      </c>
      <c r="G45" s="807">
        <v>3.396766</v>
      </c>
      <c r="H45" s="808">
        <v>10.664528000000001</v>
      </c>
      <c r="I45" s="808">
        <v>22.907033999999999</v>
      </c>
      <c r="J45" s="808">
        <v>33.571562</v>
      </c>
    </row>
    <row r="46" spans="1:10" s="69" customFormat="1" x14ac:dyDescent="0.2">
      <c r="A46" s="804" t="s">
        <v>624</v>
      </c>
      <c r="B46" s="805">
        <v>28.707659</v>
      </c>
      <c r="C46" s="805">
        <v>34.055090999999997</v>
      </c>
      <c r="D46" s="805">
        <v>22.779287</v>
      </c>
      <c r="E46" s="805">
        <v>37.606444000000003</v>
      </c>
      <c r="F46" s="805">
        <v>18.456195000000001</v>
      </c>
      <c r="G46" s="805">
        <v>278.05064599999997</v>
      </c>
      <c r="H46" s="398">
        <v>62.762749999999997</v>
      </c>
      <c r="I46" s="398">
        <v>356.89257199999997</v>
      </c>
      <c r="J46" s="398">
        <v>419.65532200000001</v>
      </c>
    </row>
    <row r="47" spans="1:10" s="8" customFormat="1" x14ac:dyDescent="0.2">
      <c r="A47" s="812" t="s">
        <v>598</v>
      </c>
      <c r="B47" s="813">
        <v>237.64321200000001</v>
      </c>
      <c r="C47" s="813">
        <v>485.582944</v>
      </c>
      <c r="D47" s="813">
        <v>460.22284000000002</v>
      </c>
      <c r="E47" s="813">
        <v>785.39890400000002</v>
      </c>
      <c r="F47" s="813">
        <v>479.62859300000002</v>
      </c>
      <c r="G47" s="813">
        <v>786.12906499999997</v>
      </c>
      <c r="H47" s="814">
        <v>723.22615599999995</v>
      </c>
      <c r="I47" s="814">
        <v>2511.379402</v>
      </c>
      <c r="J47" s="814">
        <v>3234.6055580000002</v>
      </c>
    </row>
    <row r="48" spans="1:10" s="8" customFormat="1" x14ac:dyDescent="0.2">
      <c r="A48" s="792" t="s">
        <v>625</v>
      </c>
      <c r="B48" s="793">
        <v>54.714677999999999</v>
      </c>
      <c r="C48" s="793">
        <v>120.00921</v>
      </c>
      <c r="D48" s="793">
        <v>103.41019799999999</v>
      </c>
      <c r="E48" s="793">
        <v>152.29636300000001</v>
      </c>
      <c r="F48" s="793">
        <v>54.065266999999999</v>
      </c>
      <c r="G48" s="793">
        <v>44.497774999999997</v>
      </c>
      <c r="H48" s="319">
        <v>174.72388799999999</v>
      </c>
      <c r="I48" s="319">
        <v>354.26960300000002</v>
      </c>
      <c r="J48" s="319">
        <v>528.99349099999995</v>
      </c>
    </row>
    <row r="49" spans="1:10" x14ac:dyDescent="0.2">
      <c r="A49" s="794" t="s">
        <v>599</v>
      </c>
      <c r="B49" s="795">
        <v>3.9860639999999998</v>
      </c>
      <c r="C49" s="795">
        <v>10.438155999999999</v>
      </c>
      <c r="D49" s="795">
        <v>10.000893</v>
      </c>
      <c r="E49" s="795">
        <v>8.6446149999999999</v>
      </c>
      <c r="F49" s="795">
        <v>10.433460999999999</v>
      </c>
      <c r="G49" s="795">
        <v>2.9566439999999998</v>
      </c>
      <c r="H49" s="796">
        <v>14.42422</v>
      </c>
      <c r="I49" s="796">
        <v>32.035612</v>
      </c>
      <c r="J49" s="796">
        <v>46.459831999999999</v>
      </c>
    </row>
    <row r="50" spans="1:10" s="8" customFormat="1" x14ac:dyDescent="0.2">
      <c r="A50" s="792" t="s">
        <v>600</v>
      </c>
      <c r="B50" s="793">
        <v>1.7312270000000001</v>
      </c>
      <c r="C50" s="793">
        <v>4.6672830000000003</v>
      </c>
      <c r="D50" s="793">
        <v>6.9491829999999997</v>
      </c>
      <c r="E50" s="793">
        <v>9.6965269999999997</v>
      </c>
      <c r="F50" s="793">
        <v>8.8435600000000001</v>
      </c>
      <c r="G50" s="793">
        <v>39.015422999999998</v>
      </c>
      <c r="H50" s="319">
        <v>6.3985099999999999</v>
      </c>
      <c r="I50" s="319">
        <v>64.504693000000003</v>
      </c>
      <c r="J50" s="319">
        <v>70.903203000000005</v>
      </c>
    </row>
    <row r="51" spans="1:10" x14ac:dyDescent="0.2">
      <c r="A51" s="794" t="s">
        <v>601</v>
      </c>
      <c r="B51" s="795">
        <v>24.733502999999999</v>
      </c>
      <c r="C51" s="795">
        <v>59.898439000000003</v>
      </c>
      <c r="D51" s="795">
        <v>61.763508999999999</v>
      </c>
      <c r="E51" s="795">
        <v>89.872423999999995</v>
      </c>
      <c r="F51" s="834">
        <v>58.334192000000002</v>
      </c>
      <c r="G51" s="834">
        <v>47.129393999999998</v>
      </c>
      <c r="H51" s="796">
        <v>84.631941999999995</v>
      </c>
      <c r="I51" s="796">
        <v>257.09951999999998</v>
      </c>
      <c r="J51" s="796">
        <v>341.73146100000002</v>
      </c>
    </row>
    <row r="52" spans="1:10" s="69" customFormat="1" x14ac:dyDescent="0.2">
      <c r="A52" s="792" t="s">
        <v>602</v>
      </c>
      <c r="B52" s="793">
        <v>15.728987999999999</v>
      </c>
      <c r="C52" s="793">
        <v>39.550590999999997</v>
      </c>
      <c r="D52" s="793">
        <v>47.697341999999999</v>
      </c>
      <c r="E52" s="793">
        <v>100.07010099999999</v>
      </c>
      <c r="F52" s="793">
        <v>64.000958999999995</v>
      </c>
      <c r="G52" s="793">
        <v>117.004733</v>
      </c>
      <c r="H52" s="319">
        <v>55.279578999999998</v>
      </c>
      <c r="I52" s="319">
        <v>328.77313400000003</v>
      </c>
      <c r="J52" s="319">
        <v>384.05271299999998</v>
      </c>
    </row>
    <row r="53" spans="1:10" x14ac:dyDescent="0.2">
      <c r="A53" s="794" t="s">
        <v>603</v>
      </c>
      <c r="B53" s="795">
        <v>75.497466000000003</v>
      </c>
      <c r="C53" s="795">
        <v>173.43444299999999</v>
      </c>
      <c r="D53" s="795">
        <v>218.29218700000001</v>
      </c>
      <c r="E53" s="795">
        <v>424.81887499999999</v>
      </c>
      <c r="F53" s="795">
        <v>283.95115299999998</v>
      </c>
      <c r="G53" s="795">
        <v>535.52509699999996</v>
      </c>
      <c r="H53" s="796">
        <v>248.93190899999999</v>
      </c>
      <c r="I53" s="796">
        <v>1462.5873120000001</v>
      </c>
      <c r="J53" s="796">
        <v>1711.5192199999999</v>
      </c>
    </row>
    <row r="54" spans="1:10" s="8" customFormat="1" x14ac:dyDescent="0.2">
      <c r="A54" s="801" t="s">
        <v>604</v>
      </c>
      <c r="B54" s="802">
        <v>214.824611</v>
      </c>
      <c r="C54" s="802">
        <v>487.769183</v>
      </c>
      <c r="D54" s="802">
        <v>419.32947100000001</v>
      </c>
      <c r="E54" s="802">
        <v>531.08955300000002</v>
      </c>
      <c r="F54" s="802">
        <v>317.00849699999998</v>
      </c>
      <c r="G54" s="802">
        <v>271.45321100000001</v>
      </c>
      <c r="H54" s="803">
        <v>702.593794</v>
      </c>
      <c r="I54" s="803">
        <v>1538.8807320000001</v>
      </c>
      <c r="J54" s="803">
        <v>2241.4745250000001</v>
      </c>
    </row>
    <row r="55" spans="1:10" s="8" customFormat="1" x14ac:dyDescent="0.2">
      <c r="A55" s="806" t="s">
        <v>688</v>
      </c>
      <c r="B55" s="795" t="s">
        <v>102</v>
      </c>
      <c r="C55" s="795">
        <v>1.1416000000000001E-2</v>
      </c>
      <c r="D55" s="795" t="s">
        <v>102</v>
      </c>
      <c r="E55" s="795" t="s">
        <v>102</v>
      </c>
      <c r="F55" s="795" t="s">
        <v>102</v>
      </c>
      <c r="G55" s="795">
        <v>2.0766840000000002</v>
      </c>
      <c r="H55" s="796">
        <v>1.1416000000000001E-2</v>
      </c>
      <c r="I55" s="796">
        <v>2.0766840000000002</v>
      </c>
      <c r="J55" s="796">
        <v>2.0880999999999998</v>
      </c>
    </row>
    <row r="56" spans="1:10" x14ac:dyDescent="0.2">
      <c r="A56" s="804" t="s">
        <v>605</v>
      </c>
      <c r="B56" s="793">
        <v>1.619E-3</v>
      </c>
      <c r="C56" s="793">
        <v>3.8225000000000002E-2</v>
      </c>
      <c r="D56" s="793">
        <v>1.351E-3</v>
      </c>
      <c r="E56" s="793">
        <v>1.3764999999999999E-2</v>
      </c>
      <c r="F56" s="793" t="s">
        <v>102</v>
      </c>
      <c r="G56" s="793" t="s">
        <v>102</v>
      </c>
      <c r="H56" s="319">
        <v>3.9843999999999997E-2</v>
      </c>
      <c r="I56" s="319">
        <v>1.5115999999999999E-2</v>
      </c>
      <c r="J56" s="319">
        <v>5.4960000000000002E-2</v>
      </c>
    </row>
    <row r="57" spans="1:10" x14ac:dyDescent="0.2">
      <c r="A57" s="806" t="s">
        <v>606</v>
      </c>
      <c r="B57" s="795">
        <v>0.92155900000000002</v>
      </c>
      <c r="C57" s="795">
        <v>0.96746100000000002</v>
      </c>
      <c r="D57" s="795">
        <v>1.0822700000000001</v>
      </c>
      <c r="E57" s="795">
        <v>0.99007299999999998</v>
      </c>
      <c r="F57" s="795">
        <v>0.583422</v>
      </c>
      <c r="G57" s="795">
        <v>70.923441999999994</v>
      </c>
      <c r="H57" s="796">
        <v>1.8890210000000001</v>
      </c>
      <c r="I57" s="796">
        <v>73.579206999999997</v>
      </c>
      <c r="J57" s="796">
        <v>75.468227999999996</v>
      </c>
    </row>
    <row r="58" spans="1:10" x14ac:dyDescent="0.2">
      <c r="A58" s="804" t="s">
        <v>607</v>
      </c>
      <c r="B58" s="793">
        <v>193.73462799999999</v>
      </c>
      <c r="C58" s="793">
        <v>449.06147299999998</v>
      </c>
      <c r="D58" s="793">
        <v>384.47212400000001</v>
      </c>
      <c r="E58" s="793">
        <v>477.50402500000001</v>
      </c>
      <c r="F58" s="793">
        <v>293.17590200000001</v>
      </c>
      <c r="G58" s="793">
        <v>151.51623599999999</v>
      </c>
      <c r="H58" s="319">
        <v>642.79610100000002</v>
      </c>
      <c r="I58" s="319">
        <v>1306.6682860000001</v>
      </c>
      <c r="J58" s="319">
        <v>1949.464387</v>
      </c>
    </row>
    <row r="59" spans="1:10" s="69" customFormat="1" x14ac:dyDescent="0.2">
      <c r="A59" s="815" t="s">
        <v>608</v>
      </c>
      <c r="B59" s="807">
        <v>20.153207999999999</v>
      </c>
      <c r="C59" s="807">
        <v>37.690607999999997</v>
      </c>
      <c r="D59" s="807">
        <v>32.865195</v>
      </c>
      <c r="E59" s="807">
        <v>52.547806999999999</v>
      </c>
      <c r="F59" s="807">
        <v>23.190857999999999</v>
      </c>
      <c r="G59" s="807">
        <v>16.865565</v>
      </c>
      <c r="H59" s="808">
        <v>57.843815999999997</v>
      </c>
      <c r="I59" s="808">
        <v>125.469425</v>
      </c>
      <c r="J59" s="808">
        <v>183.313241</v>
      </c>
    </row>
    <row r="60" spans="1:10" s="8" customFormat="1" x14ac:dyDescent="0.2">
      <c r="A60" s="792" t="s">
        <v>686</v>
      </c>
      <c r="B60" s="805" t="s">
        <v>102</v>
      </c>
      <c r="C60" s="805" t="s">
        <v>102</v>
      </c>
      <c r="D60" s="805">
        <v>0.90853200000000001</v>
      </c>
      <c r="E60" s="805">
        <v>3.3883999999999997E-2</v>
      </c>
      <c r="F60" s="805">
        <v>5.8314999999999999E-2</v>
      </c>
      <c r="G60" s="805">
        <v>30.071283000000001</v>
      </c>
      <c r="H60" s="398" t="s">
        <v>102</v>
      </c>
      <c r="I60" s="398">
        <v>31.072013999999999</v>
      </c>
      <c r="J60" s="398">
        <v>31.072013999999999</v>
      </c>
    </row>
    <row r="61" spans="1:10" s="8" customFormat="1" x14ac:dyDescent="0.2">
      <c r="A61" s="797" t="s">
        <v>609</v>
      </c>
      <c r="B61" s="798">
        <v>16.019607000000001</v>
      </c>
      <c r="C61" s="798">
        <v>28.197821999999999</v>
      </c>
      <c r="D61" s="798">
        <v>40.434434000000003</v>
      </c>
      <c r="E61" s="798">
        <v>58.509365000000003</v>
      </c>
      <c r="F61" s="967">
        <v>56.116926999999997</v>
      </c>
      <c r="G61" s="967">
        <v>114.680038</v>
      </c>
      <c r="H61" s="799">
        <v>44.217429000000003</v>
      </c>
      <c r="I61" s="799">
        <v>269.74076400000001</v>
      </c>
      <c r="J61" s="799">
        <v>313.95819299999999</v>
      </c>
    </row>
    <row r="62" spans="1:10" s="8" customFormat="1" x14ac:dyDescent="0.2">
      <c r="A62" s="792" t="s">
        <v>689</v>
      </c>
      <c r="B62" s="793" t="s">
        <v>102</v>
      </c>
      <c r="C62" s="793" t="s">
        <v>102</v>
      </c>
      <c r="D62" s="793" t="s">
        <v>102</v>
      </c>
      <c r="E62" s="793">
        <v>0</v>
      </c>
      <c r="F62" s="793" t="s">
        <v>102</v>
      </c>
      <c r="G62" s="793">
        <v>0.15285399999999999</v>
      </c>
      <c r="H62" s="319" t="s">
        <v>102</v>
      </c>
      <c r="I62" s="319">
        <v>0.15285399999999999</v>
      </c>
      <c r="J62" s="319">
        <v>0.15285399999999999</v>
      </c>
    </row>
    <row r="63" spans="1:10" s="8" customFormat="1" x14ac:dyDescent="0.2">
      <c r="A63" s="806" t="s">
        <v>610</v>
      </c>
      <c r="B63" s="795">
        <v>2.0018590000000001</v>
      </c>
      <c r="C63" s="795">
        <v>7.235284</v>
      </c>
      <c r="D63" s="795">
        <v>10.404975</v>
      </c>
      <c r="E63" s="795">
        <v>18.167325999999999</v>
      </c>
      <c r="F63" s="795">
        <v>12.082288999999999</v>
      </c>
      <c r="G63" s="795">
        <v>31.565695999999999</v>
      </c>
      <c r="H63" s="796">
        <v>9.2371429999999997</v>
      </c>
      <c r="I63" s="796">
        <v>72.220286999999999</v>
      </c>
      <c r="J63" s="796">
        <v>81.457429000000005</v>
      </c>
    </row>
    <row r="64" spans="1:10" s="8" customFormat="1" x14ac:dyDescent="0.2">
      <c r="A64" s="804" t="s">
        <v>611</v>
      </c>
      <c r="B64" s="793">
        <v>3.8702269999999999</v>
      </c>
      <c r="C64" s="793">
        <v>2.5188739999999998</v>
      </c>
      <c r="D64" s="793">
        <v>11.823449</v>
      </c>
      <c r="E64" s="793">
        <v>10.407729</v>
      </c>
      <c r="F64" s="793">
        <v>31.796879000000001</v>
      </c>
      <c r="G64" s="793">
        <v>16.924779000000001</v>
      </c>
      <c r="H64" s="319">
        <v>6.3891010000000001</v>
      </c>
      <c r="I64" s="319">
        <v>70.952834999999993</v>
      </c>
      <c r="J64" s="319">
        <v>77.341936000000004</v>
      </c>
    </row>
    <row r="65" spans="1:10" s="8" customFormat="1" x14ac:dyDescent="0.2">
      <c r="A65" s="806" t="s">
        <v>612</v>
      </c>
      <c r="B65" s="795">
        <v>5.5669519999999997</v>
      </c>
      <c r="C65" s="795">
        <v>8.7503360000000008</v>
      </c>
      <c r="D65" s="795">
        <v>8.3792329999999993</v>
      </c>
      <c r="E65" s="795">
        <v>10.886123</v>
      </c>
      <c r="F65" s="795">
        <v>4.6359839999999997</v>
      </c>
      <c r="G65" s="795">
        <v>5.5681330000000004</v>
      </c>
      <c r="H65" s="796">
        <v>14.317289000000001</v>
      </c>
      <c r="I65" s="796">
        <v>29.469472</v>
      </c>
      <c r="J65" s="796">
        <v>43.786760999999998</v>
      </c>
    </row>
    <row r="66" spans="1:10" s="8" customFormat="1" x14ac:dyDescent="0.2">
      <c r="A66" s="804" t="s">
        <v>613</v>
      </c>
      <c r="B66" s="793">
        <v>2.4237839999999999</v>
      </c>
      <c r="C66" s="793">
        <v>7.5919210000000001</v>
      </c>
      <c r="D66" s="793">
        <v>9.7813739999999996</v>
      </c>
      <c r="E66" s="793">
        <v>19.048186999999999</v>
      </c>
      <c r="F66" s="793">
        <v>7.6017749999999999</v>
      </c>
      <c r="G66" s="793">
        <v>60.468575000000001</v>
      </c>
      <c r="H66" s="319">
        <v>10.015705000000001</v>
      </c>
      <c r="I66" s="319">
        <v>96.899912</v>
      </c>
      <c r="J66" s="319">
        <v>106.915617</v>
      </c>
    </row>
    <row r="67" spans="1:10" s="8" customFormat="1" x14ac:dyDescent="0.2">
      <c r="A67" s="964" t="s">
        <v>614</v>
      </c>
      <c r="B67" s="798">
        <v>72.921406000000005</v>
      </c>
      <c r="C67" s="798">
        <v>80.418066999999994</v>
      </c>
      <c r="D67" s="798">
        <v>76.276752999999999</v>
      </c>
      <c r="E67" s="798">
        <v>105.492271</v>
      </c>
      <c r="F67" s="798">
        <v>64.067694000000003</v>
      </c>
      <c r="G67" s="798">
        <v>180.14369600000001</v>
      </c>
      <c r="H67" s="799">
        <v>153.339473</v>
      </c>
      <c r="I67" s="799">
        <v>425.980414</v>
      </c>
      <c r="J67" s="799">
        <v>579.31988699999999</v>
      </c>
    </row>
    <row r="68" spans="1:10" x14ac:dyDescent="0.2">
      <c r="A68" s="962" t="s">
        <v>615</v>
      </c>
      <c r="B68" s="963">
        <f t="shared" ref="B68:J68" si="0">B9+B13+B19+B26+B30+B35+B44+B47+B54+B61+B67</f>
        <v>1249.6536569999998</v>
      </c>
      <c r="C68" s="963">
        <f t="shared" si="0"/>
        <v>2517.555797</v>
      </c>
      <c r="D68" s="963">
        <f t="shared" si="0"/>
        <v>2314.569074</v>
      </c>
      <c r="E68" s="963">
        <f t="shared" si="0"/>
        <v>3346.1012280000004</v>
      </c>
      <c r="F68" s="963">
        <f t="shared" si="0"/>
        <v>2115.9199389999999</v>
      </c>
      <c r="G68" s="963">
        <f t="shared" si="0"/>
        <v>3576.9991250000003</v>
      </c>
      <c r="H68" s="963">
        <f t="shared" si="0"/>
        <v>3767.2094539999998</v>
      </c>
      <c r="I68" s="963">
        <f t="shared" si="0"/>
        <v>11353.589365</v>
      </c>
      <c r="J68" s="963">
        <f t="shared" si="0"/>
        <v>15120.798819000001</v>
      </c>
    </row>
    <row r="69" spans="1:10" x14ac:dyDescent="0.2">
      <c r="A69" s="816" t="s">
        <v>690</v>
      </c>
      <c r="B69" s="3"/>
      <c r="C69" s="3"/>
      <c r="D69" s="246"/>
      <c r="E69" s="3"/>
      <c r="F69" s="3"/>
      <c r="G69" s="246"/>
      <c r="H69" s="3"/>
      <c r="I69" s="3"/>
      <c r="J69" s="936"/>
    </row>
    <row r="70" spans="1:10" x14ac:dyDescent="0.2">
      <c r="A70" s="816" t="s">
        <v>334</v>
      </c>
      <c r="B70" s="3"/>
      <c r="C70" s="3"/>
      <c r="D70" s="246"/>
      <c r="E70" s="3"/>
      <c r="F70" s="3"/>
      <c r="G70" s="246"/>
      <c r="H70" s="3"/>
      <c r="I70" s="3"/>
      <c r="J70" s="936"/>
    </row>
    <row r="71" spans="1:10" x14ac:dyDescent="0.2">
      <c r="A71" s="289" t="s">
        <v>946</v>
      </c>
      <c r="B71" s="3"/>
      <c r="C71" s="3"/>
      <c r="D71" s="246"/>
      <c r="E71" s="3"/>
      <c r="F71" s="3"/>
      <c r="G71" s="246"/>
      <c r="H71" s="3"/>
      <c r="I71" s="3"/>
      <c r="J71" s="3"/>
    </row>
    <row r="74" spans="1:10" ht="16.5" x14ac:dyDescent="0.25">
      <c r="A74" s="109" t="s">
        <v>692</v>
      </c>
    </row>
    <row r="75" spans="1:10" ht="13.5" thickBot="1" x14ac:dyDescent="0.25">
      <c r="A75" s="232"/>
      <c r="J75" s="667" t="s">
        <v>23</v>
      </c>
    </row>
    <row r="76" spans="1:10" x14ac:dyDescent="0.2">
      <c r="A76" s="231" t="s">
        <v>619</v>
      </c>
      <c r="B76" s="782" t="s">
        <v>38</v>
      </c>
      <c r="C76" s="782" t="s">
        <v>39</v>
      </c>
      <c r="D76" s="782" t="s">
        <v>128</v>
      </c>
      <c r="E76" s="782" t="s">
        <v>129</v>
      </c>
      <c r="F76" s="782" t="s">
        <v>130</v>
      </c>
      <c r="G76" s="783">
        <v>100000</v>
      </c>
      <c r="H76" s="784" t="s">
        <v>247</v>
      </c>
      <c r="I76" s="784" t="s">
        <v>246</v>
      </c>
      <c r="J76" s="784" t="s">
        <v>238</v>
      </c>
    </row>
    <row r="77" spans="1:10" x14ac:dyDescent="0.2">
      <c r="A77" s="230"/>
      <c r="B77" s="785" t="s">
        <v>40</v>
      </c>
      <c r="C77" s="785" t="s">
        <v>40</v>
      </c>
      <c r="D77" s="785" t="s">
        <v>40</v>
      </c>
      <c r="E77" s="785" t="s">
        <v>40</v>
      </c>
      <c r="F77" s="785" t="s">
        <v>40</v>
      </c>
      <c r="G77" s="785" t="s">
        <v>43</v>
      </c>
      <c r="H77" s="786" t="s">
        <v>570</v>
      </c>
      <c r="I77" s="786" t="s">
        <v>146</v>
      </c>
      <c r="J77" s="786" t="s">
        <v>150</v>
      </c>
    </row>
    <row r="78" spans="1:10" ht="13.5" thickBot="1" x14ac:dyDescent="0.25">
      <c r="A78" s="233"/>
      <c r="B78" s="787" t="s">
        <v>46</v>
      </c>
      <c r="C78" s="787" t="s">
        <v>42</v>
      </c>
      <c r="D78" s="787" t="s">
        <v>131</v>
      </c>
      <c r="E78" s="787" t="s">
        <v>132</v>
      </c>
      <c r="F78" s="787" t="s">
        <v>133</v>
      </c>
      <c r="G78" s="787" t="s">
        <v>134</v>
      </c>
      <c r="H78" s="788" t="s">
        <v>146</v>
      </c>
      <c r="I78" s="788" t="s">
        <v>134</v>
      </c>
      <c r="J78" s="788" t="s">
        <v>726</v>
      </c>
    </row>
    <row r="80" spans="1:10" x14ac:dyDescent="0.2">
      <c r="A80" s="789" t="s">
        <v>571</v>
      </c>
      <c r="B80" s="817">
        <f t="shared" ref="B80:J80" si="1">IF(B9="-","-",B9/B$68)</f>
        <v>0.21049294460633106</v>
      </c>
      <c r="C80" s="817">
        <f t="shared" si="1"/>
        <v>0.19301902725614148</v>
      </c>
      <c r="D80" s="817">
        <f t="shared" si="1"/>
        <v>0.1629570934982604</v>
      </c>
      <c r="E80" s="817">
        <f t="shared" si="1"/>
        <v>0.16343630743259746</v>
      </c>
      <c r="F80" s="817">
        <f t="shared" si="1"/>
        <v>0.15225749805649902</v>
      </c>
      <c r="G80" s="817">
        <f t="shared" si="1"/>
        <v>0.14894879908588179</v>
      </c>
      <c r="H80" s="818">
        <f t="shared" si="1"/>
        <v>0.198815451634827</v>
      </c>
      <c r="I80" s="818">
        <f t="shared" si="1"/>
        <v>0.15669091260990836</v>
      </c>
      <c r="J80" s="818">
        <f t="shared" si="1"/>
        <v>0.16718585825131596</v>
      </c>
    </row>
    <row r="81" spans="1:10" x14ac:dyDescent="0.2">
      <c r="A81" s="792" t="s">
        <v>572</v>
      </c>
      <c r="B81" s="819">
        <f t="shared" ref="B81:J81" si="2">IF(B10="-","-",B10/B$68)</f>
        <v>0.18455618859522133</v>
      </c>
      <c r="C81" s="819">
        <f t="shared" si="2"/>
        <v>0.17526613532291854</v>
      </c>
      <c r="D81" s="819">
        <f t="shared" si="2"/>
        <v>0.16029706443749017</v>
      </c>
      <c r="E81" s="819">
        <f t="shared" si="2"/>
        <v>0.16289297330248012</v>
      </c>
      <c r="F81" s="819">
        <f t="shared" si="2"/>
        <v>0.1520603176281142</v>
      </c>
      <c r="G81" s="819">
        <f t="shared" si="2"/>
        <v>0.12772500943790419</v>
      </c>
      <c r="H81" s="354">
        <f t="shared" si="2"/>
        <v>0.17834781930869514</v>
      </c>
      <c r="I81" s="354">
        <f t="shared" si="2"/>
        <v>0.1492651052031421</v>
      </c>
      <c r="J81" s="354">
        <f t="shared" si="2"/>
        <v>0.15651079875663013</v>
      </c>
    </row>
    <row r="82" spans="1:10" x14ac:dyDescent="0.2">
      <c r="A82" s="794" t="s">
        <v>573</v>
      </c>
      <c r="B82" s="820">
        <f t="shared" ref="B82:J82" si="3">IF(B11="-","-",B11/B$68)</f>
        <v>3.4821568165106412E-4</v>
      </c>
      <c r="C82" s="820">
        <f t="shared" si="3"/>
        <v>9.4916188266710349E-4</v>
      </c>
      <c r="D82" s="820">
        <f t="shared" si="3"/>
        <v>7.2790655458312753E-4</v>
      </c>
      <c r="E82" s="820">
        <f t="shared" si="3"/>
        <v>3.5149474563355912E-4</v>
      </c>
      <c r="F82" s="820">
        <f t="shared" si="3"/>
        <v>1.6317158018897994E-4</v>
      </c>
      <c r="G82" s="820">
        <f t="shared" si="3"/>
        <v>2.0541682967283363E-2</v>
      </c>
      <c r="H82" s="821">
        <f t="shared" si="3"/>
        <v>7.4981681653000024E-4</v>
      </c>
      <c r="I82" s="821">
        <f t="shared" si="3"/>
        <v>6.7541430762323509E-3</v>
      </c>
      <c r="J82" s="821">
        <f t="shared" si="3"/>
        <v>5.258219817070366E-3</v>
      </c>
    </row>
    <row r="83" spans="1:10" x14ac:dyDescent="0.2">
      <c r="A83" s="792" t="s">
        <v>948</v>
      </c>
      <c r="B83" s="819">
        <f t="shared" ref="B83:J83" si="4">IF(B12="-","-",B12/B$68)</f>
        <v>3.9066744394763135E-4</v>
      </c>
      <c r="C83" s="819">
        <f t="shared" si="4"/>
        <v>2.1022771397189414E-5</v>
      </c>
      <c r="D83" s="819">
        <f t="shared" si="4"/>
        <v>8.3190431498870019E-6</v>
      </c>
      <c r="E83" s="819">
        <f t="shared" si="4"/>
        <v>1.9183968333907198E-4</v>
      </c>
      <c r="F83" s="819">
        <f t="shared" si="4"/>
        <v>3.2402454713103399E-5</v>
      </c>
      <c r="G83" s="819">
        <f t="shared" si="4"/>
        <v>6.8210696025820241E-4</v>
      </c>
      <c r="H83" s="354">
        <f t="shared" si="4"/>
        <v>1.4364080537795337E-4</v>
      </c>
      <c r="I83" s="354">
        <f t="shared" si="4"/>
        <v>2.7917391567560892E-4</v>
      </c>
      <c r="J83" s="354">
        <f t="shared" si="4"/>
        <v>2.4540707434962135E-4</v>
      </c>
    </row>
    <row r="84" spans="1:10" x14ac:dyDescent="0.2">
      <c r="A84" s="797" t="s">
        <v>574</v>
      </c>
      <c r="B84" s="822">
        <f t="shared" ref="B84:J84" si="5">IF(B13="-","-",B13/B$68)</f>
        <v>1.365995602411941E-2</v>
      </c>
      <c r="C84" s="822">
        <f t="shared" si="5"/>
        <v>1.5816582515251396E-2</v>
      </c>
      <c r="D84" s="822">
        <f t="shared" si="5"/>
        <v>1.5749815120877225E-2</v>
      </c>
      <c r="E84" s="822">
        <f t="shared" si="5"/>
        <v>1.7505823048578732E-2</v>
      </c>
      <c r="F84" s="822">
        <f t="shared" si="5"/>
        <v>1.7906321171067711E-2</v>
      </c>
      <c r="G84" s="822">
        <f t="shared" si="5"/>
        <v>2.3854500104189991E-2</v>
      </c>
      <c r="H84" s="823">
        <f t="shared" si="5"/>
        <v>1.5101189274091263E-2</v>
      </c>
      <c r="I84" s="823">
        <f t="shared" si="5"/>
        <v>1.9222657345067722E-2</v>
      </c>
      <c r="J84" s="823">
        <f t="shared" si="5"/>
        <v>1.8195831073043518E-2</v>
      </c>
    </row>
    <row r="85" spans="1:10" x14ac:dyDescent="0.2">
      <c r="A85" s="792" t="s">
        <v>580</v>
      </c>
      <c r="B85" s="819">
        <f t="shared" ref="B85:J85" si="6">IF(B14="-","-",B14/B$68)</f>
        <v>2.3556126799699354E-5</v>
      </c>
      <c r="C85" s="819" t="str">
        <f t="shared" si="6"/>
        <v>-</v>
      </c>
      <c r="D85" s="819">
        <f t="shared" si="6"/>
        <v>6.558931496377541E-5</v>
      </c>
      <c r="E85" s="819" t="str">
        <f t="shared" si="6"/>
        <v>-</v>
      </c>
      <c r="F85" s="819">
        <f t="shared" si="6"/>
        <v>5.3357406355061527E-6</v>
      </c>
      <c r="G85" s="819">
        <f t="shared" si="6"/>
        <v>4.587971488530906E-4</v>
      </c>
      <c r="H85" s="354">
        <f t="shared" si="6"/>
        <v>7.8140067228659062E-6</v>
      </c>
      <c r="I85" s="354">
        <f t="shared" si="6"/>
        <v>1.5891159544327945E-4</v>
      </c>
      <c r="J85" s="354">
        <f t="shared" si="6"/>
        <v>1.2126700592669261E-4</v>
      </c>
    </row>
    <row r="86" spans="1:10" x14ac:dyDescent="0.2">
      <c r="A86" s="794" t="s">
        <v>575</v>
      </c>
      <c r="B86" s="820">
        <f t="shared" ref="B86:J86" si="7">IF(B15="-","-",B15/B$68)</f>
        <v>7.0503294658065419E-3</v>
      </c>
      <c r="C86" s="820">
        <f t="shared" si="7"/>
        <v>8.7753769057774718E-3</v>
      </c>
      <c r="D86" s="820">
        <f t="shared" si="7"/>
        <v>1.1588353227949507E-2</v>
      </c>
      <c r="E86" s="820">
        <f t="shared" si="7"/>
        <v>1.3853921576576998E-2</v>
      </c>
      <c r="F86" s="820">
        <f t="shared" si="7"/>
        <v>1.1763112366039292E-2</v>
      </c>
      <c r="G86" s="820">
        <f t="shared" si="7"/>
        <v>9.3002793228248275E-3</v>
      </c>
      <c r="H86" s="821">
        <f t="shared" si="7"/>
        <v>8.2031464874318082E-3</v>
      </c>
      <c r="I86" s="821">
        <f t="shared" si="7"/>
        <v>1.1567756924948467E-2</v>
      </c>
      <c r="J86" s="821">
        <f t="shared" si="7"/>
        <v>1.0729494912407642E-2</v>
      </c>
    </row>
    <row r="87" spans="1:10" x14ac:dyDescent="0.2">
      <c r="A87" s="792" t="s">
        <v>576</v>
      </c>
      <c r="B87" s="819">
        <f t="shared" ref="B87:J87" si="8">IF(B16="-","-",B16/B$68)</f>
        <v>1.6771126849909265E-3</v>
      </c>
      <c r="C87" s="819">
        <f t="shared" si="8"/>
        <v>1.6504218118824875E-3</v>
      </c>
      <c r="D87" s="819">
        <f t="shared" si="8"/>
        <v>9.4482339048136785E-4</v>
      </c>
      <c r="E87" s="819">
        <f t="shared" si="8"/>
        <v>1.4587391914970479E-3</v>
      </c>
      <c r="F87" s="819">
        <f t="shared" si="8"/>
        <v>2.045773056066466E-3</v>
      </c>
      <c r="G87" s="819">
        <f t="shared" si="8"/>
        <v>9.1680573167598964E-3</v>
      </c>
      <c r="H87" s="354">
        <f t="shared" si="8"/>
        <v>1.659275406989356E-3</v>
      </c>
      <c r="I87" s="354">
        <f t="shared" si="8"/>
        <v>3.8922291954849122E-3</v>
      </c>
      <c r="J87" s="354">
        <f t="shared" si="8"/>
        <v>3.3359091410314727E-3</v>
      </c>
    </row>
    <row r="88" spans="1:10" x14ac:dyDescent="0.2">
      <c r="A88" s="800" t="s">
        <v>577</v>
      </c>
      <c r="B88" s="820">
        <f t="shared" ref="B88:J88" si="9">IF(B17="-","-",B17/B$68)</f>
        <v>5.0151655739923151E-4</v>
      </c>
      <c r="C88" s="820">
        <f t="shared" si="9"/>
        <v>5.5904262446819562E-4</v>
      </c>
      <c r="D88" s="820">
        <f t="shared" si="9"/>
        <v>1.0460353191429532E-3</v>
      </c>
      <c r="E88" s="820">
        <f t="shared" si="9"/>
        <v>4.1708959320222924E-4</v>
      </c>
      <c r="F88" s="820">
        <f t="shared" si="9"/>
        <v>1.140178773087312E-3</v>
      </c>
      <c r="G88" s="820">
        <f t="shared" si="9"/>
        <v>1.0061210177120185E-3</v>
      </c>
      <c r="H88" s="821">
        <f t="shared" si="9"/>
        <v>5.3996015481437044E-4</v>
      </c>
      <c r="I88" s="821">
        <f t="shared" si="9"/>
        <v>8.6564386680194156E-4</v>
      </c>
      <c r="J88" s="821">
        <f t="shared" si="9"/>
        <v>7.845027330893688E-4</v>
      </c>
    </row>
    <row r="89" spans="1:10" s="8" customFormat="1" x14ac:dyDescent="0.2">
      <c r="A89" s="792" t="s">
        <v>578</v>
      </c>
      <c r="B89" s="819">
        <f t="shared" ref="B89:J89" si="10">IF(B18="-","-",B18/B$68)</f>
        <v>1.4571525396656366E-3</v>
      </c>
      <c r="C89" s="819">
        <f t="shared" si="10"/>
        <v>3.4597787307750383E-3</v>
      </c>
      <c r="D89" s="819">
        <f t="shared" si="10"/>
        <v>2.0254621271242304E-3</v>
      </c>
      <c r="E89" s="819">
        <f t="shared" si="10"/>
        <v>1.7760726873024533E-3</v>
      </c>
      <c r="F89" s="819">
        <f t="shared" si="10"/>
        <v>2.9519217078468113E-3</v>
      </c>
      <c r="G89" s="819">
        <f t="shared" si="10"/>
        <v>3.9212455776041037E-3</v>
      </c>
      <c r="H89" s="354">
        <f t="shared" si="10"/>
        <v>2.7954699967155053E-3</v>
      </c>
      <c r="I89" s="354">
        <f t="shared" si="10"/>
        <v>2.7218980717469343E-3</v>
      </c>
      <c r="J89" s="354">
        <f t="shared" si="10"/>
        <v>2.7402279136162877E-3</v>
      </c>
    </row>
    <row r="90" spans="1:10" x14ac:dyDescent="0.2">
      <c r="A90" s="797" t="s">
        <v>579</v>
      </c>
      <c r="B90" s="822">
        <f t="shared" ref="B90:J90" si="11">IF(B19="-","-",B19/B$68)</f>
        <v>0.11703877644876129</v>
      </c>
      <c r="C90" s="822">
        <f t="shared" si="11"/>
        <v>0.11048091181591396</v>
      </c>
      <c r="D90" s="822">
        <f t="shared" si="11"/>
        <v>0.13142155160412378</v>
      </c>
      <c r="E90" s="822">
        <f t="shared" si="11"/>
        <v>0.14239228957361358</v>
      </c>
      <c r="F90" s="822">
        <f t="shared" si="11"/>
        <v>0.17045557081448726</v>
      </c>
      <c r="G90" s="822">
        <f t="shared" si="11"/>
        <v>0.15178394543219242</v>
      </c>
      <c r="H90" s="823">
        <f t="shared" si="11"/>
        <v>0.11265627785823666</v>
      </c>
      <c r="I90" s="823">
        <f t="shared" si="11"/>
        <v>0.14834468641186407</v>
      </c>
      <c r="J90" s="823">
        <f t="shared" si="11"/>
        <v>0.13945324412030322</v>
      </c>
    </row>
    <row r="91" spans="1:10" x14ac:dyDescent="0.2">
      <c r="A91" s="792" t="s">
        <v>620</v>
      </c>
      <c r="B91" s="819">
        <f t="shared" ref="B91:J91" si="12">IF(B20="-","-",B20/B$68)</f>
        <v>8.0020747700656723E-3</v>
      </c>
      <c r="C91" s="819">
        <f t="shared" si="12"/>
        <v>9.5478344625543176E-3</v>
      </c>
      <c r="D91" s="819">
        <f t="shared" si="12"/>
        <v>1.9005455267739398E-2</v>
      </c>
      <c r="E91" s="819">
        <f t="shared" si="12"/>
        <v>1.071261194970638E-2</v>
      </c>
      <c r="F91" s="819">
        <f t="shared" si="12"/>
        <v>1.4229854563509552E-2</v>
      </c>
      <c r="G91" s="819">
        <f t="shared" si="12"/>
        <v>8.8256376076133371E-3</v>
      </c>
      <c r="H91" s="354">
        <f t="shared" si="12"/>
        <v>9.0350771348430576E-3</v>
      </c>
      <c r="I91" s="354">
        <f t="shared" si="12"/>
        <v>1.2464204001973785E-2</v>
      </c>
      <c r="J91" s="354">
        <f t="shared" si="12"/>
        <v>1.1609868241842651E-2</v>
      </c>
    </row>
    <row r="92" spans="1:10" x14ac:dyDescent="0.2">
      <c r="A92" s="800" t="s">
        <v>581</v>
      </c>
      <c r="B92" s="820">
        <f t="shared" ref="B92:J92" si="13">IF(B21="-","-",B21/B$68)</f>
        <v>6.9282278745814135E-2</v>
      </c>
      <c r="C92" s="820">
        <f t="shared" si="13"/>
        <v>7.1176103510209504E-2</v>
      </c>
      <c r="D92" s="820">
        <f t="shared" si="13"/>
        <v>9.44445708946684E-2</v>
      </c>
      <c r="E92" s="820">
        <f t="shared" si="13"/>
        <v>0.12165179510821419</v>
      </c>
      <c r="F92" s="820">
        <f t="shared" si="13"/>
        <v>0.12880504974531554</v>
      </c>
      <c r="G92" s="820">
        <f t="shared" si="13"/>
        <v>0.11809797661049189</v>
      </c>
      <c r="H92" s="821">
        <f t="shared" si="13"/>
        <v>7.054788650464032E-2</v>
      </c>
      <c r="I92" s="821">
        <f t="shared" si="13"/>
        <v>0.11631874234162071</v>
      </c>
      <c r="J92" s="821">
        <f t="shared" si="13"/>
        <v>0.10491535004133565</v>
      </c>
    </row>
    <row r="93" spans="1:10" x14ac:dyDescent="0.2">
      <c r="A93" s="792" t="s">
        <v>582</v>
      </c>
      <c r="B93" s="819">
        <f t="shared" ref="B93:J93" si="14">IF(B22="-","-",B22/B$68)</f>
        <v>1.1535596218400859E-3</v>
      </c>
      <c r="C93" s="819">
        <f t="shared" si="14"/>
        <v>3.5536364320746775E-3</v>
      </c>
      <c r="D93" s="819">
        <f t="shared" si="14"/>
        <v>2.5559401386869133E-5</v>
      </c>
      <c r="E93" s="819">
        <f t="shared" si="14"/>
        <v>2.557678150435202E-4</v>
      </c>
      <c r="F93" s="819">
        <f t="shared" si="14"/>
        <v>1.3754480244538214E-2</v>
      </c>
      <c r="G93" s="819">
        <f t="shared" si="14"/>
        <v>9.1394621182637262E-3</v>
      </c>
      <c r="H93" s="354">
        <f t="shared" si="14"/>
        <v>2.7574861782559122E-3</v>
      </c>
      <c r="I93" s="354">
        <f t="shared" si="14"/>
        <v>5.5233820762725814E-3</v>
      </c>
      <c r="J93" s="354">
        <f t="shared" si="14"/>
        <v>4.8342842779012839E-3</v>
      </c>
    </row>
    <row r="94" spans="1:10" x14ac:dyDescent="0.2">
      <c r="A94" s="794" t="s">
        <v>583</v>
      </c>
      <c r="B94" s="820">
        <f t="shared" ref="B94:J94" si="15">IF(B23="-","-",B23/B$68)</f>
        <v>2.9447095036188899E-3</v>
      </c>
      <c r="C94" s="820">
        <f t="shared" si="15"/>
        <v>1.4748193483633842E-4</v>
      </c>
      <c r="D94" s="820">
        <f t="shared" si="15"/>
        <v>3.1182836930966442E-3</v>
      </c>
      <c r="E94" s="820">
        <f t="shared" si="15"/>
        <v>6.7313056196636968E-4</v>
      </c>
      <c r="F94" s="820">
        <f t="shared" si="15"/>
        <v>3.6520124687004995E-3</v>
      </c>
      <c r="G94" s="820">
        <f t="shared" si="15"/>
        <v>6.7099278365073678E-3</v>
      </c>
      <c r="H94" s="821">
        <f t="shared" si="15"/>
        <v>1.0753745045151396E-3</v>
      </c>
      <c r="I94" s="821">
        <f t="shared" si="15"/>
        <v>3.6286866360522108E-3</v>
      </c>
      <c r="J94" s="821">
        <f t="shared" si="15"/>
        <v>2.992552082839797E-3</v>
      </c>
    </row>
    <row r="95" spans="1:10" x14ac:dyDescent="0.2">
      <c r="A95" s="792" t="s">
        <v>584</v>
      </c>
      <c r="B95" s="819">
        <f t="shared" ref="B95:J95" si="16">IF(B24="-","-",B24/B$68)</f>
        <v>2.0926897507570773E-2</v>
      </c>
      <c r="C95" s="819">
        <f t="shared" si="16"/>
        <v>1.3363247019227831E-2</v>
      </c>
      <c r="D95" s="819">
        <f t="shared" si="16"/>
        <v>1.3290242380556408E-2</v>
      </c>
      <c r="E95" s="819">
        <f t="shared" si="16"/>
        <v>8.7499155001654946E-3</v>
      </c>
      <c r="F95" s="819">
        <f t="shared" si="16"/>
        <v>9.7590743484174906E-3</v>
      </c>
      <c r="G95" s="819">
        <f t="shared" si="16"/>
        <v>8.4111077326584471E-3</v>
      </c>
      <c r="H95" s="354">
        <f t="shared" si="16"/>
        <v>1.5872250993772326E-2</v>
      </c>
      <c r="I95" s="354">
        <f t="shared" si="16"/>
        <v>9.7568468824044009E-3</v>
      </c>
      <c r="J95" s="354">
        <f t="shared" si="16"/>
        <v>1.1280444177702539E-2</v>
      </c>
    </row>
    <row r="96" spans="1:10" s="8" customFormat="1" x14ac:dyDescent="0.2">
      <c r="A96" s="794" t="s">
        <v>585</v>
      </c>
      <c r="B96" s="820">
        <f t="shared" ref="B96:J96" si="17">IF(B25="-","-",B25/B$68)</f>
        <v>7.7191387757448069E-4</v>
      </c>
      <c r="C96" s="820">
        <f t="shared" si="17"/>
        <v>1.1791706875126707E-3</v>
      </c>
      <c r="D96" s="820">
        <f t="shared" si="17"/>
        <v>2.2750282370704482E-4</v>
      </c>
      <c r="E96" s="820">
        <f t="shared" si="17"/>
        <v>3.3659113196440329E-4</v>
      </c>
      <c r="F96" s="820">
        <f t="shared" si="17"/>
        <v>2.5509944400594828E-4</v>
      </c>
      <c r="G96" s="820">
        <f t="shared" si="17"/>
        <v>5.9983352665762813E-4</v>
      </c>
      <c r="H96" s="821">
        <f t="shared" si="17"/>
        <v>1.0440760058678703E-3</v>
      </c>
      <c r="I96" s="821">
        <f t="shared" si="17"/>
        <v>3.8210057282620419E-4</v>
      </c>
      <c r="J96" s="821">
        <f t="shared" si="17"/>
        <v>5.4702579533076709E-4</v>
      </c>
    </row>
    <row r="97" spans="1:10" x14ac:dyDescent="0.2">
      <c r="A97" s="809" t="s">
        <v>586</v>
      </c>
      <c r="B97" s="830">
        <f t="shared" ref="B97:J97" si="18">IF(B26="-","-",B26/B$68)</f>
        <v>6.0977053580534603E-2</v>
      </c>
      <c r="C97" s="830">
        <f t="shared" si="18"/>
        <v>6.6533993486699278E-2</v>
      </c>
      <c r="D97" s="830">
        <f t="shared" si="18"/>
        <v>7.3095424932649908E-2</v>
      </c>
      <c r="E97" s="830">
        <f t="shared" si="18"/>
        <v>7.2485846802958692E-2</v>
      </c>
      <c r="F97" s="830">
        <f t="shared" si="18"/>
        <v>5.7613221915009331E-2</v>
      </c>
      <c r="G97" s="830">
        <f t="shared" si="18"/>
        <v>8.540057330877876E-2</v>
      </c>
      <c r="H97" s="831">
        <f t="shared" si="18"/>
        <v>6.4690652849481833E-2</v>
      </c>
      <c r="I97" s="831">
        <f t="shared" si="18"/>
        <v>7.3907211633596009E-2</v>
      </c>
      <c r="J97" s="831">
        <f t="shared" si="18"/>
        <v>7.161098993258154E-2</v>
      </c>
    </row>
    <row r="98" spans="1:10" x14ac:dyDescent="0.2">
      <c r="A98" s="794" t="s">
        <v>621</v>
      </c>
      <c r="B98" s="820">
        <f t="shared" ref="B98:J98" si="19">IF(B27="-","-",B27/B$68)</f>
        <v>3.6521047047197979E-3</v>
      </c>
      <c r="C98" s="820">
        <f t="shared" si="19"/>
        <v>7.9609234575387655E-3</v>
      </c>
      <c r="D98" s="820">
        <f t="shared" si="19"/>
        <v>4.5025543273114694E-3</v>
      </c>
      <c r="E98" s="820">
        <f t="shared" si="19"/>
        <v>9.309162179357712E-3</v>
      </c>
      <c r="F98" s="820">
        <f t="shared" si="19"/>
        <v>4.7092986914756803E-3</v>
      </c>
      <c r="G98" s="820">
        <f t="shared" si="19"/>
        <v>3.762166142548329E-3</v>
      </c>
      <c r="H98" s="821">
        <f t="shared" si="19"/>
        <v>6.5316078918504434E-3</v>
      </c>
      <c r="I98" s="821">
        <f t="shared" si="19"/>
        <v>5.7244132151154301E-3</v>
      </c>
      <c r="J98" s="821">
        <f t="shared" si="19"/>
        <v>5.9255184909553288E-3</v>
      </c>
    </row>
    <row r="99" spans="1:10" x14ac:dyDescent="0.2">
      <c r="A99" s="804" t="s">
        <v>587</v>
      </c>
      <c r="B99" s="826">
        <f t="shared" ref="B99:J99" si="20">IF(B28="-","-",B28/B$68)</f>
        <v>2.0670262400552478E-2</v>
      </c>
      <c r="C99" s="826">
        <f t="shared" si="20"/>
        <v>1.8316907635155782E-2</v>
      </c>
      <c r="D99" s="826">
        <f t="shared" si="20"/>
        <v>3.1432915879355601E-2</v>
      </c>
      <c r="E99" s="826">
        <f t="shared" si="20"/>
        <v>3.4369139832849067E-2</v>
      </c>
      <c r="F99" s="826">
        <f t="shared" si="20"/>
        <v>2.91957535166457E-2</v>
      </c>
      <c r="G99" s="826">
        <f t="shared" si="20"/>
        <v>2.6458568954779937E-2</v>
      </c>
      <c r="H99" s="827">
        <f t="shared" si="20"/>
        <v>1.9097559315054746E-2</v>
      </c>
      <c r="I99" s="827">
        <f t="shared" si="20"/>
        <v>3.0314151757240344E-2</v>
      </c>
      <c r="J99" s="827">
        <f t="shared" si="20"/>
        <v>2.7519639866984198E-2</v>
      </c>
    </row>
    <row r="100" spans="1:10" s="8" customFormat="1" x14ac:dyDescent="0.2">
      <c r="A100" s="794" t="s">
        <v>588</v>
      </c>
      <c r="B100" s="820">
        <f t="shared" ref="B100:J100" si="21">IF(B29="-","-",B29/B$68)</f>
        <v>2.5879616979346785E-2</v>
      </c>
      <c r="C100" s="820">
        <f t="shared" si="21"/>
        <v>3.3295147261437237E-2</v>
      </c>
      <c r="D100" s="820">
        <f t="shared" si="21"/>
        <v>3.648969345902528E-2</v>
      </c>
      <c r="E100" s="820">
        <f t="shared" si="21"/>
        <v>2.8805977892549278E-2</v>
      </c>
      <c r="F100" s="820">
        <f t="shared" si="21"/>
        <v>2.3708169706887952E-2</v>
      </c>
      <c r="G100" s="820">
        <f t="shared" si="21"/>
        <v>5.5179838211450491E-2</v>
      </c>
      <c r="H100" s="821">
        <f t="shared" si="21"/>
        <v>3.0835277522639176E-2</v>
      </c>
      <c r="I100" s="821">
        <f t="shared" si="21"/>
        <v>3.7731543939804983E-2</v>
      </c>
      <c r="J100" s="821">
        <f t="shared" si="21"/>
        <v>3.6013401905443339E-2</v>
      </c>
    </row>
    <row r="101" spans="1:10" x14ac:dyDescent="0.2">
      <c r="A101" s="801" t="s">
        <v>589</v>
      </c>
      <c r="B101" s="824">
        <f t="shared" ref="B101:J101" si="22">IF(B30="-","-",B30/B$68)</f>
        <v>0.1169961942503242</v>
      </c>
      <c r="C101" s="824">
        <f t="shared" si="22"/>
        <v>0.13709604228485744</v>
      </c>
      <c r="D101" s="824">
        <f t="shared" si="22"/>
        <v>0.14783008545460241</v>
      </c>
      <c r="E101" s="824">
        <f t="shared" si="22"/>
        <v>0.11552878638733159</v>
      </c>
      <c r="F101" s="824">
        <f t="shared" si="22"/>
        <v>0.12959184463736934</v>
      </c>
      <c r="G101" s="824">
        <f t="shared" si="22"/>
        <v>9.5094164441541479E-2</v>
      </c>
      <c r="H101" s="825">
        <f t="shared" si="22"/>
        <v>0.1304285477087784</v>
      </c>
      <c r="I101" s="825">
        <f t="shared" si="22"/>
        <v>0.11829665719110671</v>
      </c>
      <c r="J101" s="825">
        <f t="shared" si="22"/>
        <v>0.12131920733545735</v>
      </c>
    </row>
    <row r="102" spans="1:10" x14ac:dyDescent="0.2">
      <c r="A102" s="794" t="s">
        <v>622</v>
      </c>
      <c r="B102" s="820">
        <f t="shared" ref="B102:J102" si="23">IF(B31="-","-",B31/B$68)</f>
        <v>3.3523064382950073E-3</v>
      </c>
      <c r="C102" s="820">
        <f t="shared" si="23"/>
        <v>4.9358671671974859E-3</v>
      </c>
      <c r="D102" s="820">
        <f t="shared" si="23"/>
        <v>4.1509191097055158E-3</v>
      </c>
      <c r="E102" s="820">
        <f t="shared" si="23"/>
        <v>3.0451502526988097E-3</v>
      </c>
      <c r="F102" s="820">
        <f t="shared" si="23"/>
        <v>4.6721039949517672E-3</v>
      </c>
      <c r="G102" s="820">
        <f t="shared" si="23"/>
        <v>3.3695378664650917E-3</v>
      </c>
      <c r="H102" s="821">
        <f t="shared" si="23"/>
        <v>4.4105705304911353E-3</v>
      </c>
      <c r="I102" s="821">
        <f t="shared" si="23"/>
        <v>3.6759829564260451E-3</v>
      </c>
      <c r="J102" s="821">
        <f t="shared" si="23"/>
        <v>3.8589987670941705E-3</v>
      </c>
    </row>
    <row r="103" spans="1:10" x14ac:dyDescent="0.2">
      <c r="A103" s="792" t="s">
        <v>590</v>
      </c>
      <c r="B103" s="819">
        <f t="shared" ref="B103:J103" si="24">IF(B32="-","-",B32/B$68)</f>
        <v>8.4301754658090838E-2</v>
      </c>
      <c r="C103" s="819">
        <f t="shared" si="24"/>
        <v>0.10661424279844869</v>
      </c>
      <c r="D103" s="819">
        <f t="shared" si="24"/>
        <v>0.13077891923825127</v>
      </c>
      <c r="E103" s="819">
        <f t="shared" si="24"/>
        <v>9.5034828994121495E-2</v>
      </c>
      <c r="F103" s="819">
        <f t="shared" si="24"/>
        <v>0.11517364599114921</v>
      </c>
      <c r="G103" s="819">
        <f t="shared" si="24"/>
        <v>7.4706449082511298E-2</v>
      </c>
      <c r="H103" s="354">
        <f t="shared" si="24"/>
        <v>9.9212774220225231E-2</v>
      </c>
      <c r="I103" s="354">
        <f t="shared" si="24"/>
        <v>9.9670340420137268E-2</v>
      </c>
      <c r="J103" s="354">
        <f t="shared" si="24"/>
        <v>9.9556341964448944E-2</v>
      </c>
    </row>
    <row r="104" spans="1:10" s="8" customFormat="1" x14ac:dyDescent="0.2">
      <c r="A104" s="794" t="s">
        <v>591</v>
      </c>
      <c r="B104" s="820">
        <f t="shared" ref="B104:J104" si="25">IF(B33="-","-",B33/B$68)</f>
        <v>1.1663765330780769E-2</v>
      </c>
      <c r="C104" s="820">
        <f t="shared" si="25"/>
        <v>1.2260680393571432E-2</v>
      </c>
      <c r="D104" s="820">
        <f t="shared" si="25"/>
        <v>1.2362931105161739E-2</v>
      </c>
      <c r="E104" s="820">
        <f t="shared" si="25"/>
        <v>1.7448807439366561E-2</v>
      </c>
      <c r="F104" s="820">
        <f t="shared" si="25"/>
        <v>9.7460951238760446E-3</v>
      </c>
      <c r="G104" s="820">
        <f t="shared" si="25"/>
        <v>1.4987444818007886E-2</v>
      </c>
      <c r="H104" s="821">
        <f t="shared" si="25"/>
        <v>1.2062672531188652E-2</v>
      </c>
      <c r="I104" s="821">
        <f t="shared" si="25"/>
        <v>1.4201003913091585E-2</v>
      </c>
      <c r="J104" s="821">
        <f t="shared" si="25"/>
        <v>1.366825810421491E-2</v>
      </c>
    </row>
    <row r="105" spans="1:10" x14ac:dyDescent="0.2">
      <c r="A105" s="792" t="s">
        <v>682</v>
      </c>
      <c r="B105" s="819" t="str">
        <f t="shared" ref="B105:J105" si="26">IF(B34="-","-",B34/B$68)</f>
        <v>-</v>
      </c>
      <c r="C105" s="819" t="str">
        <f t="shared" si="26"/>
        <v>-</v>
      </c>
      <c r="D105" s="819">
        <f t="shared" si="26"/>
        <v>1.1155424260196435E-5</v>
      </c>
      <c r="E105" s="819" t="str">
        <f t="shared" si="26"/>
        <v>-</v>
      </c>
      <c r="F105" s="819" t="str">
        <f t="shared" si="26"/>
        <v>-</v>
      </c>
      <c r="G105" s="819">
        <f t="shared" si="26"/>
        <v>2.0307329541211449E-3</v>
      </c>
      <c r="H105" s="354" t="str">
        <f t="shared" si="26"/>
        <v>-</v>
      </c>
      <c r="I105" s="354">
        <f t="shared" si="26"/>
        <v>6.4206558522120726E-4</v>
      </c>
      <c r="J105" s="354">
        <f t="shared" si="26"/>
        <v>4.8210078629179855E-4</v>
      </c>
    </row>
    <row r="106" spans="1:10" x14ac:dyDescent="0.2">
      <c r="A106" s="797" t="s">
        <v>592</v>
      </c>
      <c r="B106" s="822">
        <f t="shared" ref="B106:J106" si="27">IF(B35="-","-",B35/B$68)</f>
        <v>2.0232332261321911E-2</v>
      </c>
      <c r="C106" s="822">
        <f t="shared" si="27"/>
        <v>2.9625997997294835E-2</v>
      </c>
      <c r="D106" s="822">
        <f t="shared" si="27"/>
        <v>2.7323663272967414E-2</v>
      </c>
      <c r="E106" s="822">
        <f t="shared" si="27"/>
        <v>3.1130634999426261E-2</v>
      </c>
      <c r="F106" s="822">
        <f t="shared" si="27"/>
        <v>2.8397399586109769E-2</v>
      </c>
      <c r="G106" s="822">
        <f t="shared" si="27"/>
        <v>3.8151503321936092E-2</v>
      </c>
      <c r="H106" s="823">
        <f t="shared" si="27"/>
        <v>2.6509943824323392E-2</v>
      </c>
      <c r="I106" s="823">
        <f t="shared" si="27"/>
        <v>3.2057111482470813E-2</v>
      </c>
      <c r="J106" s="823">
        <f t="shared" si="27"/>
        <v>3.0675085129574859E-2</v>
      </c>
    </row>
    <row r="107" spans="1:10" x14ac:dyDescent="0.2">
      <c r="A107" s="804" t="s">
        <v>687</v>
      </c>
      <c r="B107" s="826">
        <f t="shared" ref="B107:J107" si="28">IF(B36="-","-",B36/B$68)</f>
        <v>2.6391232334864448E-3</v>
      </c>
      <c r="C107" s="826">
        <f t="shared" si="28"/>
        <v>5.8910837319567063E-3</v>
      </c>
      <c r="D107" s="826">
        <f t="shared" si="28"/>
        <v>4.9695064749664068E-3</v>
      </c>
      <c r="E107" s="826">
        <f t="shared" si="28"/>
        <v>4.9488242798612653E-3</v>
      </c>
      <c r="F107" s="826">
        <f t="shared" si="28"/>
        <v>3.6926954824636209E-3</v>
      </c>
      <c r="G107" s="826">
        <f t="shared" si="28"/>
        <v>4.0237566454534709E-3</v>
      </c>
      <c r="H107" s="827">
        <f t="shared" si="28"/>
        <v>4.812347765997085E-3</v>
      </c>
      <c r="I107" s="827">
        <f t="shared" si="28"/>
        <v>4.4274945467873191E-3</v>
      </c>
      <c r="J107" s="827">
        <f t="shared" si="28"/>
        <v>4.5233772248894563E-3</v>
      </c>
    </row>
    <row r="108" spans="1:10" x14ac:dyDescent="0.2">
      <c r="A108" s="806" t="s">
        <v>593</v>
      </c>
      <c r="B108" s="820">
        <f t="shared" ref="B108:J108" si="29">IF(B37="-","-",B37/B$68)</f>
        <v>5.4012429461485593E-3</v>
      </c>
      <c r="C108" s="820">
        <f t="shared" si="29"/>
        <v>3.5213984176891708E-3</v>
      </c>
      <c r="D108" s="820">
        <f t="shared" si="29"/>
        <v>3.7035762277708548E-3</v>
      </c>
      <c r="E108" s="820">
        <f t="shared" si="29"/>
        <v>2.0335684835414069E-3</v>
      </c>
      <c r="F108" s="820">
        <f t="shared" si="29"/>
        <v>2.9033617419869685E-3</v>
      </c>
      <c r="G108" s="820">
        <f t="shared" si="29"/>
        <v>2.2694774911358132E-3</v>
      </c>
      <c r="H108" s="821">
        <f t="shared" si="29"/>
        <v>4.1449776527344639E-3</v>
      </c>
      <c r="I108" s="821">
        <f t="shared" si="29"/>
        <v>2.6104440672626E-3</v>
      </c>
      <c r="J108" s="821">
        <f t="shared" si="29"/>
        <v>2.9927591486196862E-3</v>
      </c>
    </row>
    <row r="109" spans="1:10" x14ac:dyDescent="0.2">
      <c r="A109" s="804" t="s">
        <v>683</v>
      </c>
      <c r="B109" s="819">
        <f t="shared" ref="B109:J109" si="30">IF(B38="-","-",B38/B$68)</f>
        <v>6.0431864122492632E-3</v>
      </c>
      <c r="C109" s="819">
        <f t="shared" si="30"/>
        <v>1.3541517546750922E-2</v>
      </c>
      <c r="D109" s="819">
        <f t="shared" si="30"/>
        <v>1.2766746662234199E-2</v>
      </c>
      <c r="E109" s="819">
        <f t="shared" si="30"/>
        <v>1.4698331475583198E-2</v>
      </c>
      <c r="F109" s="819">
        <f t="shared" si="30"/>
        <v>1.5312311870983319E-2</v>
      </c>
      <c r="G109" s="819">
        <f t="shared" si="30"/>
        <v>1.9579967887188115E-2</v>
      </c>
      <c r="H109" s="354">
        <f t="shared" si="30"/>
        <v>1.105418122047429E-2</v>
      </c>
      <c r="I109" s="354">
        <f t="shared" si="30"/>
        <v>1.5956960409233546E-2</v>
      </c>
      <c r="J109" s="354">
        <f t="shared" si="30"/>
        <v>1.4735477646857249E-2</v>
      </c>
    </row>
    <row r="110" spans="1:10" x14ac:dyDescent="0.2">
      <c r="A110" s="806" t="s">
        <v>594</v>
      </c>
      <c r="B110" s="828">
        <f t="shared" ref="B110:J110" si="31">IF(B39="-","-",B39/B$68)</f>
        <v>1.0367832661013853E-4</v>
      </c>
      <c r="C110" s="828">
        <f t="shared" si="31"/>
        <v>1.8944724107737421E-4</v>
      </c>
      <c r="D110" s="828">
        <f t="shared" si="31"/>
        <v>1.4389762817681198E-4</v>
      </c>
      <c r="E110" s="828">
        <f t="shared" si="31"/>
        <v>5.3940209127468748E-4</v>
      </c>
      <c r="F110" s="828">
        <f t="shared" si="31"/>
        <v>8.7369846369220313E-4</v>
      </c>
      <c r="G110" s="828">
        <f t="shared" si="31"/>
        <v>2.444382202637525E-3</v>
      </c>
      <c r="H110" s="829">
        <f t="shared" si="31"/>
        <v>1.6099609204261675E-4</v>
      </c>
      <c r="I110" s="829">
        <f t="shared" si="31"/>
        <v>1.1212475271691314E-3</v>
      </c>
      <c r="J110" s="829">
        <f t="shared" si="31"/>
        <v>8.8200961864804501E-4</v>
      </c>
    </row>
    <row r="111" spans="1:10" s="8" customFormat="1" x14ac:dyDescent="0.2">
      <c r="A111" s="804" t="s">
        <v>595</v>
      </c>
      <c r="B111" s="826">
        <f t="shared" ref="B111:J111" si="32">IF(B40="-","-",B40/B$68)</f>
        <v>3.609119994757076E-4</v>
      </c>
      <c r="C111" s="826">
        <f t="shared" si="32"/>
        <v>2.0644475908710119E-3</v>
      </c>
      <c r="D111" s="826">
        <f t="shared" si="32"/>
        <v>2.5126651286104585E-3</v>
      </c>
      <c r="E111" s="826">
        <f t="shared" si="32"/>
        <v>2.2600030557114988E-3</v>
      </c>
      <c r="F111" s="826">
        <f t="shared" si="32"/>
        <v>1.3152699914134134E-3</v>
      </c>
      <c r="G111" s="826">
        <f t="shared" si="32"/>
        <v>2.3505728422564261E-3</v>
      </c>
      <c r="H111" s="827">
        <f t="shared" si="32"/>
        <v>1.4993530540232075E-3</v>
      </c>
      <c r="I111" s="827">
        <f t="shared" si="32"/>
        <v>2.1639797961813989E-3</v>
      </c>
      <c r="J111" s="827">
        <f t="shared" si="32"/>
        <v>1.9983940902666142E-3</v>
      </c>
    </row>
    <row r="112" spans="1:10" x14ac:dyDescent="0.2">
      <c r="A112" s="806" t="s">
        <v>596</v>
      </c>
      <c r="B112" s="828">
        <f t="shared" ref="B112:J112" si="33">IF(B41="-","-",B41/B$68)</f>
        <v>2.0142621004629285E-3</v>
      </c>
      <c r="C112" s="828">
        <f t="shared" si="33"/>
        <v>2.870720088354014E-3</v>
      </c>
      <c r="D112" s="828">
        <f t="shared" si="33"/>
        <v>3.1373814165115729E-3</v>
      </c>
      <c r="E112" s="828">
        <f t="shared" si="33"/>
        <v>6.6505056134542016E-3</v>
      </c>
      <c r="F112" s="828">
        <f t="shared" si="33"/>
        <v>4.3000625081779141E-3</v>
      </c>
      <c r="G112" s="828">
        <f t="shared" si="33"/>
        <v>7.3035435813812227E-3</v>
      </c>
      <c r="H112" s="829">
        <f t="shared" si="33"/>
        <v>2.5866169956792638E-3</v>
      </c>
      <c r="I112" s="829">
        <f t="shared" si="33"/>
        <v>5.7020124578021506E-3</v>
      </c>
      <c r="J112" s="829">
        <f t="shared" si="33"/>
        <v>4.9258400228438352E-3</v>
      </c>
    </row>
    <row r="113" spans="1:12" x14ac:dyDescent="0.2">
      <c r="A113" s="804" t="s">
        <v>684</v>
      </c>
      <c r="B113" s="826" t="str">
        <f t="shared" ref="B113:J113" si="34">IF(B42="-","-",B42/B$68)</f>
        <v>-</v>
      </c>
      <c r="C113" s="826" t="str">
        <f t="shared" si="34"/>
        <v>-</v>
      </c>
      <c r="D113" s="826" t="str">
        <f t="shared" si="34"/>
        <v>-</v>
      </c>
      <c r="E113" s="826" t="str">
        <f t="shared" si="34"/>
        <v>-</v>
      </c>
      <c r="F113" s="826" t="str">
        <f t="shared" si="34"/>
        <v>-</v>
      </c>
      <c r="G113" s="826" t="str">
        <f t="shared" si="34"/>
        <v>-</v>
      </c>
      <c r="H113" s="827" t="str">
        <f t="shared" si="34"/>
        <v>-</v>
      </c>
      <c r="I113" s="827" t="str">
        <f t="shared" si="34"/>
        <v>-</v>
      </c>
      <c r="J113" s="827" t="str">
        <f t="shared" si="34"/>
        <v>-</v>
      </c>
    </row>
    <row r="114" spans="1:12" s="8" customFormat="1" x14ac:dyDescent="0.2">
      <c r="A114" s="806" t="s">
        <v>685</v>
      </c>
      <c r="B114" s="828" t="str">
        <f t="shared" ref="B114:J114" si="35">IF(B43="-","-",B43/B$68)</f>
        <v>-</v>
      </c>
      <c r="C114" s="828" t="str">
        <f t="shared" si="35"/>
        <v>-</v>
      </c>
      <c r="D114" s="828" t="str">
        <f t="shared" si="35"/>
        <v>-</v>
      </c>
      <c r="E114" s="828" t="str">
        <f t="shared" si="35"/>
        <v>-</v>
      </c>
      <c r="F114" s="828" t="str">
        <f t="shared" si="35"/>
        <v>-</v>
      </c>
      <c r="G114" s="828">
        <f t="shared" si="35"/>
        <v>1.8374899658383334E-5</v>
      </c>
      <c r="H114" s="829" t="str">
        <f t="shared" si="35"/>
        <v>-</v>
      </c>
      <c r="I114" s="829">
        <f t="shared" si="35"/>
        <v>5.7890943460240242E-6</v>
      </c>
      <c r="J114" s="829">
        <f t="shared" si="35"/>
        <v>4.3467941599362392E-6</v>
      </c>
    </row>
    <row r="115" spans="1:12" s="8" customFormat="1" x14ac:dyDescent="0.2">
      <c r="A115" s="809" t="s">
        <v>597</v>
      </c>
      <c r="B115" s="830">
        <f t="shared" ref="B115:J115" si="36">IF(B44="-","-",B44/B$68)</f>
        <v>2.735563234541873E-2</v>
      </c>
      <c r="C115" s="830">
        <f t="shared" si="36"/>
        <v>1.7658214786331505E-2</v>
      </c>
      <c r="D115" s="830">
        <f t="shared" si="36"/>
        <v>1.1190840355970297E-2</v>
      </c>
      <c r="E115" s="830">
        <f t="shared" si="36"/>
        <v>1.5068039059337148E-2</v>
      </c>
      <c r="F115" s="830">
        <f t="shared" si="36"/>
        <v>1.048116783212562E-2</v>
      </c>
      <c r="G115" s="830">
        <f t="shared" si="36"/>
        <v>7.8682549859443979E-2</v>
      </c>
      <c r="H115" s="831">
        <f t="shared" si="36"/>
        <v>2.0875029105827895E-2</v>
      </c>
      <c r="I115" s="831">
        <f t="shared" si="36"/>
        <v>3.3464824980483164E-2</v>
      </c>
      <c r="J115" s="831">
        <f t="shared" si="36"/>
        <v>3.0328191882545538E-2</v>
      </c>
    </row>
    <row r="116" spans="1:12" x14ac:dyDescent="0.2">
      <c r="A116" s="806" t="s">
        <v>623</v>
      </c>
      <c r="B116" s="828">
        <f t="shared" ref="B116:J116" si="37">IF(B45="-","-",B45/B$68)</f>
        <v>2.5487381901047805E-3</v>
      </c>
      <c r="C116" s="828">
        <f t="shared" si="37"/>
        <v>2.9709323657941553E-3</v>
      </c>
      <c r="D116" s="828">
        <f t="shared" si="37"/>
        <v>1.2859460680757372E-3</v>
      </c>
      <c r="E116" s="828">
        <f t="shared" si="37"/>
        <v>3.8291549259728487E-3</v>
      </c>
      <c r="F116" s="828">
        <f t="shared" si="37"/>
        <v>1.7586284487486935E-3</v>
      </c>
      <c r="G116" s="828">
        <f t="shared" si="37"/>
        <v>9.4961331588248562E-4</v>
      </c>
      <c r="H116" s="829">
        <f t="shared" si="37"/>
        <v>2.8308826812579986E-3</v>
      </c>
      <c r="I116" s="829">
        <f t="shared" si="37"/>
        <v>2.0176028270509853E-3</v>
      </c>
      <c r="J116" s="829">
        <f t="shared" si="37"/>
        <v>2.220224103359919E-3</v>
      </c>
    </row>
    <row r="117" spans="1:12" x14ac:dyDescent="0.2">
      <c r="A117" s="804" t="s">
        <v>624</v>
      </c>
      <c r="B117" s="826">
        <f t="shared" ref="B117:J117" si="38">IF(B46="-","-",B46/B$68)</f>
        <v>2.2972492289517626E-2</v>
      </c>
      <c r="C117" s="826">
        <f t="shared" si="38"/>
        <v>1.3527045176349669E-2</v>
      </c>
      <c r="D117" s="826">
        <f t="shared" si="38"/>
        <v>9.8416967788449768E-3</v>
      </c>
      <c r="E117" s="826">
        <f t="shared" si="38"/>
        <v>1.12388841333643E-2</v>
      </c>
      <c r="F117" s="826">
        <f t="shared" si="38"/>
        <v>8.7225393833769253E-3</v>
      </c>
      <c r="G117" s="826">
        <f t="shared" si="38"/>
        <v>7.773293654356149E-2</v>
      </c>
      <c r="H117" s="827">
        <f t="shared" si="38"/>
        <v>1.6660276198170742E-2</v>
      </c>
      <c r="I117" s="827">
        <f t="shared" si="38"/>
        <v>3.1434338562587247E-2</v>
      </c>
      <c r="J117" s="827">
        <f t="shared" si="38"/>
        <v>2.7753515341575948E-2</v>
      </c>
    </row>
    <row r="118" spans="1:12" s="8" customFormat="1" x14ac:dyDescent="0.2">
      <c r="A118" s="812" t="s">
        <v>598</v>
      </c>
      <c r="B118" s="832">
        <f t="shared" ref="B118:J118" si="39">IF(B47="-","-",B47/B$68)</f>
        <v>0.1901672600794862</v>
      </c>
      <c r="C118" s="832">
        <f t="shared" si="39"/>
        <v>0.19287872172630144</v>
      </c>
      <c r="D118" s="832">
        <f t="shared" si="39"/>
        <v>0.19883737546214186</v>
      </c>
      <c r="E118" s="832">
        <f t="shared" si="39"/>
        <v>0.23472060481249729</v>
      </c>
      <c r="F118" s="832">
        <f t="shared" si="39"/>
        <v>0.22667615355365298</v>
      </c>
      <c r="G118" s="832">
        <f t="shared" si="39"/>
        <v>0.21977334562529419</v>
      </c>
      <c r="H118" s="833">
        <f t="shared" si="39"/>
        <v>0.1919792793129893</v>
      </c>
      <c r="I118" s="833">
        <f t="shared" si="39"/>
        <v>0.22119695554094052</v>
      </c>
      <c r="J118" s="833">
        <f t="shared" si="39"/>
        <v>0.21391763733643257</v>
      </c>
    </row>
    <row r="119" spans="1:12" x14ac:dyDescent="0.2">
      <c r="A119" s="792" t="s">
        <v>625</v>
      </c>
      <c r="B119" s="819">
        <f t="shared" ref="B119:J119" si="40">IF(B48="-","-",B48/B$68)</f>
        <v>4.3783873790560202E-2</v>
      </c>
      <c r="C119" s="819">
        <f t="shared" si="40"/>
        <v>4.7668937523850242E-2</v>
      </c>
      <c r="D119" s="819">
        <f t="shared" si="40"/>
        <v>4.4677948548447595E-2</v>
      </c>
      <c r="E119" s="819">
        <f t="shared" si="40"/>
        <v>4.5514571324260004E-2</v>
      </c>
      <c r="F119" s="819">
        <f t="shared" si="40"/>
        <v>2.5551660062124875E-2</v>
      </c>
      <c r="G119" s="819">
        <f t="shared" si="40"/>
        <v>1.2439973688838963E-2</v>
      </c>
      <c r="H119" s="354">
        <f t="shared" si="40"/>
        <v>4.6380189403718776E-2</v>
      </c>
      <c r="I119" s="354">
        <f t="shared" si="40"/>
        <v>3.1203313032627019E-2</v>
      </c>
      <c r="J119" s="354">
        <f t="shared" si="40"/>
        <v>3.4984493698526992E-2</v>
      </c>
      <c r="L119" s="319"/>
    </row>
    <row r="120" spans="1:12" x14ac:dyDescent="0.2">
      <c r="A120" s="794" t="s">
        <v>599</v>
      </c>
      <c r="B120" s="820">
        <f t="shared" ref="B120:J120" si="41">IF(B49="-","-",B49/B$68)</f>
        <v>3.1897349939095966E-3</v>
      </c>
      <c r="C120" s="820">
        <f t="shared" si="41"/>
        <v>4.1461468351320909E-3</v>
      </c>
      <c r="D120" s="820">
        <f t="shared" si="41"/>
        <v>4.3208444769879438E-3</v>
      </c>
      <c r="E120" s="820">
        <f t="shared" si="41"/>
        <v>2.5834887861916171E-3</v>
      </c>
      <c r="F120" s="820">
        <f t="shared" si="41"/>
        <v>4.9309337313258334E-3</v>
      </c>
      <c r="G120" s="820">
        <f t="shared" si="41"/>
        <v>8.265710716381569E-4</v>
      </c>
      <c r="H120" s="821">
        <f t="shared" si="41"/>
        <v>3.8288871845669351E-3</v>
      </c>
      <c r="I120" s="821">
        <f t="shared" si="41"/>
        <v>2.8216285590490879E-3</v>
      </c>
      <c r="J120" s="821">
        <f t="shared" si="41"/>
        <v>3.0725778813762814E-3</v>
      </c>
    </row>
    <row r="121" spans="1:12" s="8" customFormat="1" x14ac:dyDescent="0.2">
      <c r="A121" s="792" t="s">
        <v>600</v>
      </c>
      <c r="B121" s="819">
        <f t="shared" ref="B121:J121" si="42">IF(B50="-","-",B50/B$68)</f>
        <v>1.3853654493006459E-3</v>
      </c>
      <c r="C121" s="819">
        <f t="shared" si="42"/>
        <v>1.8538945613684845E-3</v>
      </c>
      <c r="D121" s="819">
        <f t="shared" si="42"/>
        <v>3.0023657872480496E-3</v>
      </c>
      <c r="E121" s="819">
        <f t="shared" si="42"/>
        <v>2.8978582353874913E-3</v>
      </c>
      <c r="F121" s="819">
        <f t="shared" si="42"/>
        <v>4.1795343183823556E-3</v>
      </c>
      <c r="G121" s="819">
        <f t="shared" si="42"/>
        <v>1.0907305715373915E-2</v>
      </c>
      <c r="H121" s="354">
        <f t="shared" si="42"/>
        <v>1.69847471401042E-3</v>
      </c>
      <c r="I121" s="354">
        <f t="shared" si="42"/>
        <v>5.6814361455462068E-3</v>
      </c>
      <c r="J121" s="354">
        <f t="shared" si="42"/>
        <v>4.6891175425802746E-3</v>
      </c>
    </row>
    <row r="122" spans="1:12" x14ac:dyDescent="0.2">
      <c r="A122" s="794" t="s">
        <v>601</v>
      </c>
      <c r="B122" s="820">
        <f t="shared" ref="B122:J122" si="43">IF(B51="-","-",B51/B$68)</f>
        <v>1.979228633586114E-2</v>
      </c>
      <c r="C122" s="820">
        <f t="shared" si="43"/>
        <v>2.3792298494983467E-2</v>
      </c>
      <c r="D122" s="820">
        <f t="shared" si="43"/>
        <v>2.6684668733286634E-2</v>
      </c>
      <c r="E122" s="820">
        <f t="shared" si="43"/>
        <v>2.6858847917675725E-2</v>
      </c>
      <c r="F122" s="937">
        <f t="shared" si="43"/>
        <v>2.7569186775360317E-2</v>
      </c>
      <c r="G122" s="937">
        <f t="shared" si="43"/>
        <v>1.317567948804013E-2</v>
      </c>
      <c r="H122" s="821">
        <f t="shared" si="43"/>
        <v>2.2465419837524116E-2</v>
      </c>
      <c r="I122" s="821">
        <f t="shared" si="43"/>
        <v>2.2644778821450707E-2</v>
      </c>
      <c r="J122" s="821">
        <f t="shared" si="43"/>
        <v>2.26000930963117E-2</v>
      </c>
    </row>
    <row r="123" spans="1:12" x14ac:dyDescent="0.2">
      <c r="A123" s="792" t="s">
        <v>602</v>
      </c>
      <c r="B123" s="819">
        <f t="shared" ref="B123:J123" si="44">IF(B52="-","-",B52/B$68)</f>
        <v>1.2586677846212233E-2</v>
      </c>
      <c r="C123" s="819">
        <f t="shared" si="44"/>
        <v>1.5709916359005725E-2</v>
      </c>
      <c r="D123" s="819">
        <f t="shared" si="44"/>
        <v>2.0607439430429371E-2</v>
      </c>
      <c r="E123" s="819">
        <f t="shared" si="44"/>
        <v>2.990647747372931E-2</v>
      </c>
      <c r="F123" s="819">
        <f t="shared" si="44"/>
        <v>3.0247344344345724E-2</v>
      </c>
      <c r="G123" s="819">
        <f t="shared" si="44"/>
        <v>3.2710305177947166E-2</v>
      </c>
      <c r="H123" s="354">
        <f t="shared" si="44"/>
        <v>1.4673879877134116E-2</v>
      </c>
      <c r="I123" s="354">
        <f t="shared" si="44"/>
        <v>2.895763827900253E-2</v>
      </c>
      <c r="J123" s="354">
        <f t="shared" si="44"/>
        <v>2.539896982938623E-2</v>
      </c>
    </row>
    <row r="124" spans="1:12" x14ac:dyDescent="0.2">
      <c r="A124" s="794" t="s">
        <v>603</v>
      </c>
      <c r="B124" s="820">
        <f t="shared" ref="B124:J124" si="45">IF(B53="-","-",B53/B$68)</f>
        <v>6.0414712170125721E-2</v>
      </c>
      <c r="C124" s="820">
        <f t="shared" si="45"/>
        <v>6.8890009590520301E-2</v>
      </c>
      <c r="D124" s="820">
        <f t="shared" si="45"/>
        <v>9.4312236974095173E-2</v>
      </c>
      <c r="E124" s="820">
        <f t="shared" si="45"/>
        <v>0.1269593613741084</v>
      </c>
      <c r="F124" s="820">
        <f t="shared" si="45"/>
        <v>0.13419749384950619</v>
      </c>
      <c r="G124" s="820">
        <f t="shared" si="45"/>
        <v>0.14971351076301981</v>
      </c>
      <c r="H124" s="821">
        <f t="shared" si="45"/>
        <v>6.6078595320917352E-2</v>
      </c>
      <c r="I124" s="821">
        <f t="shared" si="45"/>
        <v>0.12882157923632109</v>
      </c>
      <c r="J124" s="821">
        <f t="shared" si="45"/>
        <v>0.11318973557464403</v>
      </c>
    </row>
    <row r="125" spans="1:12" s="8" customFormat="1" x14ac:dyDescent="0.2">
      <c r="A125" s="801" t="s">
        <v>604</v>
      </c>
      <c r="B125" s="824">
        <f t="shared" ref="B125:J125" si="46">IF(B54="-","-",B54/B$68)</f>
        <v>0.17190731991752178</v>
      </c>
      <c r="C125" s="824">
        <f t="shared" si="46"/>
        <v>0.19374711916265822</v>
      </c>
      <c r="D125" s="824">
        <f t="shared" si="46"/>
        <v>0.18116956443875826</v>
      </c>
      <c r="E125" s="824">
        <f t="shared" si="46"/>
        <v>0.15871891398738042</v>
      </c>
      <c r="F125" s="824">
        <f t="shared" si="46"/>
        <v>0.1498206482943871</v>
      </c>
      <c r="G125" s="824">
        <f t="shared" si="46"/>
        <v>7.5888531563451239E-2</v>
      </c>
      <c r="H125" s="825">
        <f t="shared" si="46"/>
        <v>0.18650245030946985</v>
      </c>
      <c r="I125" s="825">
        <f t="shared" si="46"/>
        <v>0.13554134137913662</v>
      </c>
      <c r="J125" s="825">
        <f t="shared" si="46"/>
        <v>0.14823783794963802</v>
      </c>
    </row>
    <row r="126" spans="1:12" s="8" customFormat="1" x14ac:dyDescent="0.2">
      <c r="A126" s="806" t="s">
        <v>688</v>
      </c>
      <c r="B126" s="820" t="str">
        <f t="shared" ref="B126:J126" si="47">IF(B55="-","-",B55/B$68)</f>
        <v>-</v>
      </c>
      <c r="C126" s="820">
        <f t="shared" si="47"/>
        <v>4.5345568958605293E-6</v>
      </c>
      <c r="D126" s="820" t="str">
        <f t="shared" si="47"/>
        <v>-</v>
      </c>
      <c r="E126" s="820" t="str">
        <f t="shared" si="47"/>
        <v>-</v>
      </c>
      <c r="F126" s="820" t="str">
        <f t="shared" si="47"/>
        <v>-</v>
      </c>
      <c r="G126" s="820">
        <f t="shared" si="47"/>
        <v>5.8056597931093986E-4</v>
      </c>
      <c r="H126" s="821">
        <f t="shared" si="47"/>
        <v>3.0303597767516117E-6</v>
      </c>
      <c r="I126" s="821">
        <f t="shared" si="47"/>
        <v>1.8290990921354325E-4</v>
      </c>
      <c r="J126" s="821">
        <f t="shared" si="47"/>
        <v>1.3809455604793863E-4</v>
      </c>
    </row>
    <row r="127" spans="1:12" x14ac:dyDescent="0.2">
      <c r="A127" s="804" t="s">
        <v>605</v>
      </c>
      <c r="B127" s="819">
        <f t="shared" ref="B127:J127" si="48">IF(B56="-","-",B56/B$68)</f>
        <v>1.295558966223231E-6</v>
      </c>
      <c r="C127" s="819">
        <f t="shared" si="48"/>
        <v>1.5183377482854653E-5</v>
      </c>
      <c r="D127" s="819">
        <f t="shared" si="48"/>
        <v>5.8369396496999941E-7</v>
      </c>
      <c r="E127" s="819">
        <f t="shared" si="48"/>
        <v>4.1137428493839931E-6</v>
      </c>
      <c r="F127" s="819" t="str">
        <f t="shared" si="48"/>
        <v>-</v>
      </c>
      <c r="G127" s="819" t="str">
        <f t="shared" si="48"/>
        <v>-</v>
      </c>
      <c r="H127" s="354">
        <f t="shared" si="48"/>
        <v>1.0576528989566503E-5</v>
      </c>
      <c r="I127" s="354">
        <f t="shared" si="48"/>
        <v>1.3313851253594285E-6</v>
      </c>
      <c r="J127" s="354">
        <f t="shared" si="48"/>
        <v>3.6347286051408972E-6</v>
      </c>
    </row>
    <row r="128" spans="1:12" x14ac:dyDescent="0.2">
      <c r="A128" s="806" t="s">
        <v>606</v>
      </c>
      <c r="B128" s="820">
        <f t="shared" ref="B128:J128" si="49">IF(B57="-","-",B57/B$68)</f>
        <v>7.3745152893991018E-4</v>
      </c>
      <c r="C128" s="820">
        <f t="shared" si="49"/>
        <v>3.8428582244447472E-4</v>
      </c>
      <c r="D128" s="820">
        <f t="shared" si="49"/>
        <v>4.6759027939902392E-4</v>
      </c>
      <c r="E128" s="820">
        <f t="shared" si="49"/>
        <v>2.9588853789452656E-4</v>
      </c>
      <c r="F128" s="820">
        <f t="shared" si="49"/>
        <v>2.7572971417610904E-4</v>
      </c>
      <c r="G128" s="820">
        <f t="shared" si="49"/>
        <v>1.9827637503266091E-2</v>
      </c>
      <c r="H128" s="821">
        <f t="shared" si="49"/>
        <v>5.0143774140146342E-4</v>
      </c>
      <c r="I128" s="821">
        <f t="shared" si="49"/>
        <v>6.4807000354288394E-3</v>
      </c>
      <c r="J128" s="821">
        <f t="shared" si="49"/>
        <v>4.9910212352782968E-3</v>
      </c>
    </row>
    <row r="129" spans="1:10" x14ac:dyDescent="0.2">
      <c r="A129" s="804" t="s">
        <v>607</v>
      </c>
      <c r="B129" s="819">
        <f t="shared" ref="B129:J129" si="50">IF(B58="-","-",B58/B$68)</f>
        <v>0.15503065742638802</v>
      </c>
      <c r="C129" s="819">
        <f t="shared" si="50"/>
        <v>0.17837200412205997</v>
      </c>
      <c r="D129" s="819">
        <f t="shared" si="50"/>
        <v>0.16610959176757756</v>
      </c>
      <c r="E129" s="819">
        <f t="shared" si="50"/>
        <v>0.14270459632370691</v>
      </c>
      <c r="F129" s="819">
        <f t="shared" si="50"/>
        <v>0.13855718101439943</v>
      </c>
      <c r="G129" s="819">
        <f t="shared" si="50"/>
        <v>4.2358477233342899E-2</v>
      </c>
      <c r="H129" s="354">
        <f t="shared" si="50"/>
        <v>0.17062924396664036</v>
      </c>
      <c r="I129" s="354">
        <f t="shared" si="50"/>
        <v>0.11508856309601083</v>
      </c>
      <c r="J129" s="354">
        <f t="shared" si="50"/>
        <v>0.12892601841579993</v>
      </c>
    </row>
    <row r="130" spans="1:10" x14ac:dyDescent="0.2">
      <c r="A130" s="815" t="s">
        <v>608</v>
      </c>
      <c r="B130" s="828">
        <f t="shared" ref="B130:J130" si="51">IF(B59="-","-",B59/B$68)</f>
        <v>1.6127034788487801E-2</v>
      </c>
      <c r="C130" s="828">
        <f t="shared" si="51"/>
        <v>1.4971111283775053E-2</v>
      </c>
      <c r="D130" s="828">
        <f t="shared" si="51"/>
        <v>1.4199271635131162E-2</v>
      </c>
      <c r="E130" s="828">
        <f t="shared" si="51"/>
        <v>1.5704189269673818E-2</v>
      </c>
      <c r="F130" s="828">
        <f t="shared" si="51"/>
        <v>1.0960177449322671E-2</v>
      </c>
      <c r="G130" s="828">
        <f t="shared" si="51"/>
        <v>4.7150039490155031E-3</v>
      </c>
      <c r="H130" s="829">
        <f t="shared" si="51"/>
        <v>1.5354552675212097E-2</v>
      </c>
      <c r="I130" s="829">
        <f t="shared" si="51"/>
        <v>1.1051080056390607E-2</v>
      </c>
      <c r="J130" s="829">
        <f t="shared" si="51"/>
        <v>1.2123251105600202E-2</v>
      </c>
    </row>
    <row r="131" spans="1:10" s="8" customFormat="1" x14ac:dyDescent="0.2">
      <c r="A131" s="792" t="s">
        <v>686</v>
      </c>
      <c r="B131" s="826" t="str">
        <f t="shared" ref="B131:J131" si="52">IF(B60="-","-",B60/B$68)</f>
        <v>-</v>
      </c>
      <c r="C131" s="826" t="str">
        <f t="shared" si="52"/>
        <v>-</v>
      </c>
      <c r="D131" s="826">
        <f t="shared" si="52"/>
        <v>3.9252749473140156E-4</v>
      </c>
      <c r="E131" s="826">
        <f t="shared" si="52"/>
        <v>1.0126412111044476E-5</v>
      </c>
      <c r="F131" s="826">
        <f t="shared" si="52"/>
        <v>2.7560116488887628E-5</v>
      </c>
      <c r="G131" s="826">
        <f t="shared" si="52"/>
        <v>8.4068466189518559E-3</v>
      </c>
      <c r="H131" s="827" t="str">
        <f t="shared" si="52"/>
        <v>-</v>
      </c>
      <c r="I131" s="827">
        <f t="shared" si="52"/>
        <v>2.7367568969674464E-3</v>
      </c>
      <c r="J131" s="827">
        <f t="shared" si="52"/>
        <v>2.0549188155956771E-3</v>
      </c>
    </row>
    <row r="132" spans="1:10" s="8" customFormat="1" x14ac:dyDescent="0.2">
      <c r="A132" s="797" t="s">
        <v>609</v>
      </c>
      <c r="B132" s="822">
        <f t="shared" ref="B132:J132" si="53">IF(B61="-","-",B61/B$68)</f>
        <v>1.2819237482533932E-2</v>
      </c>
      <c r="C132" s="822">
        <f t="shared" si="53"/>
        <v>1.120047549039486E-2</v>
      </c>
      <c r="D132" s="822">
        <f t="shared" si="53"/>
        <v>1.7469530053869545E-2</v>
      </c>
      <c r="E132" s="822">
        <f t="shared" si="53"/>
        <v>1.7485832320432118E-2</v>
      </c>
      <c r="F132" s="968">
        <f t="shared" si="53"/>
        <v>2.6521290321845206E-2</v>
      </c>
      <c r="G132" s="968">
        <f t="shared" si="53"/>
        <v>3.2060404264146969E-2</v>
      </c>
      <c r="H132" s="823">
        <f t="shared" si="53"/>
        <v>1.1737449042832011E-2</v>
      </c>
      <c r="I132" s="823">
        <f t="shared" si="53"/>
        <v>2.3758192702612334E-2</v>
      </c>
      <c r="J132" s="823">
        <f t="shared" si="53"/>
        <v>2.0763333786671154E-2</v>
      </c>
    </row>
    <row r="133" spans="1:10" s="8" customFormat="1" x14ac:dyDescent="0.2">
      <c r="A133" s="792" t="s">
        <v>689</v>
      </c>
      <c r="B133" s="819" t="str">
        <f t="shared" ref="B133:J133" si="54">IF(B62="-","-",B62/B$68)</f>
        <v>-</v>
      </c>
      <c r="C133" s="819" t="str">
        <f t="shared" si="54"/>
        <v>-</v>
      </c>
      <c r="D133" s="819" t="str">
        <f t="shared" si="54"/>
        <v>-</v>
      </c>
      <c r="E133" s="819">
        <f t="shared" si="54"/>
        <v>0</v>
      </c>
      <c r="F133" s="819" t="str">
        <f t="shared" si="54"/>
        <v>-</v>
      </c>
      <c r="G133" s="819">
        <f t="shared" si="54"/>
        <v>4.2732467819655949E-5</v>
      </c>
      <c r="H133" s="354" t="str">
        <f t="shared" si="54"/>
        <v>-</v>
      </c>
      <c r="I133" s="354">
        <f t="shared" si="54"/>
        <v>1.3463055170130332E-5</v>
      </c>
      <c r="J133" s="354">
        <f t="shared" si="54"/>
        <v>1.0108857463795609E-5</v>
      </c>
    </row>
    <row r="134" spans="1:10" s="8" customFormat="1" x14ac:dyDescent="0.2">
      <c r="A134" s="806" t="s">
        <v>610</v>
      </c>
      <c r="B134" s="820">
        <f t="shared" ref="B134:J134" si="55">IF(B63="-","-",B63/B$68)</f>
        <v>1.6019310540856524E-3</v>
      </c>
      <c r="C134" s="820">
        <f t="shared" si="55"/>
        <v>2.873931933751695E-3</v>
      </c>
      <c r="D134" s="820">
        <f t="shared" si="55"/>
        <v>4.4954264346141522E-3</v>
      </c>
      <c r="E134" s="820">
        <f t="shared" si="55"/>
        <v>5.4294011932384959E-3</v>
      </c>
      <c r="F134" s="820">
        <f t="shared" si="55"/>
        <v>5.710182496654473E-3</v>
      </c>
      <c r="G134" s="820">
        <f t="shared" si="55"/>
        <v>8.8246306182699994E-3</v>
      </c>
      <c r="H134" s="821">
        <f t="shared" si="55"/>
        <v>2.4519855115016391E-3</v>
      </c>
      <c r="I134" s="821">
        <f t="shared" si="55"/>
        <v>6.3610092525131588E-3</v>
      </c>
      <c r="J134" s="821">
        <f t="shared" si="55"/>
        <v>5.3871114863088369E-3</v>
      </c>
    </row>
    <row r="135" spans="1:10" s="8" customFormat="1" x14ac:dyDescent="0.2">
      <c r="A135" s="804" t="s">
        <v>611</v>
      </c>
      <c r="B135" s="819">
        <f t="shared" ref="B135:J135" si="56">IF(B64="-","-",B64/B$68)</f>
        <v>3.0970397104195411E-3</v>
      </c>
      <c r="C135" s="819">
        <f t="shared" si="56"/>
        <v>1.0005236042837941E-3</v>
      </c>
      <c r="D135" s="819">
        <f t="shared" si="56"/>
        <v>5.1082722623468357E-3</v>
      </c>
      <c r="E135" s="819">
        <f t="shared" si="56"/>
        <v>3.1104047041101645E-3</v>
      </c>
      <c r="F135" s="819">
        <f t="shared" si="56"/>
        <v>1.502744901351393E-2</v>
      </c>
      <c r="G135" s="819">
        <f t="shared" si="56"/>
        <v>4.7315580486757877E-3</v>
      </c>
      <c r="H135" s="354">
        <f t="shared" si="56"/>
        <v>1.6959771093205587E-3</v>
      </c>
      <c r="I135" s="354">
        <f t="shared" si="56"/>
        <v>6.2493747764674409E-3</v>
      </c>
      <c r="J135" s="354">
        <f t="shared" si="56"/>
        <v>5.114937175330723E-3</v>
      </c>
    </row>
    <row r="136" spans="1:10" s="8" customFormat="1" x14ac:dyDescent="0.2">
      <c r="A136" s="806" t="s">
        <v>612</v>
      </c>
      <c r="B136" s="820">
        <f t="shared" ref="B136:J136" si="57">IF(B65="-","-",B65/B$68)</f>
        <v>4.454795909903859E-3</v>
      </c>
      <c r="C136" s="820">
        <f t="shared" si="57"/>
        <v>3.4757267387786127E-3</v>
      </c>
      <c r="D136" s="820">
        <f t="shared" si="57"/>
        <v>3.6202129779255832E-3</v>
      </c>
      <c r="E136" s="820">
        <f t="shared" si="57"/>
        <v>3.2533752741565288E-3</v>
      </c>
      <c r="F136" s="820">
        <f t="shared" si="57"/>
        <v>2.1910016133176577E-3</v>
      </c>
      <c r="G136" s="820">
        <f t="shared" si="57"/>
        <v>1.5566492485513258E-3</v>
      </c>
      <c r="H136" s="821">
        <f t="shared" si="57"/>
        <v>3.800502513816425E-3</v>
      </c>
      <c r="I136" s="821">
        <f t="shared" si="57"/>
        <v>2.5956084065226364E-3</v>
      </c>
      <c r="J136" s="821">
        <f t="shared" si="57"/>
        <v>2.8957968110110595E-3</v>
      </c>
    </row>
    <row r="137" spans="1:10" s="8" customFormat="1" x14ac:dyDescent="0.2">
      <c r="A137" s="804" t="s">
        <v>613</v>
      </c>
      <c r="B137" s="819">
        <f t="shared" ref="B137:J137" si="58">IF(B66="-","-",B66/B$68)</f>
        <v>1.9395646036988313E-3</v>
      </c>
      <c r="C137" s="819">
        <f t="shared" si="58"/>
        <v>3.015591951942744E-3</v>
      </c>
      <c r="D137" s="819">
        <f t="shared" si="58"/>
        <v>4.2260022005288396E-3</v>
      </c>
      <c r="E137" s="819">
        <f t="shared" si="58"/>
        <v>5.6926511489269254E-3</v>
      </c>
      <c r="F137" s="819">
        <f t="shared" si="58"/>
        <v>3.5926571983591485E-3</v>
      </c>
      <c r="G137" s="819">
        <f t="shared" si="58"/>
        <v>1.6904833601266257E-2</v>
      </c>
      <c r="H137" s="354">
        <f t="shared" si="58"/>
        <v>2.6586536061501405E-3</v>
      </c>
      <c r="I137" s="354">
        <f t="shared" si="58"/>
        <v>8.5347381242020116E-3</v>
      </c>
      <c r="J137" s="354">
        <f t="shared" si="58"/>
        <v>7.0707651282057565E-3</v>
      </c>
    </row>
    <row r="138" spans="1:10" s="8" customFormat="1" x14ac:dyDescent="0.2">
      <c r="A138" s="964" t="s">
        <v>614</v>
      </c>
      <c r="B138" s="822">
        <f t="shared" ref="B138:J138" si="59">IF(B67="-","-",B67/B$68)</f>
        <v>5.8353293003647021E-2</v>
      </c>
      <c r="C138" s="822">
        <f t="shared" si="59"/>
        <v>3.1942913478155574E-2</v>
      </c>
      <c r="D138" s="822">
        <f t="shared" si="59"/>
        <v>3.2955055805778906E-2</v>
      </c>
      <c r="E138" s="822">
        <f t="shared" si="59"/>
        <v>3.1526921575846592E-2</v>
      </c>
      <c r="F138" s="822">
        <f t="shared" si="59"/>
        <v>3.0278883817446745E-2</v>
      </c>
      <c r="G138" s="822">
        <f t="shared" si="59"/>
        <v>5.0361682993143031E-2</v>
      </c>
      <c r="H138" s="823">
        <f t="shared" si="59"/>
        <v>4.0703729079142409E-2</v>
      </c>
      <c r="I138" s="823">
        <f t="shared" si="59"/>
        <v>3.751944872281366E-2</v>
      </c>
      <c r="J138" s="823">
        <f t="shared" si="59"/>
        <v>3.8312783202436175E-2</v>
      </c>
    </row>
    <row r="139" spans="1:10" x14ac:dyDescent="0.2">
      <c r="A139" s="962" t="s">
        <v>615</v>
      </c>
      <c r="B139" s="965">
        <f t="shared" ref="B139:J139" si="60">IF(B68="-","-",B68/B$68)</f>
        <v>1</v>
      </c>
      <c r="C139" s="965">
        <f t="shared" si="60"/>
        <v>1</v>
      </c>
      <c r="D139" s="965">
        <f t="shared" si="60"/>
        <v>1</v>
      </c>
      <c r="E139" s="965">
        <f t="shared" si="60"/>
        <v>1</v>
      </c>
      <c r="F139" s="965">
        <f t="shared" si="60"/>
        <v>1</v>
      </c>
      <c r="G139" s="965">
        <f t="shared" si="60"/>
        <v>1</v>
      </c>
      <c r="H139" s="965">
        <f t="shared" si="60"/>
        <v>1</v>
      </c>
      <c r="I139" s="965">
        <f t="shared" si="60"/>
        <v>1</v>
      </c>
      <c r="J139" s="965">
        <f t="shared" si="60"/>
        <v>1</v>
      </c>
    </row>
    <row r="140" spans="1:10" x14ac:dyDescent="0.2">
      <c r="A140" s="816" t="s">
        <v>690</v>
      </c>
      <c r="B140" s="3"/>
      <c r="C140" s="3"/>
      <c r="D140" s="246"/>
      <c r="E140" s="3"/>
      <c r="F140" s="3"/>
      <c r="G140" s="246"/>
      <c r="H140" s="3"/>
      <c r="I140" s="3"/>
      <c r="J140" s="3"/>
    </row>
    <row r="141" spans="1:10" x14ac:dyDescent="0.2">
      <c r="A141" s="816" t="s">
        <v>334</v>
      </c>
      <c r="B141" s="3"/>
      <c r="C141" s="3"/>
      <c r="D141" s="246"/>
      <c r="E141" s="3"/>
      <c r="F141" s="3"/>
      <c r="G141" s="246"/>
      <c r="H141" s="3"/>
      <c r="I141" s="3"/>
      <c r="J141" s="3"/>
    </row>
    <row r="142" spans="1:10" x14ac:dyDescent="0.2">
      <c r="A142" s="289" t="s">
        <v>946</v>
      </c>
      <c r="B142" s="3"/>
      <c r="C142" s="3"/>
      <c r="D142" s="246"/>
      <c r="E142" s="3"/>
      <c r="F142" s="3"/>
      <c r="G142" s="246"/>
      <c r="H142" s="3"/>
      <c r="I142" s="3"/>
      <c r="J142" s="3"/>
    </row>
    <row r="145" spans="1:10" ht="16.5" x14ac:dyDescent="0.25">
      <c r="A145" s="109" t="s">
        <v>693</v>
      </c>
    </row>
    <row r="146" spans="1:10" ht="13.5" thickBot="1" x14ac:dyDescent="0.25">
      <c r="A146" s="232"/>
      <c r="J146" s="667" t="s">
        <v>617</v>
      </c>
    </row>
    <row r="147" spans="1:10" x14ac:dyDescent="0.2">
      <c r="A147" s="231" t="s">
        <v>619</v>
      </c>
      <c r="B147" s="782" t="s">
        <v>38</v>
      </c>
      <c r="C147" s="782" t="s">
        <v>39</v>
      </c>
      <c r="D147" s="782" t="s">
        <v>128</v>
      </c>
      <c r="E147" s="782" t="s">
        <v>129</v>
      </c>
      <c r="F147" s="782" t="s">
        <v>130</v>
      </c>
      <c r="G147" s="783">
        <v>100000</v>
      </c>
      <c r="H147" s="784" t="s">
        <v>247</v>
      </c>
      <c r="I147" s="784" t="s">
        <v>246</v>
      </c>
      <c r="J147" s="784" t="s">
        <v>238</v>
      </c>
    </row>
    <row r="148" spans="1:10" x14ac:dyDescent="0.2">
      <c r="A148" s="230"/>
      <c r="B148" s="785" t="s">
        <v>40</v>
      </c>
      <c r="C148" s="785" t="s">
        <v>40</v>
      </c>
      <c r="D148" s="785" t="s">
        <v>40</v>
      </c>
      <c r="E148" s="785" t="s">
        <v>40</v>
      </c>
      <c r="F148" s="785" t="s">
        <v>40</v>
      </c>
      <c r="G148" s="785" t="s">
        <v>43</v>
      </c>
      <c r="H148" s="786" t="s">
        <v>570</v>
      </c>
      <c r="I148" s="786" t="s">
        <v>146</v>
      </c>
      <c r="J148" s="786" t="s">
        <v>150</v>
      </c>
    </row>
    <row r="149" spans="1:10" ht="13.5" thickBot="1" x14ac:dyDescent="0.25">
      <c r="A149" s="233"/>
      <c r="B149" s="787" t="s">
        <v>46</v>
      </c>
      <c r="C149" s="787" t="s">
        <v>42</v>
      </c>
      <c r="D149" s="787" t="s">
        <v>131</v>
      </c>
      <c r="E149" s="787" t="s">
        <v>132</v>
      </c>
      <c r="F149" s="787" t="s">
        <v>133</v>
      </c>
      <c r="G149" s="787" t="s">
        <v>134</v>
      </c>
      <c r="H149" s="788" t="s">
        <v>146</v>
      </c>
      <c r="I149" s="788" t="s">
        <v>134</v>
      </c>
      <c r="J149" s="788" t="s">
        <v>726</v>
      </c>
    </row>
    <row r="151" spans="1:10" s="8" customFormat="1" x14ac:dyDescent="0.2">
      <c r="A151" s="789" t="s">
        <v>571</v>
      </c>
      <c r="B151" s="790">
        <v>64.028216</v>
      </c>
      <c r="C151" s="790">
        <v>58.388441999999998</v>
      </c>
      <c r="D151" s="790">
        <v>50.028146</v>
      </c>
      <c r="E151" s="790">
        <v>52.337409999999998</v>
      </c>
      <c r="F151" s="790">
        <v>53.103197999999999</v>
      </c>
      <c r="G151" s="790">
        <v>51.957070000000002</v>
      </c>
      <c r="H151" s="791">
        <v>60.252336999999997</v>
      </c>
      <c r="I151" s="791">
        <v>51.851700000000001</v>
      </c>
      <c r="J151" s="791">
        <v>54.085878000000001</v>
      </c>
    </row>
    <row r="152" spans="1:10" x14ac:dyDescent="0.2">
      <c r="A152" s="792" t="s">
        <v>572</v>
      </c>
      <c r="B152" s="793">
        <v>56.138714999999998</v>
      </c>
      <c r="C152" s="793">
        <v>53.018174999999999</v>
      </c>
      <c r="D152" s="793">
        <v>49.211511999999999</v>
      </c>
      <c r="E152" s="793">
        <v>52.163417000000003</v>
      </c>
      <c r="F152" s="793">
        <v>53.034427000000001</v>
      </c>
      <c r="G152" s="793">
        <v>44.553680999999997</v>
      </c>
      <c r="H152" s="319">
        <v>54.049486000000002</v>
      </c>
      <c r="I152" s="319">
        <v>49.394373000000002</v>
      </c>
      <c r="J152" s="319">
        <v>50.632415999999999</v>
      </c>
    </row>
    <row r="153" spans="1:10" x14ac:dyDescent="0.2">
      <c r="A153" s="794" t="s">
        <v>573</v>
      </c>
      <c r="B153" s="795">
        <v>0.105921</v>
      </c>
      <c r="C153" s="795">
        <v>0.28712199999999999</v>
      </c>
      <c r="D153" s="795">
        <v>0.223469</v>
      </c>
      <c r="E153" s="795">
        <v>0.11255999999999999</v>
      </c>
      <c r="F153" s="795">
        <v>5.6910000000000002E-2</v>
      </c>
      <c r="G153" s="795">
        <v>7.1654530000000003</v>
      </c>
      <c r="H153" s="796">
        <v>0.22723699999999999</v>
      </c>
      <c r="I153" s="796">
        <v>2.235061</v>
      </c>
      <c r="J153" s="796">
        <v>1.701074</v>
      </c>
    </row>
    <row r="154" spans="1:10" x14ac:dyDescent="0.2">
      <c r="A154" s="792" t="s">
        <v>948</v>
      </c>
      <c r="B154" s="793">
        <v>0.118834</v>
      </c>
      <c r="C154" s="793">
        <v>6.3590000000000001E-3</v>
      </c>
      <c r="D154" s="793">
        <v>2.5539999999999998E-3</v>
      </c>
      <c r="E154" s="793">
        <v>6.1433000000000001E-2</v>
      </c>
      <c r="F154" s="793">
        <v>1.1301E-2</v>
      </c>
      <c r="G154" s="793">
        <v>0.23793600000000001</v>
      </c>
      <c r="H154" s="319">
        <v>4.3531E-2</v>
      </c>
      <c r="I154" s="319">
        <v>9.2383000000000007E-2</v>
      </c>
      <c r="J154" s="319">
        <v>7.9391000000000003E-2</v>
      </c>
    </row>
    <row r="155" spans="1:10" x14ac:dyDescent="0.2">
      <c r="A155" s="797" t="s">
        <v>574</v>
      </c>
      <c r="B155" s="798">
        <v>4.1551159999999996</v>
      </c>
      <c r="C155" s="798">
        <v>4.7845310000000003</v>
      </c>
      <c r="D155" s="798">
        <v>4.8352240000000002</v>
      </c>
      <c r="E155" s="798">
        <v>5.6059109999999999</v>
      </c>
      <c r="F155" s="798">
        <v>6.2452290000000001</v>
      </c>
      <c r="G155" s="798">
        <v>8.3210470000000001</v>
      </c>
      <c r="H155" s="799">
        <v>4.5765149999999997</v>
      </c>
      <c r="I155" s="799">
        <v>6.3611060000000004</v>
      </c>
      <c r="J155" s="799">
        <v>5.8864879999999999</v>
      </c>
    </row>
    <row r="156" spans="1:10" s="8" customFormat="1" x14ac:dyDescent="0.2">
      <c r="A156" s="792" t="s">
        <v>580</v>
      </c>
      <c r="B156" s="793">
        <v>7.1650000000000004E-3</v>
      </c>
      <c r="C156" s="793" t="s">
        <v>102</v>
      </c>
      <c r="D156" s="793">
        <v>2.0136000000000001E-2</v>
      </c>
      <c r="E156" s="793" t="s">
        <v>102</v>
      </c>
      <c r="F156" s="793">
        <v>1.861E-3</v>
      </c>
      <c r="G156" s="793">
        <v>0.16003999999999999</v>
      </c>
      <c r="H156" s="319">
        <v>2.3679999999999999E-3</v>
      </c>
      <c r="I156" s="319">
        <v>5.2587000000000002E-2</v>
      </c>
      <c r="J156" s="319">
        <v>3.9231000000000002E-2</v>
      </c>
    </row>
    <row r="157" spans="1:10" x14ac:dyDescent="0.2">
      <c r="A157" s="794" t="s">
        <v>575</v>
      </c>
      <c r="B157" s="795">
        <v>2.1445850000000002</v>
      </c>
      <c r="C157" s="795">
        <v>2.65456</v>
      </c>
      <c r="D157" s="795">
        <v>3.5576469999999998</v>
      </c>
      <c r="E157" s="795">
        <v>4.436458</v>
      </c>
      <c r="F157" s="795">
        <v>4.1026480000000003</v>
      </c>
      <c r="G157" s="795">
        <v>3.24417</v>
      </c>
      <c r="H157" s="796">
        <v>2.4860180000000001</v>
      </c>
      <c r="I157" s="796">
        <v>3.8279679999999998</v>
      </c>
      <c r="J157" s="796">
        <v>3.4710719999999999</v>
      </c>
    </row>
    <row r="158" spans="1:10" x14ac:dyDescent="0.2">
      <c r="A158" s="792" t="s">
        <v>576</v>
      </c>
      <c r="B158" s="793">
        <v>0.51014800000000005</v>
      </c>
      <c r="C158" s="793">
        <v>0.49925399999999998</v>
      </c>
      <c r="D158" s="793">
        <v>0.29006300000000002</v>
      </c>
      <c r="E158" s="793">
        <v>0.46713399999999999</v>
      </c>
      <c r="F158" s="793">
        <v>0.71350899999999995</v>
      </c>
      <c r="G158" s="793">
        <v>3.198048</v>
      </c>
      <c r="H158" s="319">
        <v>0.50285400000000002</v>
      </c>
      <c r="I158" s="319">
        <v>1.2880050000000001</v>
      </c>
      <c r="J158" s="319">
        <v>1.0791919999999999</v>
      </c>
    </row>
    <row r="159" spans="1:10" x14ac:dyDescent="0.2">
      <c r="A159" s="800" t="s">
        <v>577</v>
      </c>
      <c r="B159" s="795">
        <v>0.15255299999999999</v>
      </c>
      <c r="C159" s="795">
        <v>0.16911100000000001</v>
      </c>
      <c r="D159" s="795">
        <v>0.321135</v>
      </c>
      <c r="E159" s="795">
        <v>0.13356499999999999</v>
      </c>
      <c r="F159" s="795">
        <v>0.39766299999999999</v>
      </c>
      <c r="G159" s="795">
        <v>0.35095999999999999</v>
      </c>
      <c r="H159" s="796">
        <v>0.16363800000000001</v>
      </c>
      <c r="I159" s="796">
        <v>0.28645599999999999</v>
      </c>
      <c r="J159" s="796">
        <v>0.25379299999999999</v>
      </c>
    </row>
    <row r="160" spans="1:10" x14ac:dyDescent="0.2">
      <c r="A160" s="792" t="s">
        <v>578</v>
      </c>
      <c r="B160" s="793">
        <v>0.44324000000000002</v>
      </c>
      <c r="C160" s="793">
        <v>1.046586</v>
      </c>
      <c r="D160" s="793">
        <v>0.62182099999999996</v>
      </c>
      <c r="E160" s="793">
        <v>0.56875399999999998</v>
      </c>
      <c r="F160" s="793">
        <v>1.029549</v>
      </c>
      <c r="G160" s="793">
        <v>1.367829</v>
      </c>
      <c r="H160" s="319">
        <v>0.84718599999999999</v>
      </c>
      <c r="I160" s="319">
        <v>0.90072300000000005</v>
      </c>
      <c r="J160" s="319">
        <v>0.88648400000000005</v>
      </c>
    </row>
    <row r="161" spans="1:10" x14ac:dyDescent="0.2">
      <c r="A161" s="797" t="s">
        <v>579</v>
      </c>
      <c r="B161" s="798">
        <v>35.601118</v>
      </c>
      <c r="C161" s="798">
        <v>33.420582000000003</v>
      </c>
      <c r="D161" s="798">
        <v>40.346673000000003</v>
      </c>
      <c r="E161" s="798">
        <v>45.598458000000001</v>
      </c>
      <c r="F161" s="798">
        <v>59.450181999999998</v>
      </c>
      <c r="G161" s="798">
        <v>52.946040000000004</v>
      </c>
      <c r="H161" s="799">
        <v>34.14123</v>
      </c>
      <c r="I161" s="799">
        <v>49.089790999999998</v>
      </c>
      <c r="J161" s="799">
        <v>45.114170000000001</v>
      </c>
    </row>
    <row r="162" spans="1:10" s="8" customFormat="1" x14ac:dyDescent="0.2">
      <c r="A162" s="792" t="s">
        <v>620</v>
      </c>
      <c r="B162" s="793">
        <v>2.4340890000000002</v>
      </c>
      <c r="C162" s="793">
        <v>2.8882289999999999</v>
      </c>
      <c r="D162" s="793">
        <v>5.8347119999999997</v>
      </c>
      <c r="E162" s="793">
        <v>3.4305129999999999</v>
      </c>
      <c r="F162" s="793">
        <v>4.9629789999999998</v>
      </c>
      <c r="G162" s="793">
        <v>3.0786030000000002</v>
      </c>
      <c r="H162" s="319">
        <v>2.73814</v>
      </c>
      <c r="I162" s="319">
        <v>4.1246179999999999</v>
      </c>
      <c r="J162" s="319">
        <v>3.7558790000000002</v>
      </c>
    </row>
    <row r="163" spans="1:10" x14ac:dyDescent="0.2">
      <c r="A163" s="800" t="s">
        <v>581</v>
      </c>
      <c r="B163" s="795">
        <v>21.074439000000002</v>
      </c>
      <c r="C163" s="795">
        <v>21.530840000000001</v>
      </c>
      <c r="D163" s="795">
        <v>28.994668000000001</v>
      </c>
      <c r="E163" s="795">
        <v>38.956704000000002</v>
      </c>
      <c r="F163" s="795">
        <v>44.923634</v>
      </c>
      <c r="G163" s="795">
        <v>41.195531000000003</v>
      </c>
      <c r="H163" s="796">
        <v>21.380002999999999</v>
      </c>
      <c r="I163" s="796">
        <v>38.491858999999998</v>
      </c>
      <c r="J163" s="796">
        <v>33.940902000000001</v>
      </c>
    </row>
    <row r="164" spans="1:10" x14ac:dyDescent="0.2">
      <c r="A164" s="792" t="s">
        <v>582</v>
      </c>
      <c r="B164" s="793">
        <v>0.35089199999999998</v>
      </c>
      <c r="C164" s="793">
        <v>1.074978</v>
      </c>
      <c r="D164" s="793">
        <v>7.8469999999999998E-3</v>
      </c>
      <c r="E164" s="793">
        <v>8.1905000000000006E-2</v>
      </c>
      <c r="F164" s="793">
        <v>4.7971820000000003</v>
      </c>
      <c r="G164" s="793">
        <v>3.1880730000000002</v>
      </c>
      <c r="H164" s="319">
        <v>0.83567400000000003</v>
      </c>
      <c r="I164" s="319">
        <v>1.8277810000000001</v>
      </c>
      <c r="J164" s="319">
        <v>1.5639270000000001</v>
      </c>
    </row>
    <row r="165" spans="1:10" x14ac:dyDescent="0.2">
      <c r="A165" s="794" t="s">
        <v>583</v>
      </c>
      <c r="B165" s="795">
        <v>0.89572799999999997</v>
      </c>
      <c r="C165" s="795">
        <v>4.4613E-2</v>
      </c>
      <c r="D165" s="795">
        <v>0.95731900000000003</v>
      </c>
      <c r="E165" s="795">
        <v>0.215557</v>
      </c>
      <c r="F165" s="795">
        <v>1.2737210000000001</v>
      </c>
      <c r="G165" s="795">
        <v>2.3405909999999999</v>
      </c>
      <c r="H165" s="796">
        <v>0.32589899999999999</v>
      </c>
      <c r="I165" s="796">
        <v>1.2007939999999999</v>
      </c>
      <c r="J165" s="796">
        <v>0.968113</v>
      </c>
    </row>
    <row r="166" spans="1:10" x14ac:dyDescent="0.2">
      <c r="A166" s="792" t="s">
        <v>584</v>
      </c>
      <c r="B166" s="793">
        <v>6.3655910000000002</v>
      </c>
      <c r="C166" s="793">
        <v>4.042395</v>
      </c>
      <c r="D166" s="793">
        <v>4.0801299999999996</v>
      </c>
      <c r="E166" s="793">
        <v>2.8019959999999999</v>
      </c>
      <c r="F166" s="793">
        <v>3.4036949999999999</v>
      </c>
      <c r="G166" s="793">
        <v>2.934005</v>
      </c>
      <c r="H166" s="319">
        <v>4.8101909999999997</v>
      </c>
      <c r="I166" s="319">
        <v>3.228707</v>
      </c>
      <c r="J166" s="319">
        <v>3.649308</v>
      </c>
    </row>
    <row r="167" spans="1:10" x14ac:dyDescent="0.2">
      <c r="A167" s="794" t="s">
        <v>585</v>
      </c>
      <c r="B167" s="795">
        <v>0.23480200000000001</v>
      </c>
      <c r="C167" s="795">
        <v>0.35670000000000002</v>
      </c>
      <c r="D167" s="795">
        <v>6.9844000000000003E-2</v>
      </c>
      <c r="E167" s="795">
        <v>0.10778699999999999</v>
      </c>
      <c r="F167" s="795">
        <v>8.8971999999999996E-2</v>
      </c>
      <c r="G167" s="795">
        <v>0.20923700000000001</v>
      </c>
      <c r="H167" s="796">
        <v>0.31641399999999997</v>
      </c>
      <c r="I167" s="796">
        <v>0.126444</v>
      </c>
      <c r="J167" s="796">
        <v>0.17696700000000001</v>
      </c>
    </row>
    <row r="168" spans="1:10" x14ac:dyDescent="0.2">
      <c r="A168" s="809" t="s">
        <v>586</v>
      </c>
      <c r="B168" s="810">
        <v>18.548137000000001</v>
      </c>
      <c r="C168" s="810">
        <v>20.126597</v>
      </c>
      <c r="D168" s="810">
        <v>22.440438</v>
      </c>
      <c r="E168" s="810">
        <v>23.212232</v>
      </c>
      <c r="F168" s="810">
        <v>20.093896000000001</v>
      </c>
      <c r="G168" s="810">
        <v>29.789857999999999</v>
      </c>
      <c r="H168" s="811">
        <v>19.60493</v>
      </c>
      <c r="I168" s="811">
        <v>24.457159000000001</v>
      </c>
      <c r="J168" s="811">
        <v>23.166692000000001</v>
      </c>
    </row>
    <row r="169" spans="1:10" s="8" customFormat="1" x14ac:dyDescent="0.2">
      <c r="A169" s="794" t="s">
        <v>621</v>
      </c>
      <c r="B169" s="795">
        <v>1.110905</v>
      </c>
      <c r="C169" s="795">
        <v>2.4081869999999999</v>
      </c>
      <c r="D169" s="795">
        <v>1.382293</v>
      </c>
      <c r="E169" s="795">
        <v>2.9810840000000001</v>
      </c>
      <c r="F169" s="795">
        <v>1.6424730000000001</v>
      </c>
      <c r="G169" s="795">
        <v>1.312338</v>
      </c>
      <c r="H169" s="796">
        <v>1.979447</v>
      </c>
      <c r="I169" s="796">
        <v>1.894306</v>
      </c>
      <c r="J169" s="796">
        <v>1.9169499999999999</v>
      </c>
    </row>
    <row r="170" spans="1:10" x14ac:dyDescent="0.2">
      <c r="A170" s="804" t="s">
        <v>587</v>
      </c>
      <c r="B170" s="805">
        <v>6.2875269999999999</v>
      </c>
      <c r="C170" s="805">
        <v>5.5408819999999999</v>
      </c>
      <c r="D170" s="805">
        <v>9.6499670000000002</v>
      </c>
      <c r="E170" s="805">
        <v>11.006072</v>
      </c>
      <c r="F170" s="805">
        <v>10.18267</v>
      </c>
      <c r="G170" s="805">
        <v>9.2294110000000007</v>
      </c>
      <c r="H170" s="398">
        <v>5.787642</v>
      </c>
      <c r="I170" s="398">
        <v>10.031471</v>
      </c>
      <c r="J170" s="398">
        <v>8.9028100000000006</v>
      </c>
    </row>
    <row r="171" spans="1:10" x14ac:dyDescent="0.2">
      <c r="A171" s="794" t="s">
        <v>588</v>
      </c>
      <c r="B171" s="795">
        <v>7.8721199999999998</v>
      </c>
      <c r="C171" s="795">
        <v>10.071814</v>
      </c>
      <c r="D171" s="795">
        <v>11.202406999999999</v>
      </c>
      <c r="E171" s="795">
        <v>9.2245740000000005</v>
      </c>
      <c r="F171" s="795">
        <v>8.2687530000000002</v>
      </c>
      <c r="G171" s="795">
        <v>19.248108999999999</v>
      </c>
      <c r="H171" s="796">
        <v>9.3448349999999998</v>
      </c>
      <c r="I171" s="796">
        <v>12.486012000000001</v>
      </c>
      <c r="J171" s="796">
        <v>11.650605000000001</v>
      </c>
    </row>
    <row r="172" spans="1:10" x14ac:dyDescent="0.2">
      <c r="A172" s="801" t="s">
        <v>589</v>
      </c>
      <c r="B172" s="802">
        <v>35.588164999999996</v>
      </c>
      <c r="C172" s="802">
        <v>41.471685000000001</v>
      </c>
      <c r="D172" s="802">
        <v>45.384124999999997</v>
      </c>
      <c r="E172" s="802">
        <v>36.995925</v>
      </c>
      <c r="F172" s="802">
        <v>45.198045999999998</v>
      </c>
      <c r="G172" s="802">
        <v>33.171225</v>
      </c>
      <c r="H172" s="803">
        <v>39.527234</v>
      </c>
      <c r="I172" s="803">
        <v>39.146385000000002</v>
      </c>
      <c r="J172" s="803">
        <v>39.247672999999999</v>
      </c>
    </row>
    <row r="173" spans="1:10" s="8" customFormat="1" x14ac:dyDescent="0.2">
      <c r="A173" s="794" t="s">
        <v>622</v>
      </c>
      <c r="B173" s="795">
        <v>1.019712</v>
      </c>
      <c r="C173" s="795">
        <v>1.4931049999999999</v>
      </c>
      <c r="D173" s="795">
        <v>1.27434</v>
      </c>
      <c r="E173" s="795">
        <v>0.97515200000000002</v>
      </c>
      <c r="F173" s="795">
        <v>1.6294999999999999</v>
      </c>
      <c r="G173" s="795">
        <v>1.175379</v>
      </c>
      <c r="H173" s="796">
        <v>1.3366530000000001</v>
      </c>
      <c r="I173" s="796">
        <v>1.2164459999999999</v>
      </c>
      <c r="J173" s="796">
        <v>1.2484150000000001</v>
      </c>
    </row>
    <row r="174" spans="1:10" x14ac:dyDescent="0.2">
      <c r="A174" s="792" t="s">
        <v>590</v>
      </c>
      <c r="B174" s="793">
        <v>25.643097000000001</v>
      </c>
      <c r="C174" s="793">
        <v>32.250911000000002</v>
      </c>
      <c r="D174" s="793">
        <v>40.149383</v>
      </c>
      <c r="E174" s="793">
        <v>30.433119999999999</v>
      </c>
      <c r="F174" s="793">
        <v>40.169378000000002</v>
      </c>
      <c r="G174" s="793">
        <v>26.059480000000001</v>
      </c>
      <c r="H174" s="319">
        <v>30.067087000000001</v>
      </c>
      <c r="I174" s="319">
        <v>32.982618000000002</v>
      </c>
      <c r="J174" s="319">
        <v>32.207222999999999</v>
      </c>
    </row>
    <row r="175" spans="1:10" x14ac:dyDescent="0.2">
      <c r="A175" s="794" t="s">
        <v>591</v>
      </c>
      <c r="B175" s="795">
        <v>3.5479099999999999</v>
      </c>
      <c r="C175" s="795">
        <v>3.7088679999999998</v>
      </c>
      <c r="D175" s="795">
        <v>3.7954439999999998</v>
      </c>
      <c r="E175" s="795">
        <v>5.5876530000000004</v>
      </c>
      <c r="F175" s="795">
        <v>3.399168</v>
      </c>
      <c r="G175" s="795">
        <v>5.2279960000000001</v>
      </c>
      <c r="H175" s="796">
        <v>3.6556730000000002</v>
      </c>
      <c r="I175" s="796">
        <v>4.6993549999999997</v>
      </c>
      <c r="J175" s="796">
        <v>4.4217839999999997</v>
      </c>
    </row>
    <row r="176" spans="1:10" x14ac:dyDescent="0.2">
      <c r="A176" s="792" t="s">
        <v>682</v>
      </c>
      <c r="B176" s="793" t="s">
        <v>102</v>
      </c>
      <c r="C176" s="793" t="s">
        <v>102</v>
      </c>
      <c r="D176" s="793">
        <v>3.4250000000000001E-3</v>
      </c>
      <c r="E176" s="793" t="s">
        <v>102</v>
      </c>
      <c r="F176" s="793" t="s">
        <v>102</v>
      </c>
      <c r="G176" s="793">
        <v>0.70837000000000006</v>
      </c>
      <c r="H176" s="319" t="s">
        <v>102</v>
      </c>
      <c r="I176" s="319">
        <v>0.21246999999999999</v>
      </c>
      <c r="J176" s="319">
        <v>0.15596299999999999</v>
      </c>
    </row>
    <row r="177" spans="1:10" x14ac:dyDescent="0.2">
      <c r="A177" s="797" t="s">
        <v>592</v>
      </c>
      <c r="B177" s="798">
        <v>6.1543159999999997</v>
      </c>
      <c r="C177" s="798">
        <v>8.9618929999999999</v>
      </c>
      <c r="D177" s="798">
        <v>8.3884179999999997</v>
      </c>
      <c r="E177" s="798">
        <v>9.9690010000000004</v>
      </c>
      <c r="F177" s="798">
        <v>9.9042259999999995</v>
      </c>
      <c r="G177" s="798">
        <v>13.308199999999999</v>
      </c>
      <c r="H177" s="799">
        <v>8.0340140000000009</v>
      </c>
      <c r="I177" s="799">
        <v>10.608245999999999</v>
      </c>
      <c r="J177" s="799">
        <v>9.9236199999999997</v>
      </c>
    </row>
    <row r="178" spans="1:10" s="8" customFormat="1" x14ac:dyDescent="0.2">
      <c r="A178" s="804" t="s">
        <v>687</v>
      </c>
      <c r="B178" s="805">
        <v>0.80277500000000002</v>
      </c>
      <c r="C178" s="805">
        <v>1.7820579999999999</v>
      </c>
      <c r="D178" s="805">
        <v>1.5256479999999999</v>
      </c>
      <c r="E178" s="805">
        <v>1.584768</v>
      </c>
      <c r="F178" s="805">
        <v>1.2879100000000001</v>
      </c>
      <c r="G178" s="805">
        <v>1.4035869999999999</v>
      </c>
      <c r="H178" s="398">
        <v>1.4584140000000001</v>
      </c>
      <c r="I178" s="398">
        <v>1.4651339999999999</v>
      </c>
      <c r="J178" s="398">
        <v>1.463346</v>
      </c>
    </row>
    <row r="179" spans="1:10" x14ac:dyDescent="0.2">
      <c r="A179" s="806" t="s">
        <v>593</v>
      </c>
      <c r="B179" s="795">
        <v>1.642962</v>
      </c>
      <c r="C179" s="795">
        <v>1.065226</v>
      </c>
      <c r="D179" s="795">
        <v>1.137005</v>
      </c>
      <c r="E179" s="795">
        <v>0.65121200000000001</v>
      </c>
      <c r="F179" s="795">
        <v>1.0126120000000001</v>
      </c>
      <c r="G179" s="795">
        <v>0.79165099999999999</v>
      </c>
      <c r="H179" s="796">
        <v>1.2561629999999999</v>
      </c>
      <c r="I179" s="796">
        <v>0.86384099999999997</v>
      </c>
      <c r="J179" s="796">
        <v>0.96818000000000004</v>
      </c>
    </row>
    <row r="180" spans="1:10" x14ac:dyDescent="0.2">
      <c r="A180" s="804" t="s">
        <v>683</v>
      </c>
      <c r="B180" s="793">
        <v>1.83823</v>
      </c>
      <c r="C180" s="793">
        <v>4.0963219999999998</v>
      </c>
      <c r="D180" s="793">
        <v>3.919416</v>
      </c>
      <c r="E180" s="793">
        <v>4.7068649999999996</v>
      </c>
      <c r="F180" s="793">
        <v>5.3405100000000001</v>
      </c>
      <c r="G180" s="793">
        <v>6.8299830000000004</v>
      </c>
      <c r="H180" s="319">
        <v>3.3500429999999999</v>
      </c>
      <c r="I180" s="319">
        <v>5.2804310000000001</v>
      </c>
      <c r="J180" s="319">
        <v>4.7670370000000002</v>
      </c>
    </row>
    <row r="181" spans="1:10" x14ac:dyDescent="0.2">
      <c r="A181" s="806" t="s">
        <v>594</v>
      </c>
      <c r="B181" s="807">
        <v>3.1537000000000003E-2</v>
      </c>
      <c r="C181" s="807">
        <v>5.7307999999999998E-2</v>
      </c>
      <c r="D181" s="807">
        <v>4.4177000000000001E-2</v>
      </c>
      <c r="E181" s="807">
        <v>0.172733</v>
      </c>
      <c r="F181" s="807">
        <v>0.30472199999999999</v>
      </c>
      <c r="G181" s="807">
        <v>0.85266200000000003</v>
      </c>
      <c r="H181" s="808">
        <v>4.8791000000000001E-2</v>
      </c>
      <c r="I181" s="808">
        <v>0.37103999999999998</v>
      </c>
      <c r="J181" s="808">
        <v>0.28533700000000001</v>
      </c>
    </row>
    <row r="182" spans="1:10" x14ac:dyDescent="0.2">
      <c r="A182" s="804" t="s">
        <v>595</v>
      </c>
      <c r="B182" s="805">
        <v>0.10978300000000001</v>
      </c>
      <c r="C182" s="805">
        <v>0.62449699999999997</v>
      </c>
      <c r="D182" s="805">
        <v>0.771393</v>
      </c>
      <c r="E182" s="805">
        <v>0.72372400000000003</v>
      </c>
      <c r="F182" s="805">
        <v>0.45873000000000003</v>
      </c>
      <c r="G182" s="805">
        <v>0.81993899999999997</v>
      </c>
      <c r="H182" s="398">
        <v>0.45438899999999999</v>
      </c>
      <c r="I182" s="398">
        <v>0.71609800000000001</v>
      </c>
      <c r="J182" s="398">
        <v>0.64649500000000004</v>
      </c>
    </row>
    <row r="183" spans="1:10" x14ac:dyDescent="0.2">
      <c r="A183" s="806" t="s">
        <v>596</v>
      </c>
      <c r="B183" s="807">
        <v>0.612703</v>
      </c>
      <c r="C183" s="807">
        <v>0.86839599999999995</v>
      </c>
      <c r="D183" s="807">
        <v>0.96318199999999998</v>
      </c>
      <c r="E183" s="807">
        <v>2.1297000000000001</v>
      </c>
      <c r="F183" s="807">
        <v>1.499743</v>
      </c>
      <c r="G183" s="807">
        <v>2.5476589999999999</v>
      </c>
      <c r="H183" s="808">
        <v>0.783891</v>
      </c>
      <c r="I183" s="808">
        <v>1.8868929999999999</v>
      </c>
      <c r="J183" s="808">
        <v>1.5935459999999999</v>
      </c>
    </row>
    <row r="184" spans="1:10" x14ac:dyDescent="0.2">
      <c r="A184" s="804" t="s">
        <v>684</v>
      </c>
      <c r="B184" s="805" t="s">
        <v>102</v>
      </c>
      <c r="C184" s="805" t="s">
        <v>102</v>
      </c>
      <c r="D184" s="805" t="s">
        <v>102</v>
      </c>
      <c r="E184" s="805" t="s">
        <v>102</v>
      </c>
      <c r="F184" s="805" t="s">
        <v>102</v>
      </c>
      <c r="G184" s="805" t="s">
        <v>102</v>
      </c>
      <c r="H184" s="398" t="s">
        <v>102</v>
      </c>
      <c r="I184" s="398" t="s">
        <v>102</v>
      </c>
      <c r="J184" s="398" t="s">
        <v>102</v>
      </c>
    </row>
    <row r="185" spans="1:10" x14ac:dyDescent="0.2">
      <c r="A185" s="806" t="s">
        <v>685</v>
      </c>
      <c r="B185" s="807" t="s">
        <v>102</v>
      </c>
      <c r="C185" s="807" t="s">
        <v>102</v>
      </c>
      <c r="D185" s="807" t="s">
        <v>102</v>
      </c>
      <c r="E185" s="807" t="s">
        <v>102</v>
      </c>
      <c r="F185" s="807" t="s">
        <v>102</v>
      </c>
      <c r="G185" s="807">
        <v>6.4099999999999999E-3</v>
      </c>
      <c r="H185" s="808" t="s">
        <v>102</v>
      </c>
      <c r="I185" s="808">
        <v>1.916E-3</v>
      </c>
      <c r="J185" s="808">
        <v>1.4059999999999999E-3</v>
      </c>
    </row>
    <row r="186" spans="1:10" s="8" customFormat="1" x14ac:dyDescent="0.2">
      <c r="A186" s="809" t="s">
        <v>597</v>
      </c>
      <c r="B186" s="810">
        <v>8.3210979999999992</v>
      </c>
      <c r="C186" s="810">
        <v>5.3416269999999999</v>
      </c>
      <c r="D186" s="810">
        <v>3.4356100000000001</v>
      </c>
      <c r="E186" s="810">
        <v>4.8252569999999997</v>
      </c>
      <c r="F186" s="810">
        <v>3.6555409999999999</v>
      </c>
      <c r="G186" s="810">
        <v>27.446442999999999</v>
      </c>
      <c r="H186" s="811">
        <v>6.3263160000000003</v>
      </c>
      <c r="I186" s="811">
        <v>11.074082000000001</v>
      </c>
      <c r="J186" s="811">
        <v>9.8113969999999995</v>
      </c>
    </row>
    <row r="187" spans="1:10" s="8" customFormat="1" x14ac:dyDescent="0.2">
      <c r="A187" s="806" t="s">
        <v>623</v>
      </c>
      <c r="B187" s="807">
        <v>0.775281</v>
      </c>
      <c r="C187" s="807">
        <v>0.89871000000000001</v>
      </c>
      <c r="D187" s="807">
        <v>0.39478799999999997</v>
      </c>
      <c r="E187" s="807">
        <v>1.2262150000000001</v>
      </c>
      <c r="F187" s="807">
        <v>0.61336100000000005</v>
      </c>
      <c r="G187" s="807">
        <v>0.33124900000000002</v>
      </c>
      <c r="H187" s="808">
        <v>0.85791799999999996</v>
      </c>
      <c r="I187" s="808">
        <v>0.667659</v>
      </c>
      <c r="J187" s="808">
        <v>0.71825899999999998</v>
      </c>
    </row>
    <row r="188" spans="1:10" s="69" customFormat="1" x14ac:dyDescent="0.2">
      <c r="A188" s="804" t="s">
        <v>624</v>
      </c>
      <c r="B188" s="805">
        <v>6.9878239999999998</v>
      </c>
      <c r="C188" s="805">
        <v>4.0919439999999998</v>
      </c>
      <c r="D188" s="805">
        <v>3.02142</v>
      </c>
      <c r="E188" s="805">
        <v>3.5990419999999999</v>
      </c>
      <c r="F188" s="805">
        <v>3.0421800000000001</v>
      </c>
      <c r="G188" s="805">
        <v>27.115193999999999</v>
      </c>
      <c r="H188" s="398">
        <v>5.0490069999999996</v>
      </c>
      <c r="I188" s="398">
        <v>10.40216</v>
      </c>
      <c r="J188" s="398">
        <v>8.9784699999999997</v>
      </c>
    </row>
    <row r="189" spans="1:10" s="8" customFormat="1" x14ac:dyDescent="0.2">
      <c r="A189" s="812" t="s">
        <v>598</v>
      </c>
      <c r="B189" s="813">
        <v>57.845503999999998</v>
      </c>
      <c r="C189" s="813">
        <v>58.345998999999999</v>
      </c>
      <c r="D189" s="813">
        <v>61.043461999999998</v>
      </c>
      <c r="E189" s="813">
        <v>75.164867999999998</v>
      </c>
      <c r="F189" s="813">
        <v>79.058363999999997</v>
      </c>
      <c r="G189" s="813">
        <v>76.662445000000005</v>
      </c>
      <c r="H189" s="814">
        <v>58.180590000000002</v>
      </c>
      <c r="I189" s="814">
        <v>73.197851</v>
      </c>
      <c r="J189" s="814">
        <v>69.203958999999998</v>
      </c>
    </row>
    <row r="190" spans="1:10" s="8" customFormat="1" x14ac:dyDescent="0.2">
      <c r="A190" s="792" t="s">
        <v>625</v>
      </c>
      <c r="B190" s="793">
        <v>13.318277</v>
      </c>
      <c r="C190" s="793">
        <v>14.4199</v>
      </c>
      <c r="D190" s="793">
        <v>13.716217</v>
      </c>
      <c r="E190" s="793">
        <v>14.575187</v>
      </c>
      <c r="F190" s="793">
        <v>8.9117110000000004</v>
      </c>
      <c r="G190" s="793">
        <v>4.3393740000000003</v>
      </c>
      <c r="H190" s="319">
        <v>14.055823</v>
      </c>
      <c r="I190" s="319">
        <v>10.325709</v>
      </c>
      <c r="J190" s="319">
        <v>11.317746</v>
      </c>
    </row>
    <row r="191" spans="1:10" x14ac:dyDescent="0.2">
      <c r="A191" s="794" t="s">
        <v>599</v>
      </c>
      <c r="B191" s="795">
        <v>0.97026100000000004</v>
      </c>
      <c r="C191" s="795">
        <v>1.254213</v>
      </c>
      <c r="D191" s="795">
        <v>1.326508</v>
      </c>
      <c r="E191" s="795">
        <v>0.82731399999999999</v>
      </c>
      <c r="F191" s="795">
        <v>1.719773</v>
      </c>
      <c r="G191" s="795">
        <v>0.288329</v>
      </c>
      <c r="H191" s="796">
        <v>1.1603699999999999</v>
      </c>
      <c r="I191" s="796">
        <v>0.93372500000000003</v>
      </c>
      <c r="J191" s="796">
        <v>0.99400200000000005</v>
      </c>
    </row>
    <row r="192" spans="1:10" x14ac:dyDescent="0.2">
      <c r="A192" s="792" t="s">
        <v>600</v>
      </c>
      <c r="B192" s="793">
        <v>0.421404</v>
      </c>
      <c r="C192" s="793">
        <v>0.560805</v>
      </c>
      <c r="D192" s="793">
        <v>0.921732</v>
      </c>
      <c r="E192" s="793">
        <v>0.92798499999999995</v>
      </c>
      <c r="F192" s="793">
        <v>1.4577059999999999</v>
      </c>
      <c r="G192" s="793">
        <v>3.8047409999999999</v>
      </c>
      <c r="H192" s="319">
        <v>0.51473400000000002</v>
      </c>
      <c r="I192" s="319">
        <v>1.8800840000000001</v>
      </c>
      <c r="J192" s="319">
        <v>1.5169649999999999</v>
      </c>
    </row>
    <row r="193" spans="1:10" x14ac:dyDescent="0.2">
      <c r="A193" s="794" t="s">
        <v>601</v>
      </c>
      <c r="B193" s="795">
        <v>6.0204620000000002</v>
      </c>
      <c r="C193" s="795">
        <v>7.1971930000000004</v>
      </c>
      <c r="D193" s="795">
        <v>8.1922449999999998</v>
      </c>
      <c r="E193" s="795">
        <v>8.6010419999999996</v>
      </c>
      <c r="F193" s="834">
        <v>9.6153689999999994</v>
      </c>
      <c r="G193" s="834">
        <v>4.5960070000000002</v>
      </c>
      <c r="H193" s="796">
        <v>6.8082940000000001</v>
      </c>
      <c r="I193" s="796">
        <v>7.493544</v>
      </c>
      <c r="J193" s="796">
        <v>7.311299</v>
      </c>
    </row>
    <row r="194" spans="1:10" s="69" customFormat="1" x14ac:dyDescent="0.2">
      <c r="A194" s="792" t="s">
        <v>602</v>
      </c>
      <c r="B194" s="793">
        <v>3.8286440000000002</v>
      </c>
      <c r="C194" s="793">
        <v>4.7522650000000004</v>
      </c>
      <c r="D194" s="793">
        <v>6.326524</v>
      </c>
      <c r="E194" s="793">
        <v>9.5769880000000001</v>
      </c>
      <c r="F194" s="793">
        <v>10.549436</v>
      </c>
      <c r="G194" s="793">
        <v>11.410173</v>
      </c>
      <c r="H194" s="319">
        <v>4.4470159999999996</v>
      </c>
      <c r="I194" s="319">
        <v>9.5825770000000006</v>
      </c>
      <c r="J194" s="319">
        <v>8.2167569999999994</v>
      </c>
    </row>
    <row r="195" spans="1:10" x14ac:dyDescent="0.2">
      <c r="A195" s="794" t="s">
        <v>603</v>
      </c>
      <c r="B195" s="795">
        <v>18.377082999999999</v>
      </c>
      <c r="C195" s="795">
        <v>20.839293999999999</v>
      </c>
      <c r="D195" s="795">
        <v>28.954041</v>
      </c>
      <c r="E195" s="795">
        <v>40.656351999999998</v>
      </c>
      <c r="F195" s="795">
        <v>46.804369000000001</v>
      </c>
      <c r="G195" s="795">
        <v>52.223821000000001</v>
      </c>
      <c r="H195" s="796">
        <v>20.025555000000001</v>
      </c>
      <c r="I195" s="796">
        <v>42.629261</v>
      </c>
      <c r="J195" s="796">
        <v>36.617728</v>
      </c>
    </row>
    <row r="196" spans="1:10" s="8" customFormat="1" x14ac:dyDescent="0.2">
      <c r="A196" s="801" t="s">
        <v>604</v>
      </c>
      <c r="B196" s="802">
        <v>52.291153999999999</v>
      </c>
      <c r="C196" s="802">
        <v>58.608690000000003</v>
      </c>
      <c r="D196" s="802">
        <v>55.619410000000002</v>
      </c>
      <c r="E196" s="802">
        <v>50.826752999999997</v>
      </c>
      <c r="F196" s="802">
        <v>52.253292000000002</v>
      </c>
      <c r="G196" s="802">
        <v>26.471820000000001</v>
      </c>
      <c r="H196" s="803">
        <v>56.520800999999999</v>
      </c>
      <c r="I196" s="803">
        <v>44.852944999999998</v>
      </c>
      <c r="J196" s="803">
        <v>47.956051000000002</v>
      </c>
    </row>
    <row r="197" spans="1:10" s="8" customFormat="1" x14ac:dyDescent="0.2">
      <c r="A197" s="806" t="s">
        <v>688</v>
      </c>
      <c r="B197" s="795" t="s">
        <v>102</v>
      </c>
      <c r="C197" s="795">
        <v>1.372E-3</v>
      </c>
      <c r="D197" s="795" t="s">
        <v>102</v>
      </c>
      <c r="E197" s="795" t="s">
        <v>102</v>
      </c>
      <c r="F197" s="795" t="s">
        <v>102</v>
      </c>
      <c r="G197" s="795">
        <v>0.202516</v>
      </c>
      <c r="H197" s="796">
        <v>9.1799999999999998E-4</v>
      </c>
      <c r="I197" s="796">
        <v>6.0527999999999998E-2</v>
      </c>
      <c r="J197" s="796">
        <v>4.4674999999999999E-2</v>
      </c>
    </row>
    <row r="198" spans="1:10" x14ac:dyDescent="0.2">
      <c r="A198" s="804" t="s">
        <v>605</v>
      </c>
      <c r="B198" s="793">
        <v>3.9399999999999998E-4</v>
      </c>
      <c r="C198" s="793">
        <v>4.5929999999999999E-3</v>
      </c>
      <c r="D198" s="793">
        <v>1.7899999999999999E-4</v>
      </c>
      <c r="E198" s="793">
        <v>1.317E-3</v>
      </c>
      <c r="F198" s="793" t="s">
        <v>102</v>
      </c>
      <c r="G198" s="793" t="s">
        <v>102</v>
      </c>
      <c r="H198" s="319">
        <v>3.2049999999999999E-3</v>
      </c>
      <c r="I198" s="319">
        <v>4.4099999999999999E-4</v>
      </c>
      <c r="J198" s="319">
        <v>1.176E-3</v>
      </c>
    </row>
    <row r="199" spans="1:10" x14ac:dyDescent="0.2">
      <c r="A199" s="806" t="s">
        <v>606</v>
      </c>
      <c r="B199" s="795">
        <v>0.22431999999999999</v>
      </c>
      <c r="C199" s="795">
        <v>0.116247</v>
      </c>
      <c r="D199" s="795">
        <v>0.14355100000000001</v>
      </c>
      <c r="E199" s="795">
        <v>9.4753000000000004E-2</v>
      </c>
      <c r="F199" s="795">
        <v>9.6167000000000002E-2</v>
      </c>
      <c r="G199" s="795">
        <v>6.9163759999999996</v>
      </c>
      <c r="H199" s="796">
        <v>0.15196399999999999</v>
      </c>
      <c r="I199" s="796">
        <v>2.144574</v>
      </c>
      <c r="J199" s="796">
        <v>1.614633</v>
      </c>
    </row>
    <row r="200" spans="1:10" x14ac:dyDescent="0.2">
      <c r="A200" s="804" t="s">
        <v>607</v>
      </c>
      <c r="B200" s="793">
        <v>47.157572999999999</v>
      </c>
      <c r="C200" s="793">
        <v>53.957703000000002</v>
      </c>
      <c r="D200" s="793">
        <v>50.995969000000002</v>
      </c>
      <c r="E200" s="793">
        <v>45.698467999999998</v>
      </c>
      <c r="F200" s="793">
        <v>48.324907000000003</v>
      </c>
      <c r="G200" s="793">
        <v>14.775696999999999</v>
      </c>
      <c r="H200" s="319">
        <v>51.710320000000003</v>
      </c>
      <c r="I200" s="319">
        <v>38.084771000000003</v>
      </c>
      <c r="J200" s="319">
        <v>41.708533000000003</v>
      </c>
    </row>
    <row r="201" spans="1:10" s="69" customFormat="1" x14ac:dyDescent="0.2">
      <c r="A201" s="815" t="s">
        <v>608</v>
      </c>
      <c r="B201" s="807">
        <v>4.9055580000000001</v>
      </c>
      <c r="C201" s="807">
        <v>4.5287759999999997</v>
      </c>
      <c r="D201" s="807">
        <v>4.3592040000000001</v>
      </c>
      <c r="E201" s="807">
        <v>5.0289720000000004</v>
      </c>
      <c r="F201" s="807">
        <v>3.8226059999999999</v>
      </c>
      <c r="G201" s="807">
        <v>1.644711</v>
      </c>
      <c r="H201" s="808">
        <v>4.6532989999999996</v>
      </c>
      <c r="I201" s="808">
        <v>3.6569910000000001</v>
      </c>
      <c r="J201" s="808">
        <v>3.9219629999999999</v>
      </c>
    </row>
    <row r="202" spans="1:10" x14ac:dyDescent="0.2">
      <c r="A202" s="792" t="s">
        <v>686</v>
      </c>
      <c r="B202" s="805" t="s">
        <v>102</v>
      </c>
      <c r="C202" s="805" t="s">
        <v>102</v>
      </c>
      <c r="D202" s="805">
        <v>0.120507</v>
      </c>
      <c r="E202" s="805">
        <v>3.2429999999999998E-3</v>
      </c>
      <c r="F202" s="805">
        <v>9.6120000000000008E-3</v>
      </c>
      <c r="G202" s="805">
        <v>2.9325190000000001</v>
      </c>
      <c r="H202" s="398" t="s">
        <v>102</v>
      </c>
      <c r="I202" s="398">
        <v>0.90564</v>
      </c>
      <c r="J202" s="398">
        <v>0.66478199999999998</v>
      </c>
    </row>
    <row r="203" spans="1:10" x14ac:dyDescent="0.2">
      <c r="A203" s="797" t="s">
        <v>609</v>
      </c>
      <c r="B203" s="798">
        <v>3.899384</v>
      </c>
      <c r="C203" s="798">
        <v>3.3881549999999998</v>
      </c>
      <c r="D203" s="798">
        <v>5.3631799999999998</v>
      </c>
      <c r="E203" s="798">
        <v>5.5995100000000004</v>
      </c>
      <c r="F203" s="967">
        <v>9.2498909999999999</v>
      </c>
      <c r="G203" s="967">
        <v>11.183472</v>
      </c>
      <c r="H203" s="799">
        <v>3.5571120000000001</v>
      </c>
      <c r="I203" s="799">
        <v>7.8619919999999999</v>
      </c>
      <c r="J203" s="799">
        <v>6.7170940000000003</v>
      </c>
    </row>
    <row r="204" spans="1:10" s="8" customFormat="1" x14ac:dyDescent="0.2">
      <c r="A204" s="792" t="s">
        <v>689</v>
      </c>
      <c r="B204" s="793" t="s">
        <v>102</v>
      </c>
      <c r="C204" s="793" t="s">
        <v>102</v>
      </c>
      <c r="D204" s="793" t="s">
        <v>102</v>
      </c>
      <c r="E204" s="793">
        <v>0</v>
      </c>
      <c r="F204" s="793" t="s">
        <v>102</v>
      </c>
      <c r="G204" s="793">
        <v>1.4906000000000001E-2</v>
      </c>
      <c r="H204" s="319" t="s">
        <v>102</v>
      </c>
      <c r="I204" s="319">
        <v>4.4549999999999998E-3</v>
      </c>
      <c r="J204" s="319">
        <v>3.2699999999999999E-3</v>
      </c>
    </row>
    <row r="205" spans="1:10" x14ac:dyDescent="0.2">
      <c r="A205" s="806" t="s">
        <v>610</v>
      </c>
      <c r="B205" s="795">
        <v>0.48727900000000002</v>
      </c>
      <c r="C205" s="795">
        <v>0.869367</v>
      </c>
      <c r="D205" s="795">
        <v>1.3801049999999999</v>
      </c>
      <c r="E205" s="795">
        <v>1.738664</v>
      </c>
      <c r="F205" s="795">
        <v>1.991554</v>
      </c>
      <c r="G205" s="795">
        <v>3.078252</v>
      </c>
      <c r="H205" s="796">
        <v>0.74309000000000003</v>
      </c>
      <c r="I205" s="796">
        <v>2.1049669999999998</v>
      </c>
      <c r="J205" s="796">
        <v>1.7427710000000001</v>
      </c>
    </row>
    <row r="206" spans="1:10" s="8" customFormat="1" x14ac:dyDescent="0.2">
      <c r="A206" s="804" t="s">
        <v>611</v>
      </c>
      <c r="B206" s="793">
        <v>0.94206400000000001</v>
      </c>
      <c r="C206" s="793">
        <v>0.30265900000000001</v>
      </c>
      <c r="D206" s="793">
        <v>1.5682499999999999</v>
      </c>
      <c r="E206" s="793">
        <v>0.99604899999999996</v>
      </c>
      <c r="F206" s="793">
        <v>5.2411580000000004</v>
      </c>
      <c r="G206" s="793">
        <v>1.6504859999999999</v>
      </c>
      <c r="H206" s="319">
        <v>0.51397700000000002</v>
      </c>
      <c r="I206" s="319">
        <v>2.068025</v>
      </c>
      <c r="J206" s="319">
        <v>1.6547210000000001</v>
      </c>
    </row>
    <row r="207" spans="1:10" x14ac:dyDescent="0.2">
      <c r="A207" s="806" t="s">
        <v>612</v>
      </c>
      <c r="B207" s="795">
        <v>1.35507</v>
      </c>
      <c r="C207" s="795">
        <v>1.0514110000000001</v>
      </c>
      <c r="D207" s="795">
        <v>1.1114120000000001</v>
      </c>
      <c r="E207" s="795">
        <v>1.0418320000000001</v>
      </c>
      <c r="F207" s="795">
        <v>0.76416099999999998</v>
      </c>
      <c r="G207" s="795">
        <v>0.54299799999999998</v>
      </c>
      <c r="H207" s="796">
        <v>1.151767</v>
      </c>
      <c r="I207" s="796">
        <v>0.858931</v>
      </c>
      <c r="J207" s="796">
        <v>0.93681199999999998</v>
      </c>
    </row>
    <row r="208" spans="1:10" x14ac:dyDescent="0.2">
      <c r="A208" s="804" t="s">
        <v>613</v>
      </c>
      <c r="B208" s="793">
        <v>0.58998099999999998</v>
      </c>
      <c r="C208" s="793">
        <v>0.912219</v>
      </c>
      <c r="D208" s="793">
        <v>1.297391</v>
      </c>
      <c r="E208" s="793">
        <v>1.8229649999999999</v>
      </c>
      <c r="F208" s="793">
        <v>1.2530190000000001</v>
      </c>
      <c r="G208" s="793">
        <v>5.8968290000000003</v>
      </c>
      <c r="H208" s="319">
        <v>0.80572299999999997</v>
      </c>
      <c r="I208" s="319">
        <v>2.8242910000000001</v>
      </c>
      <c r="J208" s="319">
        <v>2.287445</v>
      </c>
    </row>
    <row r="209" spans="1:10" x14ac:dyDescent="0.2">
      <c r="A209" s="964" t="s">
        <v>614</v>
      </c>
      <c r="B209" s="798">
        <v>17.750036000000001</v>
      </c>
      <c r="C209" s="798">
        <v>9.6627620000000007</v>
      </c>
      <c r="D209" s="798">
        <v>10.117266000000001</v>
      </c>
      <c r="E209" s="798">
        <v>10.095905</v>
      </c>
      <c r="F209" s="798">
        <v>10.560435999999999</v>
      </c>
      <c r="G209" s="798">
        <v>17.567416000000001</v>
      </c>
      <c r="H209" s="799">
        <v>12.335534000000001</v>
      </c>
      <c r="I209" s="799">
        <v>12.415825999999999</v>
      </c>
      <c r="J209" s="799">
        <v>12.394472</v>
      </c>
    </row>
    <row r="210" spans="1:10" x14ac:dyDescent="0.2">
      <c r="A210" s="962" t="s">
        <v>615</v>
      </c>
      <c r="B210" s="963">
        <f t="shared" ref="B210:J210" si="61">B151+B155+B161+B168+B172+B177+B186+B189+B196+B203+B209</f>
        <v>304.18224400000003</v>
      </c>
      <c r="C210" s="963">
        <f t="shared" si="61"/>
        <v>302.50096300000001</v>
      </c>
      <c r="D210" s="963">
        <f t="shared" si="61"/>
        <v>307.00195199999996</v>
      </c>
      <c r="E210" s="963">
        <f t="shared" si="61"/>
        <v>320.23122999999998</v>
      </c>
      <c r="F210" s="963">
        <f t="shared" si="61"/>
        <v>348.77230099999997</v>
      </c>
      <c r="G210" s="963">
        <f t="shared" si="61"/>
        <v>348.82503599999995</v>
      </c>
      <c r="H210" s="963">
        <f t="shared" si="61"/>
        <v>303.05661299999997</v>
      </c>
      <c r="I210" s="963">
        <f t="shared" si="61"/>
        <v>330.91708299999993</v>
      </c>
      <c r="J210" s="963">
        <f t="shared" si="61"/>
        <v>323.50749400000001</v>
      </c>
    </row>
    <row r="211" spans="1:10" x14ac:dyDescent="0.2">
      <c r="A211" s="816" t="s">
        <v>690</v>
      </c>
      <c r="B211" s="3"/>
      <c r="C211" s="3"/>
      <c r="D211" s="246"/>
      <c r="E211" s="3"/>
      <c r="F211" s="3"/>
      <c r="G211" s="246"/>
      <c r="H211" s="3"/>
      <c r="I211" s="3"/>
      <c r="J211" s="3"/>
    </row>
    <row r="212" spans="1:10" x14ac:dyDescent="0.2">
      <c r="A212" s="816" t="s">
        <v>334</v>
      </c>
      <c r="B212" s="3"/>
      <c r="C212" s="3"/>
      <c r="D212" s="246"/>
      <c r="E212" s="3"/>
      <c r="F212" s="3"/>
      <c r="G212" s="246"/>
      <c r="H212" s="3"/>
      <c r="I212" s="3"/>
      <c r="J212" s="3"/>
    </row>
    <row r="213" spans="1:10" x14ac:dyDescent="0.2">
      <c r="A213" s="289" t="s">
        <v>946</v>
      </c>
      <c r="B213" s="3"/>
      <c r="C213" s="3"/>
      <c r="D213" s="246"/>
      <c r="E213" s="3"/>
      <c r="F213" s="3"/>
      <c r="G213" s="246"/>
      <c r="H213" s="3"/>
      <c r="I213" s="3"/>
      <c r="J213" s="3"/>
    </row>
    <row r="215" spans="1:10" ht="41.25" customHeight="1" x14ac:dyDescent="0.2">
      <c r="A215" s="1000" t="s">
        <v>618</v>
      </c>
      <c r="B215" s="1001"/>
      <c r="C215" s="1001"/>
      <c r="D215" s="1001"/>
      <c r="E215" s="1001"/>
      <c r="F215" s="1001"/>
      <c r="G215" s="1001"/>
      <c r="H215" s="1001"/>
      <c r="I215" s="1001"/>
      <c r="J215" s="1002"/>
    </row>
  </sheetData>
  <mergeCells count="1">
    <mergeCell ref="A215:J215"/>
  </mergeCells>
  <pageMargins left="0.70866141732283472" right="0.70866141732283472" top="0.31496062992125984" bottom="0.43307086614173229" header="0.31496062992125984" footer="0.31496062992125984"/>
  <pageSetup paperSize="9" scale="57" firstPageNumber="102" fitToHeight="0" orientation="landscape" useFirstPageNumber="1" r:id="rId1"/>
  <headerFooter>
    <oddHeader>&amp;RLes finances des communes en 2020</oddHeader>
    <oddFooter>&amp;LDirection générale des Collectivités locales / DESL&amp;C&amp;P&amp;RMise en ligne  : mars 2022</oddFooter>
  </headerFooter>
  <rowBreaks count="2" manualBreakCount="2">
    <brk id="71" max="9" man="1"/>
    <brk id="142"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46"/>
  <sheetViews>
    <sheetView zoomScaleNormal="100" zoomScaleSheetLayoutView="100" workbookViewId="0">
      <selection activeCell="G36" sqref="G36"/>
    </sheetView>
  </sheetViews>
  <sheetFormatPr baseColWidth="10" defaultRowHeight="12.75" x14ac:dyDescent="0.2"/>
  <cols>
    <col min="1" max="1" width="46.85546875" customWidth="1"/>
    <col min="2" max="2" width="13.5703125" customWidth="1"/>
    <col min="3" max="4" width="14.7109375" customWidth="1"/>
    <col min="5" max="5" width="13.7109375" customWidth="1"/>
    <col min="6" max="7" width="14.7109375" customWidth="1"/>
    <col min="8" max="8" width="13.5703125" customWidth="1"/>
    <col min="9" max="10" width="14.7109375" customWidth="1"/>
    <col min="12" max="12" width="12.42578125" bestFit="1" customWidth="1"/>
  </cols>
  <sheetData>
    <row r="1" spans="1:30" ht="21" x14ac:dyDescent="0.25">
      <c r="A1" s="10" t="s">
        <v>805</v>
      </c>
    </row>
    <row r="2" spans="1:30" ht="18" x14ac:dyDescent="0.25">
      <c r="A2" s="10"/>
    </row>
    <row r="3" spans="1:30" ht="18" x14ac:dyDescent="0.25">
      <c r="A3" s="10"/>
    </row>
    <row r="4" spans="1:30" x14ac:dyDescent="0.2">
      <c r="A4" s="69" t="s">
        <v>803</v>
      </c>
    </row>
    <row r="5" spans="1:30" ht="13.5" thickBot="1" x14ac:dyDescent="0.25"/>
    <row r="6" spans="1:30" ht="14.25" x14ac:dyDescent="0.2">
      <c r="A6" s="841"/>
      <c r="B6" s="986" t="s">
        <v>413</v>
      </c>
      <c r="C6" s="986"/>
      <c r="D6" s="987"/>
      <c r="E6" s="983" t="s">
        <v>257</v>
      </c>
      <c r="F6" s="984"/>
      <c r="G6" s="985"/>
      <c r="H6" s="984" t="s">
        <v>414</v>
      </c>
      <c r="I6" s="984"/>
      <c r="J6" s="985"/>
    </row>
    <row r="7" spans="1:30" x14ac:dyDescent="0.2">
      <c r="A7" s="842"/>
      <c r="B7" s="838"/>
      <c r="C7" s="534"/>
      <c r="D7" s="535"/>
      <c r="E7" s="533"/>
      <c r="F7" s="534"/>
      <c r="G7" s="535"/>
      <c r="H7" s="533"/>
      <c r="I7" s="534"/>
      <c r="J7" s="535"/>
    </row>
    <row r="8" spans="1:30" x14ac:dyDescent="0.2">
      <c r="A8" s="842"/>
      <c r="B8" s="839" t="s">
        <v>69</v>
      </c>
      <c r="C8" s="537" t="s">
        <v>18</v>
      </c>
      <c r="D8" s="538" t="s">
        <v>18</v>
      </c>
      <c r="E8" s="536" t="s">
        <v>69</v>
      </c>
      <c r="F8" s="537" t="s">
        <v>18</v>
      </c>
      <c r="G8" s="538" t="s">
        <v>18</v>
      </c>
      <c r="H8" s="536" t="s">
        <v>69</v>
      </c>
      <c r="I8" s="537" t="s">
        <v>18</v>
      </c>
      <c r="J8" s="538" t="s">
        <v>18</v>
      </c>
    </row>
    <row r="9" spans="1:30" x14ac:dyDescent="0.2">
      <c r="A9" s="842" t="s">
        <v>68</v>
      </c>
      <c r="B9" s="839" t="s">
        <v>70</v>
      </c>
      <c r="C9" s="537" t="s">
        <v>121</v>
      </c>
      <c r="D9" s="538" t="s">
        <v>283</v>
      </c>
      <c r="E9" s="536" t="s">
        <v>70</v>
      </c>
      <c r="F9" s="537" t="s">
        <v>121</v>
      </c>
      <c r="G9" s="538" t="s">
        <v>283</v>
      </c>
      <c r="H9" s="536" t="s">
        <v>70</v>
      </c>
      <c r="I9" s="537" t="s">
        <v>121</v>
      </c>
      <c r="J9" s="538" t="s">
        <v>283</v>
      </c>
    </row>
    <row r="10" spans="1:30" x14ac:dyDescent="0.2">
      <c r="A10" s="842"/>
      <c r="B10" s="839" t="s">
        <v>119</v>
      </c>
      <c r="C10" s="537" t="s">
        <v>286</v>
      </c>
      <c r="D10" s="538" t="s">
        <v>284</v>
      </c>
      <c r="E10" s="536" t="s">
        <v>119</v>
      </c>
      <c r="F10" s="537" t="s">
        <v>286</v>
      </c>
      <c r="G10" s="538" t="s">
        <v>284</v>
      </c>
      <c r="H10" s="536" t="s">
        <v>119</v>
      </c>
      <c r="I10" s="537" t="s">
        <v>286</v>
      </c>
      <c r="J10" s="538" t="s">
        <v>284</v>
      </c>
    </row>
    <row r="11" spans="1:30" x14ac:dyDescent="0.2">
      <c r="A11" s="843"/>
      <c r="B11" s="840" t="s">
        <v>120</v>
      </c>
      <c r="C11" s="540" t="s">
        <v>71</v>
      </c>
      <c r="D11" s="540" t="s">
        <v>285</v>
      </c>
      <c r="E11" s="539" t="s">
        <v>120</v>
      </c>
      <c r="F11" s="540" t="s">
        <v>71</v>
      </c>
      <c r="G11" s="540" t="s">
        <v>285</v>
      </c>
      <c r="H11" s="539" t="s">
        <v>120</v>
      </c>
      <c r="I11" s="540" t="s">
        <v>71</v>
      </c>
      <c r="J11" s="541" t="s">
        <v>285</v>
      </c>
    </row>
    <row r="12" spans="1:30" x14ac:dyDescent="0.2">
      <c r="A12" s="844" t="s">
        <v>116</v>
      </c>
      <c r="B12" s="942" t="s">
        <v>102</v>
      </c>
      <c r="C12" s="952" t="s">
        <v>102</v>
      </c>
      <c r="D12" s="837" t="s">
        <v>102</v>
      </c>
      <c r="E12" s="411">
        <v>3197</v>
      </c>
      <c r="F12" s="412">
        <v>207.30500000000001</v>
      </c>
      <c r="G12" s="413">
        <f>F12*1000/E12</f>
        <v>64.843603378167032</v>
      </c>
      <c r="H12" s="414">
        <f>E12</f>
        <v>3197</v>
      </c>
      <c r="I12" s="776">
        <f>F12</f>
        <v>207.30500000000001</v>
      </c>
      <c r="J12" s="777">
        <f>I12*1000/H12</f>
        <v>64.843603378167032</v>
      </c>
    </row>
    <row r="13" spans="1:30" s="193" customFormat="1" x14ac:dyDescent="0.2">
      <c r="A13" s="845" t="s">
        <v>115</v>
      </c>
      <c r="B13" s="418">
        <v>1</v>
      </c>
      <c r="C13" s="710">
        <v>0.16</v>
      </c>
      <c r="D13" s="416">
        <f>C13*1000/B13</f>
        <v>160</v>
      </c>
      <c r="E13" s="415">
        <v>5383</v>
      </c>
      <c r="F13" s="417">
        <v>793.36400000000003</v>
      </c>
      <c r="G13" s="416">
        <f t="shared" ref="G13:G25" si="0">F13*1000/E13</f>
        <v>147.38324354449193</v>
      </c>
      <c r="H13" s="418">
        <f t="shared" ref="H13:H25" si="1">B13+E13</f>
        <v>5384</v>
      </c>
      <c r="I13" s="417">
        <f>C13+F13</f>
        <v>793.524</v>
      </c>
      <c r="J13" s="416">
        <f>I13*1000/H13</f>
        <v>147.38558692421992</v>
      </c>
      <c r="K13"/>
      <c r="L13"/>
      <c r="M13"/>
      <c r="N13"/>
      <c r="O13"/>
      <c r="P13"/>
      <c r="Q13"/>
      <c r="R13"/>
      <c r="S13"/>
      <c r="T13"/>
      <c r="U13"/>
      <c r="V13"/>
      <c r="W13"/>
      <c r="X13"/>
      <c r="Y13"/>
      <c r="Z13"/>
      <c r="AA13"/>
      <c r="AB13"/>
      <c r="AC13"/>
      <c r="AD13"/>
    </row>
    <row r="14" spans="1:30" x14ac:dyDescent="0.2">
      <c r="A14" s="844" t="s">
        <v>114</v>
      </c>
      <c r="B14" s="943">
        <v>2</v>
      </c>
      <c r="C14" s="951">
        <v>0.44400000000000001</v>
      </c>
      <c r="D14" s="413">
        <f>C14*1000/B14</f>
        <v>222</v>
      </c>
      <c r="E14" s="411">
        <v>9573</v>
      </c>
      <c r="F14" s="412">
        <v>3121.279</v>
      </c>
      <c r="G14" s="413">
        <f t="shared" si="0"/>
        <v>326.05024548208502</v>
      </c>
      <c r="H14" s="414">
        <f t="shared" si="1"/>
        <v>9575</v>
      </c>
      <c r="I14" s="412">
        <f>F14</f>
        <v>3121.279</v>
      </c>
      <c r="J14" s="413">
        <f>I14*1000/H14</f>
        <v>325.9821409921671</v>
      </c>
    </row>
    <row r="15" spans="1:30" x14ac:dyDescent="0.2">
      <c r="A15" s="846" t="s">
        <v>72</v>
      </c>
      <c r="B15" s="422">
        <v>15</v>
      </c>
      <c r="C15" s="420">
        <v>21.446000000000002</v>
      </c>
      <c r="D15" s="421">
        <f t="shared" ref="D15:D25" si="2">C15*1000/B15</f>
        <v>1429.7333333333333</v>
      </c>
      <c r="E15" s="441">
        <v>11318</v>
      </c>
      <c r="F15" s="420">
        <v>11174.477999999999</v>
      </c>
      <c r="G15" s="421">
        <f t="shared" si="0"/>
        <v>987.31913765682987</v>
      </c>
      <c r="H15" s="422">
        <f t="shared" si="1"/>
        <v>11333</v>
      </c>
      <c r="I15" s="420">
        <f t="shared" ref="I15:I25" si="3">C15+F15</f>
        <v>11195.923999999999</v>
      </c>
      <c r="J15" s="421">
        <f t="shared" ref="J15:J25" si="4">I15*1000/H15</f>
        <v>987.90470307950238</v>
      </c>
    </row>
    <row r="16" spans="1:30" x14ac:dyDescent="0.2">
      <c r="A16" s="847" t="s">
        <v>73</v>
      </c>
      <c r="B16" s="414">
        <v>6</v>
      </c>
      <c r="C16" s="412">
        <v>17.718</v>
      </c>
      <c r="D16" s="413">
        <f t="shared" si="2"/>
        <v>2953</v>
      </c>
      <c r="E16" s="410">
        <v>2263</v>
      </c>
      <c r="F16" s="412">
        <v>5947.6120000000001</v>
      </c>
      <c r="G16" s="413">
        <f t="shared" si="0"/>
        <v>2628.1979673000442</v>
      </c>
      <c r="H16" s="414">
        <f t="shared" si="1"/>
        <v>2269</v>
      </c>
      <c r="I16" s="412">
        <f t="shared" si="3"/>
        <v>5965.33</v>
      </c>
      <c r="J16" s="413">
        <f t="shared" si="4"/>
        <v>2629.0568532393127</v>
      </c>
    </row>
    <row r="17" spans="1:30" x14ac:dyDescent="0.2">
      <c r="A17" s="846" t="s">
        <v>74</v>
      </c>
      <c r="B17" s="422">
        <v>9</v>
      </c>
      <c r="C17" s="420">
        <v>36.83</v>
      </c>
      <c r="D17" s="421">
        <f t="shared" si="2"/>
        <v>4092.2222222222222</v>
      </c>
      <c r="E17" s="419">
        <v>974</v>
      </c>
      <c r="F17" s="420">
        <v>4071.41</v>
      </c>
      <c r="G17" s="421">
        <f t="shared" si="0"/>
        <v>4180.0924024640653</v>
      </c>
      <c r="H17" s="422">
        <f t="shared" si="1"/>
        <v>983</v>
      </c>
      <c r="I17" s="420">
        <f t="shared" si="3"/>
        <v>4108.24</v>
      </c>
      <c r="J17" s="421">
        <f t="shared" si="4"/>
        <v>4179.287894201424</v>
      </c>
    </row>
    <row r="18" spans="1:30" x14ac:dyDescent="0.2">
      <c r="A18" s="847" t="s">
        <v>75</v>
      </c>
      <c r="B18" s="414">
        <v>35</v>
      </c>
      <c r="C18" s="412">
        <v>251.899</v>
      </c>
      <c r="D18" s="413">
        <f t="shared" si="2"/>
        <v>7197.1142857142859</v>
      </c>
      <c r="E18" s="411">
        <v>1162</v>
      </c>
      <c r="F18" s="412">
        <v>8070.5730000000003</v>
      </c>
      <c r="G18" s="413">
        <f t="shared" si="0"/>
        <v>6945.4156626506028</v>
      </c>
      <c r="H18" s="414">
        <f t="shared" si="1"/>
        <v>1197</v>
      </c>
      <c r="I18" s="412">
        <f t="shared" si="3"/>
        <v>8322.4719999999998</v>
      </c>
      <c r="J18" s="413">
        <f t="shared" si="4"/>
        <v>6952.7752715121132</v>
      </c>
    </row>
    <row r="19" spans="1:30" s="193" customFormat="1" x14ac:dyDescent="0.2">
      <c r="A19" s="848" t="s">
        <v>110</v>
      </c>
      <c r="B19" s="426">
        <v>31</v>
      </c>
      <c r="C19" s="424">
        <v>433.56599999999997</v>
      </c>
      <c r="D19" s="425">
        <f t="shared" si="2"/>
        <v>13986</v>
      </c>
      <c r="E19" s="423">
        <v>520</v>
      </c>
      <c r="F19" s="424">
        <v>7105.6989999999996</v>
      </c>
      <c r="G19" s="425">
        <f t="shared" si="0"/>
        <v>13664.805769230768</v>
      </c>
      <c r="H19" s="426">
        <f t="shared" si="1"/>
        <v>551</v>
      </c>
      <c r="I19" s="424">
        <f t="shared" si="3"/>
        <v>7539.2649999999994</v>
      </c>
      <c r="J19" s="425">
        <f t="shared" si="4"/>
        <v>13682.876588021776</v>
      </c>
      <c r="K19"/>
      <c r="L19"/>
      <c r="M19"/>
      <c r="N19"/>
      <c r="O19"/>
      <c r="P19"/>
      <c r="Q19"/>
      <c r="R19"/>
      <c r="S19"/>
      <c r="T19"/>
      <c r="U19"/>
      <c r="V19"/>
      <c r="W19"/>
      <c r="X19"/>
      <c r="Y19"/>
      <c r="Z19"/>
      <c r="AA19"/>
      <c r="AB19"/>
      <c r="AC19"/>
      <c r="AD19"/>
    </row>
    <row r="20" spans="1:30" s="193" customFormat="1" x14ac:dyDescent="0.2">
      <c r="A20" s="849" t="s">
        <v>111</v>
      </c>
      <c r="B20" s="430">
        <v>20</v>
      </c>
      <c r="C20" s="428">
        <v>608.57600000000002</v>
      </c>
      <c r="D20" s="429">
        <f t="shared" si="2"/>
        <v>30428.799999999999</v>
      </c>
      <c r="E20" s="427">
        <v>326</v>
      </c>
      <c r="F20" s="428">
        <v>9840.44</v>
      </c>
      <c r="G20" s="429">
        <f t="shared" si="0"/>
        <v>30185.398773006134</v>
      </c>
      <c r="H20" s="430">
        <f t="shared" si="1"/>
        <v>346</v>
      </c>
      <c r="I20" s="428">
        <f t="shared" si="3"/>
        <v>10449.016</v>
      </c>
      <c r="J20" s="429">
        <f t="shared" si="4"/>
        <v>30199.468208092487</v>
      </c>
      <c r="K20"/>
      <c r="L20"/>
      <c r="M20"/>
      <c r="N20"/>
      <c r="O20"/>
      <c r="P20"/>
      <c r="Q20"/>
      <c r="R20"/>
      <c r="S20"/>
      <c r="T20"/>
      <c r="U20"/>
      <c r="V20"/>
      <c r="W20"/>
      <c r="X20"/>
      <c r="Y20"/>
      <c r="Z20"/>
      <c r="AA20"/>
      <c r="AB20"/>
      <c r="AC20"/>
      <c r="AD20"/>
    </row>
    <row r="21" spans="1:30" s="193" customFormat="1" x14ac:dyDescent="0.2">
      <c r="A21" s="848" t="s">
        <v>112</v>
      </c>
      <c r="B21" s="426">
        <v>8</v>
      </c>
      <c r="C21" s="424">
        <v>545.10699999999997</v>
      </c>
      <c r="D21" s="425">
        <f t="shared" si="2"/>
        <v>68138.375</v>
      </c>
      <c r="E21" s="423">
        <v>83</v>
      </c>
      <c r="F21" s="442">
        <v>5521.6589999999997</v>
      </c>
      <c r="G21" s="425">
        <f t="shared" si="0"/>
        <v>66526.012048192773</v>
      </c>
      <c r="H21" s="426">
        <f t="shared" si="1"/>
        <v>91</v>
      </c>
      <c r="I21" s="424">
        <f t="shared" si="3"/>
        <v>6066.7659999999996</v>
      </c>
      <c r="J21" s="425">
        <f t="shared" si="4"/>
        <v>66667.758241758245</v>
      </c>
      <c r="K21"/>
      <c r="L21"/>
      <c r="M21"/>
      <c r="N21"/>
      <c r="O21"/>
      <c r="P21"/>
      <c r="Q21"/>
      <c r="R21"/>
      <c r="S21"/>
      <c r="T21"/>
      <c r="U21"/>
      <c r="V21"/>
      <c r="W21"/>
      <c r="X21"/>
      <c r="Y21"/>
      <c r="Z21"/>
      <c r="AA21"/>
      <c r="AB21"/>
      <c r="AC21"/>
      <c r="AD21"/>
    </row>
    <row r="22" spans="1:30" x14ac:dyDescent="0.2">
      <c r="A22" s="849" t="s">
        <v>113</v>
      </c>
      <c r="B22" s="430">
        <v>2</v>
      </c>
      <c r="C22" s="428">
        <v>255.2</v>
      </c>
      <c r="D22" s="429">
        <f t="shared" si="2"/>
        <v>127600</v>
      </c>
      <c r="E22" s="427">
        <v>40</v>
      </c>
      <c r="F22" s="428">
        <v>9999.2219999999998</v>
      </c>
      <c r="G22" s="429">
        <f t="shared" si="0"/>
        <v>249980.55</v>
      </c>
      <c r="H22" s="430">
        <f t="shared" si="1"/>
        <v>42</v>
      </c>
      <c r="I22" s="428">
        <f t="shared" si="3"/>
        <v>10254.422</v>
      </c>
      <c r="J22" s="429">
        <f t="shared" si="4"/>
        <v>244152.90476190476</v>
      </c>
    </row>
    <row r="23" spans="1:30" x14ac:dyDescent="0.2">
      <c r="A23" s="850" t="s">
        <v>76</v>
      </c>
      <c r="B23" s="545">
        <v>68</v>
      </c>
      <c r="C23" s="543">
        <v>328.49700000000001</v>
      </c>
      <c r="D23" s="544">
        <f t="shared" si="2"/>
        <v>4830.838235294118</v>
      </c>
      <c r="E23" s="542">
        <v>33870</v>
      </c>
      <c r="F23" s="543">
        <v>33386.021000000001</v>
      </c>
      <c r="G23" s="544">
        <f t="shared" si="0"/>
        <v>985.7106879244169</v>
      </c>
      <c r="H23" s="545">
        <f t="shared" si="1"/>
        <v>33938</v>
      </c>
      <c r="I23" s="543">
        <f t="shared" si="3"/>
        <v>33714.518000000004</v>
      </c>
      <c r="J23" s="544">
        <f t="shared" si="4"/>
        <v>993.41499204431614</v>
      </c>
    </row>
    <row r="24" spans="1:30" x14ac:dyDescent="0.2">
      <c r="A24" s="851" t="s">
        <v>632</v>
      </c>
      <c r="B24" s="549">
        <v>61</v>
      </c>
      <c r="C24" s="547">
        <v>1842.4490000000001</v>
      </c>
      <c r="D24" s="548">
        <f t="shared" si="2"/>
        <v>30204.081967213115</v>
      </c>
      <c r="E24" s="546">
        <v>969</v>
      </c>
      <c r="F24" s="547">
        <v>32467.02</v>
      </c>
      <c r="G24" s="548">
        <f t="shared" si="0"/>
        <v>33505.696594427245</v>
      </c>
      <c r="H24" s="549">
        <f t="shared" si="1"/>
        <v>1030</v>
      </c>
      <c r="I24" s="547">
        <f t="shared" si="3"/>
        <v>34309.468999999997</v>
      </c>
      <c r="J24" s="548">
        <f t="shared" si="4"/>
        <v>33310.164077669906</v>
      </c>
    </row>
    <row r="25" spans="1:30" ht="13.5" thickBot="1" x14ac:dyDescent="0.25">
      <c r="A25" s="852" t="s">
        <v>117</v>
      </c>
      <c r="B25" s="553">
        <v>129</v>
      </c>
      <c r="C25" s="551">
        <v>2170.9459999999999</v>
      </c>
      <c r="D25" s="552">
        <f t="shared" si="2"/>
        <v>16829.038759689924</v>
      </c>
      <c r="E25" s="550">
        <v>34839</v>
      </c>
      <c r="F25" s="551">
        <v>65853.040999999997</v>
      </c>
      <c r="G25" s="552">
        <f t="shared" si="0"/>
        <v>1890.2104250983093</v>
      </c>
      <c r="H25" s="553">
        <f t="shared" si="1"/>
        <v>34968</v>
      </c>
      <c r="I25" s="551">
        <f t="shared" si="3"/>
        <v>68023.986999999994</v>
      </c>
      <c r="J25" s="552">
        <f t="shared" si="4"/>
        <v>1945.3210649736902</v>
      </c>
    </row>
    <row r="26" spans="1:30" x14ac:dyDescent="0.2">
      <c r="A26" s="194" t="s">
        <v>380</v>
      </c>
      <c r="B26" s="3"/>
      <c r="C26" s="3"/>
      <c r="D26" s="3"/>
      <c r="G26" s="186"/>
      <c r="J26" s="186"/>
    </row>
    <row r="27" spans="1:30" x14ac:dyDescent="0.2">
      <c r="A27" s="194" t="s">
        <v>282</v>
      </c>
      <c r="B27" s="3"/>
      <c r="C27" s="3"/>
      <c r="D27" s="3"/>
      <c r="G27" s="186"/>
      <c r="J27" s="186"/>
    </row>
    <row r="28" spans="1:30" x14ac:dyDescent="0.2">
      <c r="A28" s="9" t="s">
        <v>719</v>
      </c>
    </row>
    <row r="29" spans="1:30" x14ac:dyDescent="0.2">
      <c r="A29" s="196" t="s">
        <v>806</v>
      </c>
      <c r="B29" s="195"/>
      <c r="C29" s="195"/>
      <c r="D29" s="195"/>
      <c r="E29" s="195"/>
      <c r="F29" s="195"/>
      <c r="G29" s="195"/>
      <c r="H29" s="195"/>
      <c r="I29" s="195"/>
      <c r="J29" s="195"/>
    </row>
    <row r="30" spans="1:30" x14ac:dyDescent="0.2">
      <c r="A30" s="196" t="s">
        <v>804</v>
      </c>
    </row>
    <row r="31" spans="1:30" x14ac:dyDescent="0.2">
      <c r="A31" s="194"/>
    </row>
    <row r="46" spans="1:1" x14ac:dyDescent="0.2">
      <c r="A46" t="s">
        <v>544</v>
      </c>
    </row>
  </sheetData>
  <mergeCells count="3">
    <mergeCell ref="E6:G6"/>
    <mergeCell ref="B6:D6"/>
    <mergeCell ref="H6:J6"/>
  </mergeCells>
  <phoneticPr fontId="2" type="noConversion"/>
  <pageMargins left="0.59055118110236227" right="0.59055118110236227" top="1.4173228346456694" bottom="0.98425196850393704" header="0.27559055118110237" footer="0.31496062992125984"/>
  <pageSetup paperSize="9" scale="77" firstPageNumber="4" orientation="landscape" useFirstPageNumber="1" r:id="rId1"/>
  <headerFooter alignWithMargins="0">
    <oddHeader>&amp;R&amp;12Les finances des communes en 2020</oddHeader>
    <oddFooter>&amp;L&amp;12Direction Générale des Collectivités Locales / DESL&amp;C&amp;12 2&amp;RMise en ligne : mars 2022</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8"/>
  <sheetViews>
    <sheetView zoomScaleNormal="100" workbookViewId="0"/>
  </sheetViews>
  <sheetFormatPr baseColWidth="10" defaultRowHeight="12.75" x14ac:dyDescent="0.2"/>
  <cols>
    <col min="1" max="1" width="78.5703125" customWidth="1"/>
    <col min="2" max="10" width="17.28515625" customWidth="1"/>
    <col min="12" max="12" width="12" bestFit="1" customWidth="1"/>
  </cols>
  <sheetData>
    <row r="1" spans="1:11" ht="18" x14ac:dyDescent="0.25">
      <c r="A1" s="10" t="s">
        <v>949</v>
      </c>
    </row>
    <row r="2" spans="1:11" ht="18" x14ac:dyDescent="0.25">
      <c r="A2" s="10"/>
    </row>
    <row r="3" spans="1:11" ht="16.5" x14ac:dyDescent="0.25">
      <c r="A3" s="109" t="s">
        <v>694</v>
      </c>
    </row>
    <row r="4" spans="1:11" ht="13.5" thickBot="1" x14ac:dyDescent="0.25">
      <c r="A4" s="232"/>
      <c r="J4" s="667" t="s">
        <v>568</v>
      </c>
    </row>
    <row r="5" spans="1:11" x14ac:dyDescent="0.2">
      <c r="A5" s="231" t="s">
        <v>626</v>
      </c>
      <c r="B5" s="782" t="s">
        <v>38</v>
      </c>
      <c r="C5" s="782" t="s">
        <v>39</v>
      </c>
      <c r="D5" s="782" t="s">
        <v>128</v>
      </c>
      <c r="E5" s="782" t="s">
        <v>129</v>
      </c>
      <c r="F5" s="782" t="s">
        <v>130</v>
      </c>
      <c r="G5" s="783">
        <v>100000</v>
      </c>
      <c r="H5" s="784" t="s">
        <v>247</v>
      </c>
      <c r="I5" s="784" t="s">
        <v>246</v>
      </c>
      <c r="J5" s="784" t="s">
        <v>238</v>
      </c>
    </row>
    <row r="6" spans="1:11" x14ac:dyDescent="0.2">
      <c r="A6" s="230"/>
      <c r="B6" s="785" t="s">
        <v>40</v>
      </c>
      <c r="C6" s="785" t="s">
        <v>40</v>
      </c>
      <c r="D6" s="785" t="s">
        <v>40</v>
      </c>
      <c r="E6" s="785" t="s">
        <v>40</v>
      </c>
      <c r="F6" s="785" t="s">
        <v>40</v>
      </c>
      <c r="G6" s="785" t="s">
        <v>43</v>
      </c>
      <c r="H6" s="786" t="s">
        <v>570</v>
      </c>
      <c r="I6" s="786" t="s">
        <v>146</v>
      </c>
      <c r="J6" s="786" t="s">
        <v>150</v>
      </c>
    </row>
    <row r="7" spans="1:11" ht="13.5" thickBot="1" x14ac:dyDescent="0.25">
      <c r="A7" s="233"/>
      <c r="B7" s="787" t="s">
        <v>46</v>
      </c>
      <c r="C7" s="787" t="s">
        <v>42</v>
      </c>
      <c r="D7" s="787" t="s">
        <v>131</v>
      </c>
      <c r="E7" s="787" t="s">
        <v>132</v>
      </c>
      <c r="F7" s="787" t="s">
        <v>133</v>
      </c>
      <c r="G7" s="787" t="s">
        <v>134</v>
      </c>
      <c r="H7" s="788" t="s">
        <v>146</v>
      </c>
      <c r="I7" s="788" t="s">
        <v>134</v>
      </c>
      <c r="J7" s="788" t="s">
        <v>726</v>
      </c>
    </row>
    <row r="9" spans="1:11" s="8" customFormat="1" x14ac:dyDescent="0.2">
      <c r="A9" s="789" t="s">
        <v>571</v>
      </c>
      <c r="B9" s="790">
        <v>1664.181094</v>
      </c>
      <c r="C9" s="790">
        <v>3382.925506</v>
      </c>
      <c r="D9" s="790">
        <v>3048.4382489999998</v>
      </c>
      <c r="E9" s="790">
        <v>4631.9700570000005</v>
      </c>
      <c r="F9" s="790">
        <v>2735.8388829999999</v>
      </c>
      <c r="G9" s="790">
        <v>3773.3005880000001</v>
      </c>
      <c r="H9" s="791">
        <v>5047.1066000000001</v>
      </c>
      <c r="I9" s="791">
        <v>14189.547777</v>
      </c>
      <c r="J9" s="791">
        <v>19236.654376999999</v>
      </c>
    </row>
    <row r="10" spans="1:11" x14ac:dyDescent="0.2">
      <c r="A10" s="792" t="s">
        <v>572</v>
      </c>
      <c r="B10" s="793">
        <v>1427.548867</v>
      </c>
      <c r="C10" s="793">
        <v>3024.494244</v>
      </c>
      <c r="D10" s="793">
        <v>2912.1910050000001</v>
      </c>
      <c r="E10" s="793">
        <v>4505.3442720000003</v>
      </c>
      <c r="F10" s="793">
        <v>2660.576145</v>
      </c>
      <c r="G10" s="793">
        <v>3546.1654990000002</v>
      </c>
      <c r="H10" s="319">
        <v>4452.043111</v>
      </c>
      <c r="I10" s="319">
        <v>13624.27692</v>
      </c>
      <c r="J10" s="319">
        <v>18076.320030999999</v>
      </c>
    </row>
    <row r="11" spans="1:11" x14ac:dyDescent="0.2">
      <c r="A11" s="794" t="s">
        <v>573</v>
      </c>
      <c r="B11" s="795">
        <v>45.293354999999998</v>
      </c>
      <c r="C11" s="795">
        <v>96.229088000000004</v>
      </c>
      <c r="D11" s="795">
        <v>102.39433200000001</v>
      </c>
      <c r="E11" s="795">
        <v>116.610012</v>
      </c>
      <c r="F11" s="795">
        <v>71.176513</v>
      </c>
      <c r="G11" s="795">
        <v>201.84546399999999</v>
      </c>
      <c r="H11" s="796">
        <v>141.52244300000001</v>
      </c>
      <c r="I11" s="796">
        <v>492.02632</v>
      </c>
      <c r="J11" s="796">
        <v>633.54876300000001</v>
      </c>
    </row>
    <row r="12" spans="1:11" x14ac:dyDescent="0.2">
      <c r="A12" s="792" t="s">
        <v>948</v>
      </c>
      <c r="B12" s="793">
        <v>0.95935400000000004</v>
      </c>
      <c r="C12" s="793">
        <v>1.076705</v>
      </c>
      <c r="D12" s="793">
        <v>2.3491200000000001</v>
      </c>
      <c r="E12" s="793">
        <v>5.7681680000000002</v>
      </c>
      <c r="F12" s="793">
        <v>4.0401189999999998</v>
      </c>
      <c r="G12" s="793">
        <v>25.289625999999998</v>
      </c>
      <c r="H12" s="319">
        <v>2.0360589999999998</v>
      </c>
      <c r="I12" s="319">
        <v>37.447032</v>
      </c>
      <c r="J12" s="319">
        <v>39.483091000000002</v>
      </c>
    </row>
    <row r="13" spans="1:11" s="8" customFormat="1" x14ac:dyDescent="0.2">
      <c r="A13" s="797" t="s">
        <v>574</v>
      </c>
      <c r="B13" s="798">
        <v>136.64810499999999</v>
      </c>
      <c r="C13" s="798">
        <v>350.47230300000001</v>
      </c>
      <c r="D13" s="798">
        <v>388.10294399999998</v>
      </c>
      <c r="E13" s="798">
        <v>620.27405899999997</v>
      </c>
      <c r="F13" s="798">
        <v>460.12796400000002</v>
      </c>
      <c r="G13" s="798">
        <v>1095.3151479999999</v>
      </c>
      <c r="H13" s="799">
        <v>487.120408</v>
      </c>
      <c r="I13" s="799">
        <v>2563.820115</v>
      </c>
      <c r="J13" s="799">
        <v>3050.9405230000002</v>
      </c>
      <c r="K13" s="836"/>
    </row>
    <row r="14" spans="1:11" s="8" customFormat="1" x14ac:dyDescent="0.2">
      <c r="A14" s="792" t="s">
        <v>580</v>
      </c>
      <c r="B14" s="793">
        <v>3.6270999999999998E-2</v>
      </c>
      <c r="C14" s="793">
        <v>9.2289999999999994E-3</v>
      </c>
      <c r="D14" s="793">
        <v>2.3255050000000002</v>
      </c>
      <c r="E14" s="793">
        <v>0.18549099999999999</v>
      </c>
      <c r="F14" s="793">
        <v>0.192167</v>
      </c>
      <c r="G14" s="793">
        <v>31.126453000000001</v>
      </c>
      <c r="H14" s="319">
        <v>4.5499999999999999E-2</v>
      </c>
      <c r="I14" s="319">
        <v>33.829616000000001</v>
      </c>
      <c r="J14" s="319">
        <v>33.875115999999998</v>
      </c>
    </row>
    <row r="15" spans="1:11" x14ac:dyDescent="0.2">
      <c r="A15" s="794" t="s">
        <v>575</v>
      </c>
      <c r="B15" s="795">
        <v>76.072704000000002</v>
      </c>
      <c r="C15" s="795">
        <v>214.72665699999999</v>
      </c>
      <c r="D15" s="795">
        <v>276.06545599999998</v>
      </c>
      <c r="E15" s="795">
        <v>440.25473899999997</v>
      </c>
      <c r="F15" s="795">
        <v>286.89738799999998</v>
      </c>
      <c r="G15" s="795">
        <v>514.50523999999996</v>
      </c>
      <c r="H15" s="796">
        <v>290.79936199999997</v>
      </c>
      <c r="I15" s="796">
        <v>1517.7228239999999</v>
      </c>
      <c r="J15" s="796">
        <v>1808.5221859999999</v>
      </c>
    </row>
    <row r="16" spans="1:11" x14ac:dyDescent="0.2">
      <c r="A16" s="792" t="s">
        <v>576</v>
      </c>
      <c r="B16" s="793">
        <v>32.435254</v>
      </c>
      <c r="C16" s="793">
        <v>75.202043000000003</v>
      </c>
      <c r="D16" s="793">
        <v>77.921120999999999</v>
      </c>
      <c r="E16" s="793">
        <v>127.953751</v>
      </c>
      <c r="F16" s="793">
        <v>121.80404799999999</v>
      </c>
      <c r="G16" s="793">
        <v>324.83276000000001</v>
      </c>
      <c r="H16" s="319">
        <v>107.637297</v>
      </c>
      <c r="I16" s="319">
        <v>652.51167999999996</v>
      </c>
      <c r="J16" s="319">
        <v>760.14897699999995</v>
      </c>
    </row>
    <row r="17" spans="1:11" x14ac:dyDescent="0.2">
      <c r="A17" s="800" t="s">
        <v>577</v>
      </c>
      <c r="B17" s="795">
        <v>7.6888059999999996</v>
      </c>
      <c r="C17" s="795">
        <v>19.490144999999998</v>
      </c>
      <c r="D17" s="795">
        <v>13.567138999999999</v>
      </c>
      <c r="E17" s="795">
        <v>26.777338</v>
      </c>
      <c r="F17" s="795">
        <v>29.445049000000001</v>
      </c>
      <c r="G17" s="795">
        <v>36.236024999999998</v>
      </c>
      <c r="H17" s="796">
        <v>27.178951000000001</v>
      </c>
      <c r="I17" s="796">
        <v>106.02555</v>
      </c>
      <c r="J17" s="796">
        <v>133.20450099999999</v>
      </c>
    </row>
    <row r="18" spans="1:11" s="8" customFormat="1" x14ac:dyDescent="0.2">
      <c r="A18" s="792" t="s">
        <v>578</v>
      </c>
      <c r="B18" s="793">
        <v>5.7066840000000001</v>
      </c>
      <c r="C18" s="793">
        <v>20.813572000000001</v>
      </c>
      <c r="D18" s="793">
        <v>15.007066</v>
      </c>
      <c r="E18" s="793">
        <v>25.102739</v>
      </c>
      <c r="F18" s="793">
        <v>21.768000000000001</v>
      </c>
      <c r="G18" s="793">
        <v>188.61466999999999</v>
      </c>
      <c r="H18" s="319">
        <v>26.520256</v>
      </c>
      <c r="I18" s="319">
        <v>250.49247500000001</v>
      </c>
      <c r="J18" s="319">
        <v>277.01273099999997</v>
      </c>
      <c r="K18" s="836"/>
    </row>
    <row r="19" spans="1:11" x14ac:dyDescent="0.2">
      <c r="A19" s="797" t="s">
        <v>579</v>
      </c>
      <c r="B19" s="798">
        <v>649.86066400000004</v>
      </c>
      <c r="C19" s="798">
        <v>1466.348338</v>
      </c>
      <c r="D19" s="798">
        <v>1604.2636970000001</v>
      </c>
      <c r="E19" s="798">
        <v>2482.2028639999999</v>
      </c>
      <c r="F19" s="798">
        <v>1567.00263</v>
      </c>
      <c r="G19" s="798">
        <v>2887.3295119999998</v>
      </c>
      <c r="H19" s="799">
        <v>2116.2090020000001</v>
      </c>
      <c r="I19" s="799">
        <v>8540.7987030000004</v>
      </c>
      <c r="J19" s="799">
        <v>10657.007705</v>
      </c>
    </row>
    <row r="20" spans="1:11" s="8" customFormat="1" x14ac:dyDescent="0.2">
      <c r="A20" s="792" t="s">
        <v>620</v>
      </c>
      <c r="B20" s="793">
        <v>37.548251</v>
      </c>
      <c r="C20" s="793">
        <v>108.30371700000001</v>
      </c>
      <c r="D20" s="793">
        <v>202.38245499999999</v>
      </c>
      <c r="E20" s="793">
        <v>383.09967699999999</v>
      </c>
      <c r="F20" s="793">
        <v>209.06464</v>
      </c>
      <c r="G20" s="793">
        <v>409.55662699999999</v>
      </c>
      <c r="H20" s="319">
        <v>145.851968</v>
      </c>
      <c r="I20" s="319">
        <v>1204.1033990000001</v>
      </c>
      <c r="J20" s="319">
        <v>1349.9553679999999</v>
      </c>
      <c r="K20" s="836"/>
    </row>
    <row r="21" spans="1:11" x14ac:dyDescent="0.2">
      <c r="A21" s="800" t="s">
        <v>581</v>
      </c>
      <c r="B21" s="795">
        <v>323.66040700000002</v>
      </c>
      <c r="C21" s="795">
        <v>781.68178</v>
      </c>
      <c r="D21" s="795">
        <v>891.14819199999999</v>
      </c>
      <c r="E21" s="795">
        <v>1416.8623950000001</v>
      </c>
      <c r="F21" s="795">
        <v>929.91665599999999</v>
      </c>
      <c r="G21" s="795">
        <v>1716.6563630000001</v>
      </c>
      <c r="H21" s="796">
        <v>1105.342187</v>
      </c>
      <c r="I21" s="796">
        <v>4954.5836049999998</v>
      </c>
      <c r="J21" s="796">
        <v>6059.925792</v>
      </c>
    </row>
    <row r="22" spans="1:11" x14ac:dyDescent="0.2">
      <c r="A22" s="792" t="s">
        <v>582</v>
      </c>
      <c r="B22" s="793">
        <v>3.2579630000000002</v>
      </c>
      <c r="C22" s="793">
        <v>12.372616000000001</v>
      </c>
      <c r="D22" s="793">
        <v>3.8170190000000002</v>
      </c>
      <c r="E22" s="793">
        <v>3.4925769999999998</v>
      </c>
      <c r="F22" s="793">
        <v>32.499386000000001</v>
      </c>
      <c r="G22" s="793">
        <v>111.910625</v>
      </c>
      <c r="H22" s="319">
        <v>15.630579000000001</v>
      </c>
      <c r="I22" s="319">
        <v>151.719606</v>
      </c>
      <c r="J22" s="319">
        <v>167.35018500000001</v>
      </c>
    </row>
    <row r="23" spans="1:11" x14ac:dyDescent="0.2">
      <c r="A23" s="794" t="s">
        <v>583</v>
      </c>
      <c r="B23" s="795">
        <v>4.5215230000000002</v>
      </c>
      <c r="C23" s="795">
        <v>2.2580179999999999</v>
      </c>
      <c r="D23" s="795">
        <v>10.897194000000001</v>
      </c>
      <c r="E23" s="795">
        <v>9.3876439999999999</v>
      </c>
      <c r="F23" s="795">
        <v>16.448713000000001</v>
      </c>
      <c r="G23" s="795">
        <v>107.68771599999999</v>
      </c>
      <c r="H23" s="796">
        <v>6.779541</v>
      </c>
      <c r="I23" s="796">
        <v>144.421267</v>
      </c>
      <c r="J23" s="796">
        <v>151.200807</v>
      </c>
    </row>
    <row r="24" spans="1:11" x14ac:dyDescent="0.2">
      <c r="A24" s="792" t="s">
        <v>584</v>
      </c>
      <c r="B24" s="793">
        <v>180.89098200000001</v>
      </c>
      <c r="C24" s="793">
        <v>403.09468700000002</v>
      </c>
      <c r="D24" s="793">
        <v>428.07659899999999</v>
      </c>
      <c r="E24" s="793">
        <v>573.60273500000005</v>
      </c>
      <c r="F24" s="793">
        <v>325.8861</v>
      </c>
      <c r="G24" s="793">
        <v>425.47309799999999</v>
      </c>
      <c r="H24" s="319">
        <v>583.98566900000003</v>
      </c>
      <c r="I24" s="319">
        <v>1753.0385329999999</v>
      </c>
      <c r="J24" s="319">
        <v>2337.0242020000001</v>
      </c>
    </row>
    <row r="25" spans="1:11" s="8" customFormat="1" x14ac:dyDescent="0.2">
      <c r="A25" s="794" t="s">
        <v>585</v>
      </c>
      <c r="B25" s="795">
        <v>14.309208999999999</v>
      </c>
      <c r="C25" s="795">
        <v>47.655279999999998</v>
      </c>
      <c r="D25" s="795">
        <v>54.409219999999998</v>
      </c>
      <c r="E25" s="795">
        <v>95.620238999999998</v>
      </c>
      <c r="F25" s="795">
        <v>53.187134999999998</v>
      </c>
      <c r="G25" s="795">
        <v>116.045084</v>
      </c>
      <c r="H25" s="796">
        <v>61.964489</v>
      </c>
      <c r="I25" s="796">
        <v>319.26167800000002</v>
      </c>
      <c r="J25" s="796">
        <v>381.22616799999997</v>
      </c>
    </row>
    <row r="26" spans="1:11" s="69" customFormat="1" x14ac:dyDescent="0.2">
      <c r="A26" s="809" t="s">
        <v>586</v>
      </c>
      <c r="B26" s="810">
        <v>215.121476</v>
      </c>
      <c r="C26" s="810">
        <v>609.81990800000005</v>
      </c>
      <c r="D26" s="810">
        <v>753.48275599999999</v>
      </c>
      <c r="E26" s="810">
        <v>1154.332189</v>
      </c>
      <c r="F26" s="810">
        <v>691.35446899999999</v>
      </c>
      <c r="G26" s="810">
        <v>1845.801892</v>
      </c>
      <c r="H26" s="811">
        <v>824.94138399999997</v>
      </c>
      <c r="I26" s="811">
        <v>4444.9713060000004</v>
      </c>
      <c r="J26" s="811">
        <v>5269.9126900000001</v>
      </c>
    </row>
    <row r="27" spans="1:11" s="8" customFormat="1" x14ac:dyDescent="0.2">
      <c r="A27" s="794" t="s">
        <v>621</v>
      </c>
      <c r="B27" s="795">
        <v>17.103110000000001</v>
      </c>
      <c r="C27" s="795">
        <v>63.137985999999998</v>
      </c>
      <c r="D27" s="795">
        <v>82.003720000000001</v>
      </c>
      <c r="E27" s="795">
        <v>144.831065</v>
      </c>
      <c r="F27" s="795">
        <v>69.616472000000002</v>
      </c>
      <c r="G27" s="795">
        <v>176.368877</v>
      </c>
      <c r="H27" s="796">
        <v>80.241095999999999</v>
      </c>
      <c r="I27" s="796">
        <v>472.820134</v>
      </c>
      <c r="J27" s="796">
        <v>553.06123000000002</v>
      </c>
    </row>
    <row r="28" spans="1:11" x14ac:dyDescent="0.2">
      <c r="A28" s="804" t="s">
        <v>587</v>
      </c>
      <c r="B28" s="805">
        <v>81.311487</v>
      </c>
      <c r="C28" s="805">
        <v>264.09413599999999</v>
      </c>
      <c r="D28" s="805">
        <v>401.88947899999999</v>
      </c>
      <c r="E28" s="805">
        <v>616.20004700000004</v>
      </c>
      <c r="F28" s="805">
        <v>372.19028900000001</v>
      </c>
      <c r="G28" s="805">
        <v>910.26533199999994</v>
      </c>
      <c r="H28" s="398">
        <v>345.40562299999999</v>
      </c>
      <c r="I28" s="398">
        <v>2300.5451469999998</v>
      </c>
      <c r="J28" s="398">
        <v>2645.9507709999998</v>
      </c>
    </row>
    <row r="29" spans="1:11" s="69" customFormat="1" x14ac:dyDescent="0.2">
      <c r="A29" s="794" t="s">
        <v>588</v>
      </c>
      <c r="B29" s="795">
        <v>87.861975999999999</v>
      </c>
      <c r="C29" s="795">
        <v>231.223705</v>
      </c>
      <c r="D29" s="795">
        <v>262.32654500000001</v>
      </c>
      <c r="E29" s="795">
        <v>393.28133600000001</v>
      </c>
      <c r="F29" s="795">
        <v>249.547708</v>
      </c>
      <c r="G29" s="795">
        <v>759.16768300000001</v>
      </c>
      <c r="H29" s="796">
        <v>319.08568100000002</v>
      </c>
      <c r="I29" s="796">
        <v>1664.323271</v>
      </c>
      <c r="J29" s="796">
        <v>1983.408952</v>
      </c>
    </row>
    <row r="30" spans="1:11" x14ac:dyDescent="0.2">
      <c r="A30" s="801" t="s">
        <v>589</v>
      </c>
      <c r="B30" s="802">
        <v>408.02683100000002</v>
      </c>
      <c r="C30" s="802">
        <v>1038.642304</v>
      </c>
      <c r="D30" s="802">
        <v>1183.2089289999999</v>
      </c>
      <c r="E30" s="802">
        <v>1860.317546</v>
      </c>
      <c r="F30" s="802">
        <v>1207.3464610000001</v>
      </c>
      <c r="G30" s="802">
        <v>1446.0470809999999</v>
      </c>
      <c r="H30" s="803">
        <v>1446.6691350000001</v>
      </c>
      <c r="I30" s="803">
        <v>5696.920016</v>
      </c>
      <c r="J30" s="803">
        <v>7143.5891519999996</v>
      </c>
    </row>
    <row r="31" spans="1:11" s="8" customFormat="1" x14ac:dyDescent="0.2">
      <c r="A31" s="794" t="s">
        <v>622</v>
      </c>
      <c r="B31" s="795">
        <v>22.028679</v>
      </c>
      <c r="C31" s="795">
        <v>80.812764999999999</v>
      </c>
      <c r="D31" s="795">
        <v>164.02372800000001</v>
      </c>
      <c r="E31" s="795">
        <v>330.25377500000002</v>
      </c>
      <c r="F31" s="795">
        <v>192.311127</v>
      </c>
      <c r="G31" s="795">
        <v>244.893643</v>
      </c>
      <c r="H31" s="796">
        <v>102.841444</v>
      </c>
      <c r="I31" s="796">
        <v>931.48227199999997</v>
      </c>
      <c r="J31" s="796">
        <v>1034.323717</v>
      </c>
    </row>
    <row r="32" spans="1:11" s="69" customFormat="1" x14ac:dyDescent="0.2">
      <c r="A32" s="792" t="s">
        <v>590</v>
      </c>
      <c r="B32" s="793">
        <v>205.166799</v>
      </c>
      <c r="C32" s="793">
        <v>514.74002299999995</v>
      </c>
      <c r="D32" s="793">
        <v>600.55716900000004</v>
      </c>
      <c r="E32" s="793">
        <v>772.10849199999996</v>
      </c>
      <c r="F32" s="793">
        <v>522.13333699999998</v>
      </c>
      <c r="G32" s="793">
        <v>706.49244099999999</v>
      </c>
      <c r="H32" s="319">
        <v>719.90682200000003</v>
      </c>
      <c r="I32" s="319">
        <v>2601.29144</v>
      </c>
      <c r="J32" s="319">
        <v>3321.1982619999999</v>
      </c>
    </row>
    <row r="33" spans="1:10" s="69" customFormat="1" x14ac:dyDescent="0.2">
      <c r="A33" s="794" t="s">
        <v>591</v>
      </c>
      <c r="B33" s="795">
        <v>131.22018399999999</v>
      </c>
      <c r="C33" s="795">
        <v>363.60972700000002</v>
      </c>
      <c r="D33" s="795">
        <v>409.61826100000002</v>
      </c>
      <c r="E33" s="795">
        <v>757.29613700000004</v>
      </c>
      <c r="F33" s="795">
        <v>492.89968900000002</v>
      </c>
      <c r="G33" s="795">
        <v>448.46756199999999</v>
      </c>
      <c r="H33" s="796">
        <v>494.82991199999998</v>
      </c>
      <c r="I33" s="796">
        <v>2108.2816499999999</v>
      </c>
      <c r="J33" s="796">
        <v>2603.1115610000002</v>
      </c>
    </row>
    <row r="34" spans="1:10" x14ac:dyDescent="0.2">
      <c r="A34" s="792" t="s">
        <v>682</v>
      </c>
      <c r="B34" s="793" t="s">
        <v>102</v>
      </c>
      <c r="C34" s="793">
        <v>6.9102999999999998E-2</v>
      </c>
      <c r="D34" s="793">
        <v>3.6463000000000002E-2</v>
      </c>
      <c r="E34" s="793">
        <v>0.65574299999999996</v>
      </c>
      <c r="F34" s="793">
        <v>2.3080000000000002E-3</v>
      </c>
      <c r="G34" s="793">
        <v>46.193434000000003</v>
      </c>
      <c r="H34" s="319">
        <v>6.9102999999999998E-2</v>
      </c>
      <c r="I34" s="319">
        <v>46.887948000000002</v>
      </c>
      <c r="J34" s="319">
        <v>46.957050000000002</v>
      </c>
    </row>
    <row r="35" spans="1:10" s="8" customFormat="1" x14ac:dyDescent="0.2">
      <c r="A35" s="797" t="s">
        <v>592</v>
      </c>
      <c r="B35" s="798">
        <v>185.368673</v>
      </c>
      <c r="C35" s="798">
        <v>680.93620599999997</v>
      </c>
      <c r="D35" s="798">
        <v>877.52072899999996</v>
      </c>
      <c r="E35" s="798">
        <v>1650.08834</v>
      </c>
      <c r="F35" s="798">
        <v>1109.6484969999999</v>
      </c>
      <c r="G35" s="798">
        <v>3698.221485</v>
      </c>
      <c r="H35" s="799">
        <v>866.30487900000003</v>
      </c>
      <c r="I35" s="799">
        <v>7335.4790510000003</v>
      </c>
      <c r="J35" s="799">
        <v>8201.7839299999996</v>
      </c>
    </row>
    <row r="36" spans="1:10" s="8" customFormat="1" x14ac:dyDescent="0.2">
      <c r="A36" s="804" t="s">
        <v>687</v>
      </c>
      <c r="B36" s="805">
        <v>38.353686000000003</v>
      </c>
      <c r="C36" s="805">
        <v>197.962221</v>
      </c>
      <c r="D36" s="805">
        <v>315.53783499999997</v>
      </c>
      <c r="E36" s="805">
        <v>545.97844299999997</v>
      </c>
      <c r="F36" s="805">
        <v>344.726088</v>
      </c>
      <c r="G36" s="805">
        <v>440.36992800000002</v>
      </c>
      <c r="H36" s="398">
        <v>236.31590700000001</v>
      </c>
      <c r="I36" s="398">
        <v>1646.6122949999999</v>
      </c>
      <c r="J36" s="398">
        <v>1882.9282009999999</v>
      </c>
    </row>
    <row r="37" spans="1:10" x14ac:dyDescent="0.2">
      <c r="A37" s="806" t="s">
        <v>593</v>
      </c>
      <c r="B37" s="795">
        <v>10.778629</v>
      </c>
      <c r="C37" s="795">
        <v>16.223789</v>
      </c>
      <c r="D37" s="795">
        <v>27.809975999999999</v>
      </c>
      <c r="E37" s="795">
        <v>84.193912999999995</v>
      </c>
      <c r="F37" s="795">
        <v>101.922175</v>
      </c>
      <c r="G37" s="795">
        <v>186.73154600000001</v>
      </c>
      <c r="H37" s="796">
        <v>27.002417999999999</v>
      </c>
      <c r="I37" s="796">
        <v>400.65760899999998</v>
      </c>
      <c r="J37" s="796">
        <v>427.66002700000001</v>
      </c>
    </row>
    <row r="38" spans="1:10" x14ac:dyDescent="0.2">
      <c r="A38" s="804" t="s">
        <v>683</v>
      </c>
      <c r="B38" s="793">
        <v>89.202143000000007</v>
      </c>
      <c r="C38" s="793">
        <v>330.84278799999998</v>
      </c>
      <c r="D38" s="793">
        <v>405.94922800000001</v>
      </c>
      <c r="E38" s="793">
        <v>802.31236899999999</v>
      </c>
      <c r="F38" s="793">
        <v>521.04996300000005</v>
      </c>
      <c r="G38" s="793">
        <v>1075.7264640000001</v>
      </c>
      <c r="H38" s="319">
        <v>420.04493000000002</v>
      </c>
      <c r="I38" s="319">
        <v>2805.038024</v>
      </c>
      <c r="J38" s="319">
        <v>3225.0829549999999</v>
      </c>
    </row>
    <row r="39" spans="1:10" x14ac:dyDescent="0.2">
      <c r="A39" s="806" t="s">
        <v>594</v>
      </c>
      <c r="B39" s="807">
        <v>0.65720599999999996</v>
      </c>
      <c r="C39" s="807">
        <v>2.150061</v>
      </c>
      <c r="D39" s="807">
        <v>1.29779</v>
      </c>
      <c r="E39" s="807">
        <v>4.986351</v>
      </c>
      <c r="F39" s="807">
        <v>6.9068139999999998</v>
      </c>
      <c r="G39" s="807">
        <v>14.512169999999999</v>
      </c>
      <c r="H39" s="808">
        <v>2.8072680000000001</v>
      </c>
      <c r="I39" s="808">
        <v>27.703125</v>
      </c>
      <c r="J39" s="808">
        <v>30.510393000000001</v>
      </c>
    </row>
    <row r="40" spans="1:10" s="8" customFormat="1" x14ac:dyDescent="0.2">
      <c r="A40" s="804" t="s">
        <v>595</v>
      </c>
      <c r="B40" s="805">
        <v>7.8361890000000001</v>
      </c>
      <c r="C40" s="805">
        <v>28.040426</v>
      </c>
      <c r="D40" s="805">
        <v>37.584972999999998</v>
      </c>
      <c r="E40" s="805">
        <v>77.590278999999995</v>
      </c>
      <c r="F40" s="805">
        <v>42.150844999999997</v>
      </c>
      <c r="G40" s="805">
        <v>165.64590799999999</v>
      </c>
      <c r="H40" s="398">
        <v>35.876615999999999</v>
      </c>
      <c r="I40" s="398">
        <v>322.97200400000003</v>
      </c>
      <c r="J40" s="398">
        <v>358.84861999999998</v>
      </c>
    </row>
    <row r="41" spans="1:10" x14ac:dyDescent="0.2">
      <c r="A41" s="806" t="s">
        <v>596</v>
      </c>
      <c r="B41" s="807">
        <v>19.611650000000001</v>
      </c>
      <c r="C41" s="807">
        <v>65.108394000000004</v>
      </c>
      <c r="D41" s="807">
        <v>82.541021000000001</v>
      </c>
      <c r="E41" s="807">
        <v>134.88495599999999</v>
      </c>
      <c r="F41" s="807">
        <v>92.591832999999994</v>
      </c>
      <c r="G41" s="807">
        <v>873.12379199999998</v>
      </c>
      <c r="H41" s="808">
        <v>84.720044000000001</v>
      </c>
      <c r="I41" s="808">
        <v>1183.1416019999999</v>
      </c>
      <c r="J41" s="808">
        <v>1267.8616460000001</v>
      </c>
    </row>
    <row r="42" spans="1:10" x14ac:dyDescent="0.2">
      <c r="A42" s="804" t="s">
        <v>684</v>
      </c>
      <c r="B42" s="805" t="s">
        <v>102</v>
      </c>
      <c r="C42" s="805" t="s">
        <v>102</v>
      </c>
      <c r="D42" s="805" t="s">
        <v>102</v>
      </c>
      <c r="E42" s="805">
        <v>0.14202799999999999</v>
      </c>
      <c r="F42" s="805" t="s">
        <v>102</v>
      </c>
      <c r="G42" s="805">
        <v>125.47378399999999</v>
      </c>
      <c r="H42" s="398" t="s">
        <v>102</v>
      </c>
      <c r="I42" s="398">
        <v>125.615813</v>
      </c>
      <c r="J42" s="398">
        <v>125.615813</v>
      </c>
    </row>
    <row r="43" spans="1:10" s="8" customFormat="1" x14ac:dyDescent="0.2">
      <c r="A43" s="806" t="s">
        <v>685</v>
      </c>
      <c r="B43" s="807">
        <v>2.274E-3</v>
      </c>
      <c r="C43" s="807">
        <v>-1.54E-4</v>
      </c>
      <c r="D43" s="807" t="s">
        <v>102</v>
      </c>
      <c r="E43" s="807" t="s">
        <v>102</v>
      </c>
      <c r="F43" s="807">
        <v>0.30077999999999999</v>
      </c>
      <c r="G43" s="807">
        <v>443.52650999999997</v>
      </c>
      <c r="H43" s="808">
        <v>2.1199999999999999E-3</v>
      </c>
      <c r="I43" s="808">
        <v>443.82729</v>
      </c>
      <c r="J43" s="808">
        <v>443.82941</v>
      </c>
    </row>
    <row r="44" spans="1:10" s="8" customFormat="1" x14ac:dyDescent="0.2">
      <c r="A44" s="809" t="s">
        <v>597</v>
      </c>
      <c r="B44" s="810">
        <v>52.940786000000003</v>
      </c>
      <c r="C44" s="810">
        <v>76.326397999999998</v>
      </c>
      <c r="D44" s="810">
        <v>47.428947000000001</v>
      </c>
      <c r="E44" s="810">
        <v>95.020031000000003</v>
      </c>
      <c r="F44" s="810">
        <v>49.064250000000001</v>
      </c>
      <c r="G44" s="810">
        <v>337.13652300000001</v>
      </c>
      <c r="H44" s="811">
        <v>129.26718500000001</v>
      </c>
      <c r="I44" s="811">
        <v>528.64975100000004</v>
      </c>
      <c r="J44" s="811">
        <v>657.91693499999997</v>
      </c>
    </row>
    <row r="45" spans="1:10" s="8" customFormat="1" x14ac:dyDescent="0.2">
      <c r="A45" s="806" t="s">
        <v>623</v>
      </c>
      <c r="B45" s="807">
        <v>9.0908010000000008</v>
      </c>
      <c r="C45" s="807">
        <v>15.799697</v>
      </c>
      <c r="D45" s="807">
        <v>8.6273060000000008</v>
      </c>
      <c r="E45" s="807">
        <v>33.364488999999999</v>
      </c>
      <c r="F45" s="807">
        <v>18.570768999999999</v>
      </c>
      <c r="G45" s="807">
        <v>10.882307000000001</v>
      </c>
      <c r="H45" s="808">
        <v>24.890498000000001</v>
      </c>
      <c r="I45" s="808">
        <v>71.444869999999995</v>
      </c>
      <c r="J45" s="808">
        <v>96.335369</v>
      </c>
    </row>
    <row r="46" spans="1:10" s="69" customFormat="1" x14ac:dyDescent="0.2">
      <c r="A46" s="804" t="s">
        <v>624</v>
      </c>
      <c r="B46" s="805">
        <v>40.046683000000002</v>
      </c>
      <c r="C46" s="805">
        <v>56.120569000000003</v>
      </c>
      <c r="D46" s="805">
        <v>38.545673999999998</v>
      </c>
      <c r="E46" s="805">
        <v>61.655541999999997</v>
      </c>
      <c r="F46" s="805">
        <v>30.493480999999999</v>
      </c>
      <c r="G46" s="805">
        <v>326.25421599999999</v>
      </c>
      <c r="H46" s="398">
        <v>96.167252000000005</v>
      </c>
      <c r="I46" s="398">
        <v>456.948913</v>
      </c>
      <c r="J46" s="398">
        <v>553.11616500000002</v>
      </c>
    </row>
    <row r="47" spans="1:10" s="8" customFormat="1" x14ac:dyDescent="0.2">
      <c r="A47" s="812" t="s">
        <v>598</v>
      </c>
      <c r="B47" s="813">
        <v>672.52372200000002</v>
      </c>
      <c r="C47" s="813">
        <v>1440.3367129999999</v>
      </c>
      <c r="D47" s="813">
        <v>1391.11626</v>
      </c>
      <c r="E47" s="813">
        <v>2084.7183530000002</v>
      </c>
      <c r="F47" s="813">
        <v>1303.809816</v>
      </c>
      <c r="G47" s="813">
        <v>2466.2195240000001</v>
      </c>
      <c r="H47" s="814">
        <v>2112.8604340000002</v>
      </c>
      <c r="I47" s="814">
        <v>7245.863953</v>
      </c>
      <c r="J47" s="814">
        <v>9358.7243870000002</v>
      </c>
    </row>
    <row r="48" spans="1:10" s="8" customFormat="1" x14ac:dyDescent="0.2">
      <c r="A48" s="792" t="s">
        <v>625</v>
      </c>
      <c r="B48" s="793">
        <v>209.66571099999999</v>
      </c>
      <c r="C48" s="793">
        <v>428.56989800000002</v>
      </c>
      <c r="D48" s="793">
        <v>371.41778900000003</v>
      </c>
      <c r="E48" s="793">
        <v>499.91400299999998</v>
      </c>
      <c r="F48" s="793">
        <v>218.14994100000001</v>
      </c>
      <c r="G48" s="793">
        <v>306.20907999999997</v>
      </c>
      <c r="H48" s="319">
        <v>638.23560899999995</v>
      </c>
      <c r="I48" s="319">
        <v>1395.6908129999999</v>
      </c>
      <c r="J48" s="319">
        <v>2033.926422</v>
      </c>
    </row>
    <row r="49" spans="1:10" x14ac:dyDescent="0.2">
      <c r="A49" s="794" t="s">
        <v>599</v>
      </c>
      <c r="B49" s="795">
        <v>16.199933999999999</v>
      </c>
      <c r="C49" s="795">
        <v>33.226312999999998</v>
      </c>
      <c r="D49" s="795">
        <v>26.614450999999999</v>
      </c>
      <c r="E49" s="795">
        <v>34.075924000000001</v>
      </c>
      <c r="F49" s="795">
        <v>37.918277000000003</v>
      </c>
      <c r="G49" s="795">
        <v>74.165430000000001</v>
      </c>
      <c r="H49" s="796">
        <v>49.426248000000001</v>
      </c>
      <c r="I49" s="796">
        <v>172.77408199999999</v>
      </c>
      <c r="J49" s="796">
        <v>222.20033000000001</v>
      </c>
    </row>
    <row r="50" spans="1:10" s="8" customFormat="1" x14ac:dyDescent="0.2">
      <c r="A50" s="792" t="s">
        <v>600</v>
      </c>
      <c r="B50" s="793">
        <v>23.571114000000001</v>
      </c>
      <c r="C50" s="793">
        <v>69.441349000000002</v>
      </c>
      <c r="D50" s="793">
        <v>130.936849</v>
      </c>
      <c r="E50" s="793">
        <v>235.523495</v>
      </c>
      <c r="F50" s="793">
        <v>226.084543</v>
      </c>
      <c r="G50" s="793">
        <v>749.45126400000004</v>
      </c>
      <c r="H50" s="319">
        <v>93.012463999999994</v>
      </c>
      <c r="I50" s="319">
        <v>1341.9961510000001</v>
      </c>
      <c r="J50" s="319">
        <v>1435.008615</v>
      </c>
    </row>
    <row r="51" spans="1:10" x14ac:dyDescent="0.2">
      <c r="A51" s="794" t="s">
        <v>601</v>
      </c>
      <c r="B51" s="795">
        <v>69.039433000000002</v>
      </c>
      <c r="C51" s="795">
        <v>164.93668099999999</v>
      </c>
      <c r="D51" s="795">
        <v>170.11008100000001</v>
      </c>
      <c r="E51" s="795">
        <v>233.03273999999999</v>
      </c>
      <c r="F51" s="795">
        <v>140.46951300000001</v>
      </c>
      <c r="G51" s="795">
        <v>151.33391499999999</v>
      </c>
      <c r="H51" s="796">
        <v>233.976114</v>
      </c>
      <c r="I51" s="796">
        <v>694.94624999999996</v>
      </c>
      <c r="J51" s="796">
        <v>928.92236500000001</v>
      </c>
    </row>
    <row r="52" spans="1:10" s="69" customFormat="1" x14ac:dyDescent="0.2">
      <c r="A52" s="792" t="s">
        <v>602</v>
      </c>
      <c r="B52" s="793">
        <v>129.65801400000001</v>
      </c>
      <c r="C52" s="793">
        <v>338.80176799999998</v>
      </c>
      <c r="D52" s="793">
        <v>393.90522700000002</v>
      </c>
      <c r="E52" s="793">
        <v>555.90219999999999</v>
      </c>
      <c r="F52" s="793">
        <v>337.56161100000003</v>
      </c>
      <c r="G52" s="793">
        <v>513.85650199999998</v>
      </c>
      <c r="H52" s="319">
        <v>468.45978200000002</v>
      </c>
      <c r="I52" s="319">
        <v>1801.2255399999999</v>
      </c>
      <c r="J52" s="319">
        <v>2269.6853219999998</v>
      </c>
    </row>
    <row r="53" spans="1:10" x14ac:dyDescent="0.2">
      <c r="A53" s="794" t="s">
        <v>603</v>
      </c>
      <c r="B53" s="795">
        <v>107.821984</v>
      </c>
      <c r="C53" s="795">
        <v>237.997231</v>
      </c>
      <c r="D53" s="795">
        <v>271.91277000000002</v>
      </c>
      <c r="E53" s="795">
        <v>526.269991</v>
      </c>
      <c r="F53" s="795">
        <v>343.62592999999998</v>
      </c>
      <c r="G53" s="795">
        <v>671.20333200000005</v>
      </c>
      <c r="H53" s="796">
        <v>345.81921599999998</v>
      </c>
      <c r="I53" s="796">
        <v>1813.012023</v>
      </c>
      <c r="J53" s="796">
        <v>2158.8312390000001</v>
      </c>
    </row>
    <row r="54" spans="1:10" s="8" customFormat="1" x14ac:dyDescent="0.2">
      <c r="A54" s="801" t="s">
        <v>604</v>
      </c>
      <c r="B54" s="802">
        <v>321.813625</v>
      </c>
      <c r="C54" s="802">
        <v>732.41715499999998</v>
      </c>
      <c r="D54" s="802">
        <v>654.60064199999999</v>
      </c>
      <c r="E54" s="802">
        <v>855.06764299999998</v>
      </c>
      <c r="F54" s="802">
        <v>508.22012999999998</v>
      </c>
      <c r="G54" s="802">
        <v>987.87135000000001</v>
      </c>
      <c r="H54" s="803">
        <v>1054.2307800000001</v>
      </c>
      <c r="I54" s="803">
        <v>3005.7597660000001</v>
      </c>
      <c r="J54" s="803">
        <v>4059.990546</v>
      </c>
    </row>
    <row r="55" spans="1:10" s="8" customFormat="1" x14ac:dyDescent="0.2">
      <c r="A55" s="806" t="s">
        <v>688</v>
      </c>
      <c r="B55" s="795" t="s">
        <v>102</v>
      </c>
      <c r="C55" s="795">
        <v>6.5724000000000005E-2</v>
      </c>
      <c r="D55" s="795">
        <v>2.8339E-2</v>
      </c>
      <c r="E55" s="795" t="s">
        <v>102</v>
      </c>
      <c r="F55" s="795" t="s">
        <v>102</v>
      </c>
      <c r="G55" s="795">
        <v>14.687137999999999</v>
      </c>
      <c r="H55" s="796">
        <v>6.5724000000000005E-2</v>
      </c>
      <c r="I55" s="796">
        <v>14.715477</v>
      </c>
      <c r="J55" s="796">
        <v>14.7812</v>
      </c>
    </row>
    <row r="56" spans="1:10" x14ac:dyDescent="0.2">
      <c r="A56" s="804" t="s">
        <v>605</v>
      </c>
      <c r="B56" s="793">
        <v>4.622045</v>
      </c>
      <c r="C56" s="793">
        <v>13.924424999999999</v>
      </c>
      <c r="D56" s="793">
        <v>10.164315</v>
      </c>
      <c r="E56" s="793">
        <v>11.486827999999999</v>
      </c>
      <c r="F56" s="793">
        <v>2.3770709999999999</v>
      </c>
      <c r="G56" s="793">
        <v>1.5546880000000001</v>
      </c>
      <c r="H56" s="319">
        <v>18.546469999999999</v>
      </c>
      <c r="I56" s="319">
        <v>25.582901</v>
      </c>
      <c r="J56" s="319">
        <v>44.129371999999996</v>
      </c>
    </row>
    <row r="57" spans="1:10" x14ac:dyDescent="0.2">
      <c r="A57" s="806" t="s">
        <v>606</v>
      </c>
      <c r="B57" s="795">
        <v>4.8002969999999996</v>
      </c>
      <c r="C57" s="795">
        <v>8.1757790000000004</v>
      </c>
      <c r="D57" s="795">
        <v>20.607230000000001</v>
      </c>
      <c r="E57" s="795">
        <v>12.583413</v>
      </c>
      <c r="F57" s="795">
        <v>6.7478920000000002</v>
      </c>
      <c r="G57" s="795">
        <v>532.60374400000001</v>
      </c>
      <c r="H57" s="796">
        <v>12.976076000000001</v>
      </c>
      <c r="I57" s="796">
        <v>572.54227900000001</v>
      </c>
      <c r="J57" s="796">
        <v>585.51835400000004</v>
      </c>
    </row>
    <row r="58" spans="1:10" x14ac:dyDescent="0.2">
      <c r="A58" s="804" t="s">
        <v>607</v>
      </c>
      <c r="B58" s="793">
        <v>281.12574599999999</v>
      </c>
      <c r="C58" s="793">
        <v>646.438625</v>
      </c>
      <c r="D58" s="793">
        <v>567.37094000000002</v>
      </c>
      <c r="E58" s="793">
        <v>724.98017500000003</v>
      </c>
      <c r="F58" s="793">
        <v>439.12041399999998</v>
      </c>
      <c r="G58" s="793">
        <v>331.52434199999999</v>
      </c>
      <c r="H58" s="319">
        <v>927.56437100000005</v>
      </c>
      <c r="I58" s="319">
        <v>2062.9958700000002</v>
      </c>
      <c r="J58" s="319">
        <v>2990.5602410000001</v>
      </c>
    </row>
    <row r="59" spans="1:10" s="69" customFormat="1" x14ac:dyDescent="0.2">
      <c r="A59" s="815" t="s">
        <v>608</v>
      </c>
      <c r="B59" s="807">
        <v>31.242283</v>
      </c>
      <c r="C59" s="807">
        <v>63.807143000000003</v>
      </c>
      <c r="D59" s="807">
        <v>55.383360000000003</v>
      </c>
      <c r="E59" s="807">
        <v>105.946573</v>
      </c>
      <c r="F59" s="807">
        <v>59.615228000000002</v>
      </c>
      <c r="G59" s="807">
        <v>55.348908000000002</v>
      </c>
      <c r="H59" s="808">
        <v>95.049425999999997</v>
      </c>
      <c r="I59" s="808">
        <v>276.29406899999998</v>
      </c>
      <c r="J59" s="808">
        <v>371.34349600000002</v>
      </c>
    </row>
    <row r="60" spans="1:10" s="8" customFormat="1" x14ac:dyDescent="0.2">
      <c r="A60" s="792" t="s">
        <v>686</v>
      </c>
      <c r="B60" s="805">
        <v>9.1959999999999993E-3</v>
      </c>
      <c r="C60" s="805">
        <v>2.7950000000000002E-3</v>
      </c>
      <c r="D60" s="805">
        <v>1.0464580000000001</v>
      </c>
      <c r="E60" s="805">
        <v>7.0654999999999996E-2</v>
      </c>
      <c r="F60" s="805">
        <v>0.35952600000000001</v>
      </c>
      <c r="G60" s="805">
        <v>52.152531000000003</v>
      </c>
      <c r="H60" s="398">
        <v>1.1991E-2</v>
      </c>
      <c r="I60" s="398">
        <v>53.629170000000002</v>
      </c>
      <c r="J60" s="398">
        <v>53.641160999999997</v>
      </c>
    </row>
    <row r="61" spans="1:10" x14ac:dyDescent="0.2">
      <c r="A61" s="797" t="s">
        <v>609</v>
      </c>
      <c r="B61" s="798">
        <v>50.171871000000003</v>
      </c>
      <c r="C61" s="798">
        <v>92.585864999999998</v>
      </c>
      <c r="D61" s="798">
        <v>121.093281</v>
      </c>
      <c r="E61" s="798">
        <v>180.81125</v>
      </c>
      <c r="F61" s="798">
        <v>141.33743000000001</v>
      </c>
      <c r="G61" s="798">
        <v>294.73969599999998</v>
      </c>
      <c r="H61" s="799">
        <v>142.75773599999999</v>
      </c>
      <c r="I61" s="799">
        <v>737.98165700000004</v>
      </c>
      <c r="J61" s="799">
        <v>880.73939299999995</v>
      </c>
    </row>
    <row r="62" spans="1:10" s="8" customFormat="1" x14ac:dyDescent="0.2">
      <c r="A62" s="792" t="s">
        <v>689</v>
      </c>
      <c r="B62" s="793">
        <v>7.3999999999999996E-5</v>
      </c>
      <c r="C62" s="793">
        <v>0.25573699999999999</v>
      </c>
      <c r="D62" s="793">
        <v>3.699E-3</v>
      </c>
      <c r="E62" s="793">
        <v>0.45599200000000001</v>
      </c>
      <c r="F62" s="793">
        <v>7.1360999999999994E-2</v>
      </c>
      <c r="G62" s="793">
        <v>2.908979</v>
      </c>
      <c r="H62" s="319">
        <v>0.25581100000000001</v>
      </c>
      <c r="I62" s="319">
        <v>3.440032</v>
      </c>
      <c r="J62" s="319">
        <v>3.695843</v>
      </c>
    </row>
    <row r="63" spans="1:10" x14ac:dyDescent="0.2">
      <c r="A63" s="806" t="s">
        <v>610</v>
      </c>
      <c r="B63" s="795">
        <v>7.1333659999999997</v>
      </c>
      <c r="C63" s="795">
        <v>18.510957999999999</v>
      </c>
      <c r="D63" s="795">
        <v>31.637381999999999</v>
      </c>
      <c r="E63" s="795">
        <v>63.350104999999999</v>
      </c>
      <c r="F63" s="795">
        <v>50.915303999999999</v>
      </c>
      <c r="G63" s="795">
        <v>74.482404000000002</v>
      </c>
      <c r="H63" s="796">
        <v>25.644324000000001</v>
      </c>
      <c r="I63" s="796">
        <v>220.38519500000001</v>
      </c>
      <c r="J63" s="796">
        <v>246.02951899999999</v>
      </c>
    </row>
    <row r="64" spans="1:10" s="8" customFormat="1" x14ac:dyDescent="0.2">
      <c r="A64" s="804" t="s">
        <v>611</v>
      </c>
      <c r="B64" s="793">
        <v>6.3708479999999996</v>
      </c>
      <c r="C64" s="793">
        <v>9.5503590000000003</v>
      </c>
      <c r="D64" s="793">
        <v>22.320429000000001</v>
      </c>
      <c r="E64" s="793">
        <v>32.266734</v>
      </c>
      <c r="F64" s="793">
        <v>48.670682999999997</v>
      </c>
      <c r="G64" s="793">
        <v>42.569091</v>
      </c>
      <c r="H64" s="319">
        <v>15.921207000000001</v>
      </c>
      <c r="I64" s="319">
        <v>145.82693499999999</v>
      </c>
      <c r="J64" s="319">
        <v>161.748142</v>
      </c>
    </row>
    <row r="65" spans="1:12" s="8" customFormat="1" x14ac:dyDescent="0.2">
      <c r="A65" s="806" t="s">
        <v>612</v>
      </c>
      <c r="B65" s="795">
        <v>25.119225</v>
      </c>
      <c r="C65" s="795">
        <v>42.022176000000002</v>
      </c>
      <c r="D65" s="795">
        <v>35.541322999999998</v>
      </c>
      <c r="E65" s="795">
        <v>38.440488999999999</v>
      </c>
      <c r="F65" s="795">
        <v>18.7316</v>
      </c>
      <c r="G65" s="795">
        <v>39.450366000000002</v>
      </c>
      <c r="H65" s="796">
        <v>67.141401000000002</v>
      </c>
      <c r="I65" s="796">
        <v>132.16377800000001</v>
      </c>
      <c r="J65" s="796">
        <v>199.30517900000001</v>
      </c>
    </row>
    <row r="66" spans="1:12" x14ac:dyDescent="0.2">
      <c r="A66" s="804" t="s">
        <v>613</v>
      </c>
      <c r="B66" s="793">
        <v>7.6387419999999997</v>
      </c>
      <c r="C66" s="793">
        <v>17.265363000000001</v>
      </c>
      <c r="D66" s="793">
        <v>30.494076</v>
      </c>
      <c r="E66" s="793">
        <v>46.297930000000001</v>
      </c>
      <c r="F66" s="793">
        <v>22.948481999999998</v>
      </c>
      <c r="G66" s="793">
        <v>135.328856</v>
      </c>
      <c r="H66" s="319">
        <v>24.904105000000001</v>
      </c>
      <c r="I66" s="319">
        <v>235.069345</v>
      </c>
      <c r="J66" s="319">
        <v>259.97345000000001</v>
      </c>
    </row>
    <row r="67" spans="1:12" x14ac:dyDescent="0.2">
      <c r="A67" s="964" t="s">
        <v>614</v>
      </c>
      <c r="B67" s="798">
        <v>305.330535</v>
      </c>
      <c r="C67" s="798">
        <v>394.688357</v>
      </c>
      <c r="D67" s="798">
        <v>377.848972</v>
      </c>
      <c r="E67" s="798">
        <v>509.29209100000003</v>
      </c>
      <c r="F67" s="798">
        <v>326.19541099999998</v>
      </c>
      <c r="G67" s="798">
        <v>558.014321</v>
      </c>
      <c r="H67" s="799">
        <v>700.01889200000005</v>
      </c>
      <c r="I67" s="799">
        <v>1771.3507959999999</v>
      </c>
      <c r="J67" s="799">
        <v>2471.3696880000002</v>
      </c>
    </row>
    <row r="68" spans="1:12" x14ac:dyDescent="0.2">
      <c r="A68" s="962" t="s">
        <v>615</v>
      </c>
      <c r="B68" s="963">
        <f t="shared" ref="B68:J68" si="0">B9+B13+B19+B26+B30+B35+B44+B47+B54+B61+B67</f>
        <v>4661.9873819999993</v>
      </c>
      <c r="C68" s="963">
        <f t="shared" si="0"/>
        <v>10265.499053</v>
      </c>
      <c r="D68" s="963">
        <f t="shared" si="0"/>
        <v>10447.105406000001</v>
      </c>
      <c r="E68" s="963">
        <f t="shared" si="0"/>
        <v>16124.094423000002</v>
      </c>
      <c r="F68" s="963">
        <f t="shared" si="0"/>
        <v>10099.945941</v>
      </c>
      <c r="G68" s="963">
        <f t="shared" si="0"/>
        <v>19389.99712</v>
      </c>
      <c r="H68" s="963">
        <f t="shared" si="0"/>
        <v>14927.486434999999</v>
      </c>
      <c r="I68" s="963">
        <f t="shared" si="0"/>
        <v>56061.142890999996</v>
      </c>
      <c r="J68" s="963">
        <f t="shared" si="0"/>
        <v>70988.629325999995</v>
      </c>
      <c r="L68" s="14"/>
    </row>
    <row r="69" spans="1:12" x14ac:dyDescent="0.2">
      <c r="A69" s="816" t="s">
        <v>627</v>
      </c>
      <c r="B69" s="3"/>
      <c r="C69" s="3"/>
      <c r="D69" s="246"/>
      <c r="E69" s="3"/>
      <c r="F69" s="3"/>
      <c r="G69" s="246"/>
      <c r="H69" s="3"/>
      <c r="I69" s="3"/>
      <c r="J69" s="3"/>
    </row>
    <row r="70" spans="1:12" ht="13.5" customHeight="1" x14ac:dyDescent="0.2">
      <c r="A70" s="816" t="s">
        <v>334</v>
      </c>
      <c r="B70" s="3"/>
      <c r="C70" s="3"/>
      <c r="D70" s="246"/>
      <c r="E70" s="3"/>
      <c r="F70" s="3"/>
      <c r="G70" s="246"/>
      <c r="H70" s="3"/>
      <c r="I70" s="3"/>
      <c r="J70" s="3"/>
    </row>
    <row r="71" spans="1:12" x14ac:dyDescent="0.2">
      <c r="A71" s="289" t="s">
        <v>946</v>
      </c>
      <c r="B71" s="3"/>
      <c r="C71" s="3"/>
      <c r="D71" s="246"/>
      <c r="E71" s="3"/>
      <c r="F71" s="3"/>
      <c r="G71" s="246"/>
      <c r="H71" s="3"/>
      <c r="I71" s="3"/>
      <c r="J71" s="3"/>
    </row>
    <row r="72" spans="1:12" x14ac:dyDescent="0.2">
      <c r="B72" s="938"/>
      <c r="C72" s="938"/>
      <c r="D72" s="938"/>
      <c r="E72" s="938"/>
      <c r="F72" s="938"/>
      <c r="G72" s="938"/>
      <c r="H72" s="938"/>
      <c r="I72" s="938"/>
      <c r="J72" s="938"/>
    </row>
    <row r="73" spans="1:12" x14ac:dyDescent="0.2">
      <c r="B73" s="938"/>
      <c r="C73" s="938"/>
      <c r="D73" s="938"/>
      <c r="E73" s="938"/>
      <c r="F73" s="938"/>
      <c r="G73" s="938"/>
      <c r="H73" s="938"/>
      <c r="I73" s="938"/>
      <c r="J73" s="938"/>
    </row>
    <row r="74" spans="1:12" ht="16.5" x14ac:dyDescent="0.25">
      <c r="A74" s="109" t="s">
        <v>695</v>
      </c>
    </row>
    <row r="75" spans="1:12" ht="13.5" thickBot="1" x14ac:dyDescent="0.25">
      <c r="A75" s="232"/>
      <c r="J75" s="667" t="s">
        <v>23</v>
      </c>
    </row>
    <row r="76" spans="1:12" x14ac:dyDescent="0.2">
      <c r="A76" s="231" t="s">
        <v>626</v>
      </c>
      <c r="B76" s="782" t="s">
        <v>38</v>
      </c>
      <c r="C76" s="782" t="s">
        <v>39</v>
      </c>
      <c r="D76" s="782" t="s">
        <v>128</v>
      </c>
      <c r="E76" s="782" t="s">
        <v>129</v>
      </c>
      <c r="F76" s="782" t="s">
        <v>130</v>
      </c>
      <c r="G76" s="783">
        <v>100000</v>
      </c>
      <c r="H76" s="784" t="s">
        <v>247</v>
      </c>
      <c r="I76" s="784" t="s">
        <v>246</v>
      </c>
      <c r="J76" s="784" t="s">
        <v>238</v>
      </c>
    </row>
    <row r="77" spans="1:12" x14ac:dyDescent="0.2">
      <c r="A77" s="230"/>
      <c r="B77" s="785" t="s">
        <v>40</v>
      </c>
      <c r="C77" s="785" t="s">
        <v>40</v>
      </c>
      <c r="D77" s="785" t="s">
        <v>40</v>
      </c>
      <c r="E77" s="785" t="s">
        <v>40</v>
      </c>
      <c r="F77" s="785" t="s">
        <v>40</v>
      </c>
      <c r="G77" s="785" t="s">
        <v>43</v>
      </c>
      <c r="H77" s="786" t="s">
        <v>570</v>
      </c>
      <c r="I77" s="786" t="s">
        <v>146</v>
      </c>
      <c r="J77" s="786" t="s">
        <v>150</v>
      </c>
    </row>
    <row r="78" spans="1:12" ht="13.5" thickBot="1" x14ac:dyDescent="0.25">
      <c r="A78" s="233"/>
      <c r="B78" s="787" t="s">
        <v>46</v>
      </c>
      <c r="C78" s="787" t="s">
        <v>42</v>
      </c>
      <c r="D78" s="787" t="s">
        <v>131</v>
      </c>
      <c r="E78" s="787" t="s">
        <v>132</v>
      </c>
      <c r="F78" s="787" t="s">
        <v>133</v>
      </c>
      <c r="G78" s="787" t="s">
        <v>134</v>
      </c>
      <c r="H78" s="788" t="s">
        <v>146</v>
      </c>
      <c r="I78" s="788" t="s">
        <v>134</v>
      </c>
      <c r="J78" s="788" t="s">
        <v>726</v>
      </c>
    </row>
    <row r="80" spans="1:12" x14ac:dyDescent="0.2">
      <c r="A80" s="789" t="s">
        <v>571</v>
      </c>
      <c r="B80" s="817">
        <f t="shared" ref="B80:J80" si="1">IF(B9="-","-",B9/B$68)</f>
        <v>0.35696816778728901</v>
      </c>
      <c r="C80" s="817">
        <f t="shared" si="1"/>
        <v>0.32954320959304656</v>
      </c>
      <c r="D80" s="817">
        <f t="shared" si="1"/>
        <v>0.29179740516920749</v>
      </c>
      <c r="E80" s="817">
        <f t="shared" si="1"/>
        <v>0.28727009005806786</v>
      </c>
      <c r="F80" s="817">
        <f t="shared" si="1"/>
        <v>0.27087658676409937</v>
      </c>
      <c r="G80" s="817">
        <f t="shared" si="1"/>
        <v>0.1946003686667902</v>
      </c>
      <c r="H80" s="818">
        <f t="shared" si="1"/>
        <v>0.33810826906304942</v>
      </c>
      <c r="I80" s="818">
        <f t="shared" si="1"/>
        <v>0.25310842849901971</v>
      </c>
      <c r="J80" s="818">
        <f t="shared" si="1"/>
        <v>0.27098219193189105</v>
      </c>
    </row>
    <row r="81" spans="1:10" x14ac:dyDescent="0.2">
      <c r="A81" s="792" t="s">
        <v>572</v>
      </c>
      <c r="B81" s="819">
        <f t="shared" ref="B81:J81" si="2">IF(B10="-","-",B10/B$68)</f>
        <v>0.30621036695890402</v>
      </c>
      <c r="C81" s="819">
        <f t="shared" si="2"/>
        <v>0.29462710272386794</v>
      </c>
      <c r="D81" s="819">
        <f t="shared" si="2"/>
        <v>0.27875577892872272</v>
      </c>
      <c r="E81" s="819">
        <f t="shared" si="2"/>
        <v>0.27941688716318924</v>
      </c>
      <c r="F81" s="819">
        <f t="shared" si="2"/>
        <v>0.26342479064165913</v>
      </c>
      <c r="G81" s="819">
        <f t="shared" si="2"/>
        <v>0.18288633448750097</v>
      </c>
      <c r="H81" s="354">
        <f t="shared" si="2"/>
        <v>0.29824465963415231</v>
      </c>
      <c r="I81" s="354">
        <f t="shared" si="2"/>
        <v>0.24302531517221759</v>
      </c>
      <c r="J81" s="354">
        <f t="shared" si="2"/>
        <v>0.25463683695015987</v>
      </c>
    </row>
    <row r="82" spans="1:10" x14ac:dyDescent="0.2">
      <c r="A82" s="794" t="s">
        <v>573</v>
      </c>
      <c r="B82" s="820">
        <f t="shared" ref="B82:J82" si="3">IF(B11="-","-",B11/B$68)</f>
        <v>9.7154606584475747E-3</v>
      </c>
      <c r="C82" s="820">
        <f t="shared" si="3"/>
        <v>9.3740292121382955E-3</v>
      </c>
      <c r="D82" s="820">
        <f t="shared" si="3"/>
        <v>9.8012155540416687E-3</v>
      </c>
      <c r="E82" s="820">
        <f t="shared" si="3"/>
        <v>7.2320348008917124E-3</v>
      </c>
      <c r="F82" s="820">
        <f t="shared" si="3"/>
        <v>7.0472172243085081E-3</v>
      </c>
      <c r="G82" s="820">
        <f t="shared" si="3"/>
        <v>1.0409772768444845E-2</v>
      </c>
      <c r="H82" s="821">
        <f t="shared" si="3"/>
        <v>9.4806613033107077E-3</v>
      </c>
      <c r="I82" s="821">
        <f t="shared" si="3"/>
        <v>8.7766016643051614E-3</v>
      </c>
      <c r="J82" s="821">
        <f t="shared" si="3"/>
        <v>8.9246513000069867E-3</v>
      </c>
    </row>
    <row r="83" spans="1:10" x14ac:dyDescent="0.2">
      <c r="A83" s="792" t="s">
        <v>948</v>
      </c>
      <c r="B83" s="819">
        <f t="shared" ref="B83:J83" si="4">IF(B12="-","-",B12/B$68)</f>
        <v>2.0578219574426127E-4</v>
      </c>
      <c r="C83" s="819">
        <f t="shared" si="4"/>
        <v>1.0488579215107352E-4</v>
      </c>
      <c r="D83" s="819">
        <f t="shared" si="4"/>
        <v>2.2485845683636437E-4</v>
      </c>
      <c r="E83" s="819">
        <f t="shared" si="4"/>
        <v>3.5773593534481373E-4</v>
      </c>
      <c r="F83" s="819">
        <f t="shared" si="4"/>
        <v>4.0001392320323506E-4</v>
      </c>
      <c r="G83" s="819">
        <f t="shared" si="4"/>
        <v>1.3042614624173806E-3</v>
      </c>
      <c r="H83" s="354">
        <f t="shared" si="4"/>
        <v>1.3639664044350544E-4</v>
      </c>
      <c r="I83" s="354">
        <f t="shared" si="4"/>
        <v>6.6796768793687424E-4</v>
      </c>
      <c r="J83" s="354">
        <f t="shared" si="4"/>
        <v>5.5618894708732024E-4</v>
      </c>
    </row>
    <row r="84" spans="1:10" s="8" customFormat="1" x14ac:dyDescent="0.2">
      <c r="A84" s="797" t="s">
        <v>574</v>
      </c>
      <c r="B84" s="822">
        <f t="shared" ref="B84:J84" si="5">IF(B13="-","-",B13/B$68)</f>
        <v>2.9311127165980822E-2</v>
      </c>
      <c r="C84" s="822">
        <f t="shared" si="5"/>
        <v>3.4140795414868565E-2</v>
      </c>
      <c r="D84" s="822">
        <f t="shared" si="5"/>
        <v>3.7149327868091005E-2</v>
      </c>
      <c r="E84" s="822">
        <f t="shared" si="5"/>
        <v>3.8468768708971229E-2</v>
      </c>
      <c r="F84" s="822">
        <f t="shared" si="5"/>
        <v>4.5557467999125009E-2</v>
      </c>
      <c r="G84" s="822">
        <f t="shared" si="5"/>
        <v>5.648866996840482E-2</v>
      </c>
      <c r="H84" s="823">
        <f t="shared" si="5"/>
        <v>3.2632446870483459E-2</v>
      </c>
      <c r="I84" s="823">
        <f t="shared" si="5"/>
        <v>4.5732569526540874E-2</v>
      </c>
      <c r="J84" s="823">
        <f t="shared" si="5"/>
        <v>4.2977876203091805E-2</v>
      </c>
    </row>
    <row r="85" spans="1:10" x14ac:dyDescent="0.2">
      <c r="A85" s="792" t="s">
        <v>580</v>
      </c>
      <c r="B85" s="819">
        <f t="shared" ref="B85:J85" si="6">IF(B14="-","-",B14/B$68)</f>
        <v>7.7801583376314686E-6</v>
      </c>
      <c r="C85" s="819">
        <f t="shared" si="6"/>
        <v>8.9903081694824255E-7</v>
      </c>
      <c r="D85" s="819">
        <f t="shared" si="6"/>
        <v>2.2259802209561433E-4</v>
      </c>
      <c r="E85" s="819">
        <f t="shared" si="6"/>
        <v>1.1503963889929148E-5</v>
      </c>
      <c r="F85" s="819">
        <f t="shared" si="6"/>
        <v>1.9026537480751455E-5</v>
      </c>
      <c r="G85" s="819">
        <f t="shared" si="6"/>
        <v>1.6052840445187236E-3</v>
      </c>
      <c r="H85" s="354">
        <f t="shared" si="6"/>
        <v>3.0480684205023027E-6</v>
      </c>
      <c r="I85" s="354">
        <f t="shared" si="6"/>
        <v>6.0344142583348894E-4</v>
      </c>
      <c r="J85" s="354">
        <f t="shared" si="6"/>
        <v>4.7719073211620729E-4</v>
      </c>
    </row>
    <row r="86" spans="1:10" x14ac:dyDescent="0.2">
      <c r="A86" s="794" t="s">
        <v>575</v>
      </c>
      <c r="B86" s="820">
        <f t="shared" ref="B86:J86" si="7">IF(B15="-","-",B15/B$68)</f>
        <v>1.6317655490385455E-2</v>
      </c>
      <c r="C86" s="820">
        <f t="shared" si="7"/>
        <v>2.0917313020183667E-2</v>
      </c>
      <c r="D86" s="820">
        <f t="shared" si="7"/>
        <v>2.642506658748265E-2</v>
      </c>
      <c r="E86" s="820">
        <f t="shared" si="7"/>
        <v>2.7304152869013491E-2</v>
      </c>
      <c r="F86" s="820">
        <f t="shared" si="7"/>
        <v>2.8405834018909032E-2</v>
      </c>
      <c r="G86" s="820">
        <f t="shared" si="7"/>
        <v>2.6534570212458079E-2</v>
      </c>
      <c r="H86" s="821">
        <f t="shared" si="7"/>
        <v>1.9480798945371809E-2</v>
      </c>
      <c r="I86" s="821">
        <f t="shared" si="7"/>
        <v>2.7072634372633415E-2</v>
      </c>
      <c r="J86" s="821">
        <f t="shared" si="7"/>
        <v>2.5476223490592434E-2</v>
      </c>
    </row>
    <row r="87" spans="1:10" x14ac:dyDescent="0.2">
      <c r="A87" s="792" t="s">
        <v>576</v>
      </c>
      <c r="B87" s="819">
        <f t="shared" ref="B87:J87" si="8">IF(B16="-","-",B16/B$68)</f>
        <v>6.9573877709821746E-3</v>
      </c>
      <c r="C87" s="819">
        <f t="shared" si="8"/>
        <v>7.3257074606638715E-3</v>
      </c>
      <c r="D87" s="819">
        <f t="shared" si="8"/>
        <v>7.4586326041324522E-3</v>
      </c>
      <c r="E87" s="819">
        <f t="shared" si="8"/>
        <v>7.9355620007708488E-3</v>
      </c>
      <c r="F87" s="819">
        <f t="shared" si="8"/>
        <v>1.2059871281641743E-2</v>
      </c>
      <c r="G87" s="819">
        <f t="shared" si="8"/>
        <v>1.6752594546027452E-2</v>
      </c>
      <c r="H87" s="354">
        <f t="shared" si="8"/>
        <v>7.210677930855545E-3</v>
      </c>
      <c r="I87" s="354">
        <f t="shared" si="8"/>
        <v>1.1639286078571074E-2</v>
      </c>
      <c r="J87" s="354">
        <f t="shared" si="8"/>
        <v>1.0708038515706219E-2</v>
      </c>
    </row>
    <row r="88" spans="1:10" x14ac:dyDescent="0.2">
      <c r="A88" s="800" t="s">
        <v>577</v>
      </c>
      <c r="B88" s="820">
        <f t="shared" ref="B88:J88" si="9">IF(B17="-","-",B17/B$68)</f>
        <v>1.6492550000642625E-3</v>
      </c>
      <c r="C88" s="820">
        <f t="shared" si="9"/>
        <v>1.8986066726394738E-3</v>
      </c>
      <c r="D88" s="820">
        <f t="shared" si="9"/>
        <v>1.2986505326353934E-3</v>
      </c>
      <c r="E88" s="820">
        <f t="shared" si="9"/>
        <v>1.6607033733196091E-3</v>
      </c>
      <c r="F88" s="820">
        <f t="shared" si="9"/>
        <v>2.9153669902796165E-3</v>
      </c>
      <c r="G88" s="820">
        <f t="shared" si="9"/>
        <v>1.8687999165623392E-3</v>
      </c>
      <c r="H88" s="821">
        <f t="shared" si="9"/>
        <v>1.8207319174830658E-3</v>
      </c>
      <c r="I88" s="821">
        <f t="shared" si="9"/>
        <v>1.8912484571737341E-3</v>
      </c>
      <c r="J88" s="821">
        <f t="shared" si="9"/>
        <v>1.8764202417303622E-3</v>
      </c>
    </row>
    <row r="89" spans="1:10" s="8" customFormat="1" x14ac:dyDescent="0.2">
      <c r="A89" s="792" t="s">
        <v>578</v>
      </c>
      <c r="B89" s="819">
        <f t="shared" ref="B89:J89" si="10">IF(B18="-","-",B18/B$68)</f>
        <v>1.2240882551577874E-3</v>
      </c>
      <c r="C89" s="819">
        <f t="shared" si="10"/>
        <v>2.027526561791209E-3</v>
      </c>
      <c r="D89" s="819">
        <f t="shared" si="10"/>
        <v>1.4364807682883255E-3</v>
      </c>
      <c r="E89" s="819">
        <f t="shared" si="10"/>
        <v>1.5568464399583599E-3</v>
      </c>
      <c r="F89" s="819">
        <f t="shared" si="10"/>
        <v>2.1552590605098568E-3</v>
      </c>
      <c r="G89" s="819">
        <f t="shared" si="10"/>
        <v>9.7274212488382261E-3</v>
      </c>
      <c r="H89" s="354">
        <f t="shared" si="10"/>
        <v>1.776605600378829E-3</v>
      </c>
      <c r="I89" s="354">
        <f t="shared" si="10"/>
        <v>4.4682013616282133E-3</v>
      </c>
      <c r="J89" s="354">
        <f t="shared" si="10"/>
        <v>3.9022127012465426E-3</v>
      </c>
    </row>
    <row r="90" spans="1:10" x14ac:dyDescent="0.2">
      <c r="A90" s="797" t="s">
        <v>579</v>
      </c>
      <c r="B90" s="822">
        <f t="shared" ref="B90:J90" si="11">IF(B19="-","-",B19/B$68)</f>
        <v>0.13939562910640244</v>
      </c>
      <c r="C90" s="822">
        <f t="shared" si="11"/>
        <v>0.14284238208287331</v>
      </c>
      <c r="D90" s="822">
        <f t="shared" si="11"/>
        <v>0.1535605925904257</v>
      </c>
      <c r="E90" s="822">
        <f t="shared" si="11"/>
        <v>0.15394370678326555</v>
      </c>
      <c r="F90" s="822">
        <f t="shared" si="11"/>
        <v>0.15514960566658739</v>
      </c>
      <c r="G90" s="822">
        <f t="shared" si="11"/>
        <v>0.14890819705289363</v>
      </c>
      <c r="H90" s="823">
        <f t="shared" si="11"/>
        <v>0.1417659303336021</v>
      </c>
      <c r="I90" s="823">
        <f t="shared" si="11"/>
        <v>0.15234792340223824</v>
      </c>
      <c r="J90" s="823">
        <f t="shared" si="11"/>
        <v>0.15012274227834413</v>
      </c>
    </row>
    <row r="91" spans="1:10" x14ac:dyDescent="0.2">
      <c r="A91" s="792" t="s">
        <v>620</v>
      </c>
      <c r="B91" s="819">
        <f t="shared" ref="B91:J91" si="12">IF(B20="-","-",B20/B$68)</f>
        <v>8.0541296926230094E-3</v>
      </c>
      <c r="C91" s="819">
        <f t="shared" si="12"/>
        <v>1.0550263210861553E-2</v>
      </c>
      <c r="D91" s="819">
        <f t="shared" si="12"/>
        <v>1.9372108075387785E-2</v>
      </c>
      <c r="E91" s="819">
        <f t="shared" si="12"/>
        <v>2.3759453830382714E-2</v>
      </c>
      <c r="F91" s="819">
        <f t="shared" si="12"/>
        <v>2.0699580098871344E-2</v>
      </c>
      <c r="G91" s="819">
        <f t="shared" si="12"/>
        <v>2.1122057134168364E-2</v>
      </c>
      <c r="H91" s="354">
        <f t="shared" si="12"/>
        <v>9.7706984116244493E-3</v>
      </c>
      <c r="I91" s="354">
        <f t="shared" si="12"/>
        <v>2.147839549652324E-2</v>
      </c>
      <c r="J91" s="354">
        <f t="shared" si="12"/>
        <v>1.9016501386449097E-2</v>
      </c>
    </row>
    <row r="92" spans="1:10" x14ac:dyDescent="0.2">
      <c r="A92" s="800" t="s">
        <v>581</v>
      </c>
      <c r="B92" s="820">
        <f t="shared" ref="B92:J92" si="13">IF(B21="-","-",B21/B$68)</f>
        <v>6.9425414631034299E-2</v>
      </c>
      <c r="C92" s="820">
        <f t="shared" si="13"/>
        <v>7.6146495748938822E-2</v>
      </c>
      <c r="D92" s="820">
        <f t="shared" si="13"/>
        <v>8.5300966858072869E-2</v>
      </c>
      <c r="E92" s="820">
        <f t="shared" si="13"/>
        <v>8.7872370244801809E-2</v>
      </c>
      <c r="F92" s="820">
        <f t="shared" si="13"/>
        <v>9.2071448840638892E-2</v>
      </c>
      <c r="G92" s="820">
        <f t="shared" si="13"/>
        <v>8.8533090148287766E-2</v>
      </c>
      <c r="H92" s="821">
        <f t="shared" si="13"/>
        <v>7.4047442066893426E-2</v>
      </c>
      <c r="I92" s="821">
        <f t="shared" si="13"/>
        <v>8.8378212599647232E-2</v>
      </c>
      <c r="J92" s="821">
        <f t="shared" si="13"/>
        <v>8.5364738684713795E-2</v>
      </c>
    </row>
    <row r="93" spans="1:10" x14ac:dyDescent="0.2">
      <c r="A93" s="792" t="s">
        <v>582</v>
      </c>
      <c r="B93" s="819">
        <f t="shared" ref="B93:J93" si="14">IF(B22="-","-",B22/B$68)</f>
        <v>6.9883565377697979E-4</v>
      </c>
      <c r="C93" s="819">
        <f t="shared" si="14"/>
        <v>1.2052620078304148E-3</v>
      </c>
      <c r="D93" s="819">
        <f t="shared" si="14"/>
        <v>3.6536618055062436E-4</v>
      </c>
      <c r="E93" s="819">
        <f t="shared" si="14"/>
        <v>2.1660608703816936E-4</v>
      </c>
      <c r="F93" s="819">
        <f t="shared" si="14"/>
        <v>3.2177782128586544E-3</v>
      </c>
      <c r="G93" s="819">
        <f t="shared" si="14"/>
        <v>5.7715648077414465E-3</v>
      </c>
      <c r="H93" s="354">
        <f t="shared" si="14"/>
        <v>1.0471005328366258E-3</v>
      </c>
      <c r="I93" s="354">
        <f t="shared" si="14"/>
        <v>2.7063238131800008E-3</v>
      </c>
      <c r="J93" s="354">
        <f t="shared" si="14"/>
        <v>2.3574224011493491E-3</v>
      </c>
    </row>
    <row r="94" spans="1:10" x14ac:dyDescent="0.2">
      <c r="A94" s="794" t="s">
        <v>583</v>
      </c>
      <c r="B94" s="820">
        <f t="shared" ref="B94:J94" si="15">IF(B23="-","-",B23/B$68)</f>
        <v>9.698702783833491E-4</v>
      </c>
      <c r="C94" s="820">
        <f t="shared" si="15"/>
        <v>2.1996183413412469E-4</v>
      </c>
      <c r="D94" s="820">
        <f t="shared" si="15"/>
        <v>1.043082612504465E-3</v>
      </c>
      <c r="E94" s="820">
        <f t="shared" si="15"/>
        <v>5.8221216979535413E-4</v>
      </c>
      <c r="F94" s="820">
        <f t="shared" si="15"/>
        <v>1.6285941623932502E-3</v>
      </c>
      <c r="G94" s="820">
        <f t="shared" si="15"/>
        <v>5.5537767918967069E-3</v>
      </c>
      <c r="H94" s="821">
        <f t="shared" si="15"/>
        <v>4.5416494126594736E-4</v>
      </c>
      <c r="I94" s="821">
        <f t="shared" si="15"/>
        <v>2.5761384722533948E-3</v>
      </c>
      <c r="J94" s="821">
        <f t="shared" si="15"/>
        <v>2.1299299399857806E-3</v>
      </c>
    </row>
    <row r="95" spans="1:10" x14ac:dyDescent="0.2">
      <c r="A95" s="792" t="s">
        <v>584</v>
      </c>
      <c r="B95" s="819">
        <f t="shared" ref="B95:J95" si="16">IF(B24="-","-",B24/B$68)</f>
        <v>3.8801259458235066E-2</v>
      </c>
      <c r="C95" s="819">
        <f t="shared" si="16"/>
        <v>3.9266935286716452E-2</v>
      </c>
      <c r="D95" s="819">
        <f t="shared" si="16"/>
        <v>4.0975617873458638E-2</v>
      </c>
      <c r="E95" s="819">
        <f t="shared" si="16"/>
        <v>3.5574260479508978E-2</v>
      </c>
      <c r="F95" s="819">
        <f t="shared" si="16"/>
        <v>3.2266123195480577E-2</v>
      </c>
      <c r="G95" s="819">
        <f t="shared" si="16"/>
        <v>2.1942917029169728E-2</v>
      </c>
      <c r="H95" s="354">
        <f t="shared" si="16"/>
        <v>3.9121500564940896E-2</v>
      </c>
      <c r="I95" s="354">
        <f t="shared" si="16"/>
        <v>3.1270117635818502E-2</v>
      </c>
      <c r="J95" s="354">
        <f t="shared" si="16"/>
        <v>3.2921106157265269E-2</v>
      </c>
    </row>
    <row r="96" spans="1:10" s="8" customFormat="1" x14ac:dyDescent="0.2">
      <c r="A96" s="794" t="s">
        <v>585</v>
      </c>
      <c r="B96" s="820">
        <f t="shared" ref="B96:J96" si="17">IF(B25="-","-",B25/B$68)</f>
        <v>3.0693367071837349E-3</v>
      </c>
      <c r="C96" s="820">
        <f t="shared" si="17"/>
        <v>4.6422760115177424E-3</v>
      </c>
      <c r="D96" s="820">
        <f t="shared" si="17"/>
        <v>5.2080665299645201E-3</v>
      </c>
      <c r="E96" s="820">
        <f t="shared" si="17"/>
        <v>5.9302703452048609E-3</v>
      </c>
      <c r="F96" s="820">
        <f t="shared" si="17"/>
        <v>5.2660811563446765E-3</v>
      </c>
      <c r="G96" s="820">
        <f t="shared" si="17"/>
        <v>5.9847911932026116E-3</v>
      </c>
      <c r="H96" s="821">
        <f t="shared" si="17"/>
        <v>4.1510330134826882E-3</v>
      </c>
      <c r="I96" s="821">
        <f t="shared" si="17"/>
        <v>5.694883506401972E-3</v>
      </c>
      <c r="J96" s="821">
        <f t="shared" si="17"/>
        <v>5.370242694070073E-3</v>
      </c>
    </row>
    <row r="97" spans="1:10" x14ac:dyDescent="0.2">
      <c r="A97" s="809" t="s">
        <v>586</v>
      </c>
      <c r="B97" s="830">
        <f t="shared" ref="B97:J97" si="18">IF(B26="-","-",B26/B$68)</f>
        <v>4.614372763654126E-2</v>
      </c>
      <c r="C97" s="830">
        <f t="shared" si="18"/>
        <v>5.9404799011869347E-2</v>
      </c>
      <c r="D97" s="830">
        <f t="shared" si="18"/>
        <v>7.212359086252336E-2</v>
      </c>
      <c r="E97" s="830">
        <f t="shared" si="18"/>
        <v>7.1590512850967805E-2</v>
      </c>
      <c r="F97" s="830">
        <f t="shared" si="18"/>
        <v>6.8451303901884919E-2</v>
      </c>
      <c r="G97" s="830">
        <f t="shared" si="18"/>
        <v>9.519351037428106E-2</v>
      </c>
      <c r="H97" s="831">
        <f t="shared" si="18"/>
        <v>5.5263247941447553E-2</v>
      </c>
      <c r="I97" s="831">
        <f t="shared" si="18"/>
        <v>7.9287918097609669E-2</v>
      </c>
      <c r="J97" s="831">
        <f t="shared" si="18"/>
        <v>7.4236011316672429E-2</v>
      </c>
    </row>
    <row r="98" spans="1:10" x14ac:dyDescent="0.2">
      <c r="A98" s="794" t="s">
        <v>621</v>
      </c>
      <c r="B98" s="820">
        <f t="shared" ref="B98:J98" si="19">IF(B27="-","-",B27/B$68)</f>
        <v>3.6686306930034506E-3</v>
      </c>
      <c r="C98" s="820">
        <f t="shared" si="19"/>
        <v>6.1505033193245962E-3</v>
      </c>
      <c r="D98" s="820">
        <f t="shared" si="19"/>
        <v>7.8494201803404294E-3</v>
      </c>
      <c r="E98" s="820">
        <f t="shared" si="19"/>
        <v>8.9822759158125261E-3</v>
      </c>
      <c r="F98" s="820">
        <f t="shared" si="19"/>
        <v>6.8927568926282039E-3</v>
      </c>
      <c r="G98" s="820">
        <f t="shared" si="19"/>
        <v>9.0958691694741217E-3</v>
      </c>
      <c r="H98" s="821">
        <f t="shared" si="19"/>
        <v>5.3753923240460145E-3</v>
      </c>
      <c r="I98" s="821">
        <f t="shared" si="19"/>
        <v>8.4340081135931694E-3</v>
      </c>
      <c r="J98" s="821">
        <f t="shared" si="19"/>
        <v>7.7908424947914605E-3</v>
      </c>
    </row>
    <row r="99" spans="1:10" x14ac:dyDescent="0.2">
      <c r="A99" s="804" t="s">
        <v>587</v>
      </c>
      <c r="B99" s="826">
        <f t="shared" ref="B99:J99" si="20">IF(B28="-","-",B28/B$68)</f>
        <v>1.7441378609033741E-2</v>
      </c>
      <c r="C99" s="826">
        <f t="shared" si="20"/>
        <v>2.5726380630547219E-2</v>
      </c>
      <c r="D99" s="826">
        <f t="shared" si="20"/>
        <v>3.8468979050329685E-2</v>
      </c>
      <c r="E99" s="826">
        <f t="shared" si="20"/>
        <v>3.8216102612313507E-2</v>
      </c>
      <c r="F99" s="826">
        <f t="shared" si="20"/>
        <v>3.6850720902289233E-2</v>
      </c>
      <c r="G99" s="826">
        <f t="shared" si="20"/>
        <v>4.6945098875806328E-2</v>
      </c>
      <c r="H99" s="827">
        <f t="shared" si="20"/>
        <v>2.3138900477587338E-2</v>
      </c>
      <c r="I99" s="827">
        <f t="shared" si="20"/>
        <v>4.1036358311013439E-2</v>
      </c>
      <c r="J99" s="827">
        <f t="shared" si="20"/>
        <v>3.7272881532182299E-2</v>
      </c>
    </row>
    <row r="100" spans="1:10" x14ac:dyDescent="0.2">
      <c r="A100" s="794" t="s">
        <v>588</v>
      </c>
      <c r="B100" s="820">
        <f t="shared" ref="B100:J100" si="21">IF(B29="-","-",B29/B$68)</f>
        <v>1.884646370756737E-2</v>
      </c>
      <c r="C100" s="820">
        <f t="shared" si="21"/>
        <v>2.2524351111057474E-2</v>
      </c>
      <c r="D100" s="820">
        <f t="shared" si="21"/>
        <v>2.5109973988521276E-2</v>
      </c>
      <c r="E100" s="820">
        <f t="shared" si="21"/>
        <v>2.4390910006022355E-2</v>
      </c>
      <c r="F100" s="820">
        <f t="shared" si="21"/>
        <v>2.4707826106967479E-2</v>
      </c>
      <c r="G100" s="820">
        <f t="shared" si="21"/>
        <v>3.9152542329000617E-2</v>
      </c>
      <c r="H100" s="821">
        <f t="shared" si="21"/>
        <v>2.1375714015177402E-2</v>
      </c>
      <c r="I100" s="821">
        <f t="shared" si="21"/>
        <v>2.9687644332117048E-2</v>
      </c>
      <c r="J100" s="821">
        <f t="shared" si="21"/>
        <v>2.7939811922436501E-2</v>
      </c>
    </row>
    <row r="101" spans="1:10" x14ac:dyDescent="0.2">
      <c r="A101" s="801" t="s">
        <v>589</v>
      </c>
      <c r="B101" s="824">
        <f t="shared" ref="B101:J101" si="22">IF(B30="-","-",B30/B$68)</f>
        <v>8.7522079655427104E-2</v>
      </c>
      <c r="C101" s="824">
        <f t="shared" si="22"/>
        <v>0.10117796501052388</v>
      </c>
      <c r="D101" s="824">
        <f t="shared" si="22"/>
        <v>0.11325710644409284</v>
      </c>
      <c r="E101" s="824">
        <f t="shared" si="22"/>
        <v>0.11537500942356022</v>
      </c>
      <c r="F101" s="824">
        <f t="shared" si="22"/>
        <v>0.11953989338684126</v>
      </c>
      <c r="G101" s="824">
        <f t="shared" si="22"/>
        <v>7.4576962134174876E-2</v>
      </c>
      <c r="H101" s="825">
        <f t="shared" si="22"/>
        <v>9.6913110006788636E-2</v>
      </c>
      <c r="I101" s="825">
        <f t="shared" si="22"/>
        <v>0.1016197623205177</v>
      </c>
      <c r="J101" s="825">
        <f t="shared" si="22"/>
        <v>0.10063004765445752</v>
      </c>
    </row>
    <row r="102" spans="1:10" s="8" customFormat="1" x14ac:dyDescent="0.2">
      <c r="A102" s="794" t="s">
        <v>622</v>
      </c>
      <c r="B102" s="820">
        <f t="shared" ref="B102:J102" si="23">IF(B31="-","-",B31/B$68)</f>
        <v>4.7251691596277264E-3</v>
      </c>
      <c r="C102" s="820">
        <f t="shared" si="23"/>
        <v>7.8722685163935789E-3</v>
      </c>
      <c r="D102" s="820">
        <f t="shared" si="23"/>
        <v>1.5700399452828112E-2</v>
      </c>
      <c r="E102" s="820">
        <f t="shared" si="23"/>
        <v>2.0482004529129641E-2</v>
      </c>
      <c r="F102" s="820">
        <f t="shared" si="23"/>
        <v>1.9040807557130269E-2</v>
      </c>
      <c r="G102" s="820">
        <f t="shared" si="23"/>
        <v>1.2629895790309431E-2</v>
      </c>
      <c r="H102" s="821">
        <f t="shared" si="23"/>
        <v>6.8894012697858472E-3</v>
      </c>
      <c r="I102" s="821">
        <f t="shared" si="23"/>
        <v>1.661547060877953E-2</v>
      </c>
      <c r="J102" s="821">
        <f t="shared" si="23"/>
        <v>1.4570273110220104E-2</v>
      </c>
    </row>
    <row r="103" spans="1:10" x14ac:dyDescent="0.2">
      <c r="A103" s="792" t="s">
        <v>590</v>
      </c>
      <c r="B103" s="819">
        <f t="shared" ref="B103:J103" si="24">IF(B32="-","-",B32/B$68)</f>
        <v>4.4008441505472957E-2</v>
      </c>
      <c r="C103" s="819">
        <f t="shared" si="24"/>
        <v>5.0142717888573746E-2</v>
      </c>
      <c r="D103" s="819">
        <f t="shared" si="24"/>
        <v>5.7485508728100605E-2</v>
      </c>
      <c r="E103" s="819">
        <f t="shared" si="24"/>
        <v>4.7885386412686588E-2</v>
      </c>
      <c r="F103" s="819">
        <f t="shared" si="24"/>
        <v>5.1696646699903363E-2</v>
      </c>
      <c r="G103" s="819">
        <f t="shared" si="24"/>
        <v>3.6435922946645591E-2</v>
      </c>
      <c r="H103" s="354">
        <f t="shared" si="24"/>
        <v>4.8226928567964233E-2</v>
      </c>
      <c r="I103" s="354">
        <f t="shared" si="24"/>
        <v>4.6400970544922815E-2</v>
      </c>
      <c r="J103" s="354">
        <f t="shared" si="24"/>
        <v>4.6784932932682953E-2</v>
      </c>
    </row>
    <row r="104" spans="1:10" x14ac:dyDescent="0.2">
      <c r="A104" s="794" t="s">
        <v>591</v>
      </c>
      <c r="B104" s="820">
        <f t="shared" ref="B104:J104" si="25">IF(B33="-","-",B33/B$68)</f>
        <v>2.8146833795956422E-2</v>
      </c>
      <c r="C104" s="820">
        <f t="shared" si="25"/>
        <v>3.5420560181508014E-2</v>
      </c>
      <c r="D104" s="820">
        <f t="shared" si="25"/>
        <v>3.9208780334957408E-2</v>
      </c>
      <c r="E104" s="820">
        <f t="shared" si="25"/>
        <v>4.6966739162713218E-2</v>
      </c>
      <c r="F104" s="820">
        <f t="shared" si="25"/>
        <v>4.8802210613733028E-2</v>
      </c>
      <c r="G104" s="820">
        <f t="shared" si="25"/>
        <v>2.3128810139812956E-2</v>
      </c>
      <c r="H104" s="821">
        <f t="shared" si="25"/>
        <v>3.314891051180513E-2</v>
      </c>
      <c r="I104" s="821">
        <f t="shared" si="25"/>
        <v>3.7606826070227362E-2</v>
      </c>
      <c r="J104" s="821">
        <f t="shared" si="25"/>
        <v>3.6669415732000839E-2</v>
      </c>
    </row>
    <row r="105" spans="1:10" x14ac:dyDescent="0.2">
      <c r="A105" s="792" t="s">
        <v>682</v>
      </c>
      <c r="B105" s="819" t="str">
        <f t="shared" ref="B105:J105" si="26">IF(B34="-","-",B34/B$68)</f>
        <v>-</v>
      </c>
      <c r="C105" s="819">
        <f t="shared" si="26"/>
        <v>6.7315772611956227E-6</v>
      </c>
      <c r="D105" s="819">
        <f t="shared" si="26"/>
        <v>3.4902490769413033E-6</v>
      </c>
      <c r="E105" s="819">
        <f t="shared" si="26"/>
        <v>4.0668516494459619E-5</v>
      </c>
      <c r="F105" s="819">
        <f t="shared" si="26"/>
        <v>2.2851607458915608E-7</v>
      </c>
      <c r="G105" s="819">
        <f t="shared" si="26"/>
        <v>2.3823332058339163E-3</v>
      </c>
      <c r="H105" s="354">
        <f t="shared" si="26"/>
        <v>4.6292455398235301E-6</v>
      </c>
      <c r="I105" s="354">
        <f t="shared" si="26"/>
        <v>8.3637160396755569E-4</v>
      </c>
      <c r="J105" s="354">
        <f t="shared" si="26"/>
        <v>6.6147283650681377E-4</v>
      </c>
    </row>
    <row r="106" spans="1:10" s="8" customFormat="1" x14ac:dyDescent="0.2">
      <c r="A106" s="797" t="s">
        <v>592</v>
      </c>
      <c r="B106" s="822">
        <f t="shared" ref="B106:J106" si="27">IF(B35="-","-",B35/B$68)</f>
        <v>3.9761727737769328E-2</v>
      </c>
      <c r="C106" s="822">
        <f t="shared" si="27"/>
        <v>6.633249903237802E-2</v>
      </c>
      <c r="D106" s="822">
        <f t="shared" si="27"/>
        <v>8.3996542094427487E-2</v>
      </c>
      <c r="E106" s="822">
        <f t="shared" si="27"/>
        <v>0.10233680706100637</v>
      </c>
      <c r="F106" s="822">
        <f t="shared" si="27"/>
        <v>0.10986677587010264</v>
      </c>
      <c r="G106" s="822">
        <f t="shared" si="27"/>
        <v>0.19072831533251924</v>
      </c>
      <c r="H106" s="823">
        <f t="shared" si="27"/>
        <v>5.8034209762790522E-2</v>
      </c>
      <c r="I106" s="823">
        <f t="shared" si="27"/>
        <v>0.13084783278968135</v>
      </c>
      <c r="J106" s="823">
        <f t="shared" si="27"/>
        <v>0.11553658674454853</v>
      </c>
    </row>
    <row r="107" spans="1:10" x14ac:dyDescent="0.2">
      <c r="A107" s="804" t="s">
        <v>687</v>
      </c>
      <c r="B107" s="826">
        <f t="shared" ref="B107:J107" si="28">IF(B36="-","-",B36/B$68)</f>
        <v>8.2268961404923877E-3</v>
      </c>
      <c r="C107" s="826">
        <f t="shared" si="28"/>
        <v>1.928422768127842E-2</v>
      </c>
      <c r="D107" s="826">
        <f t="shared" si="28"/>
        <v>3.0203374306798869E-2</v>
      </c>
      <c r="E107" s="826">
        <f t="shared" si="28"/>
        <v>3.3861029877200188E-2</v>
      </c>
      <c r="F107" s="826">
        <f t="shared" si="28"/>
        <v>3.4131478526098775E-2</v>
      </c>
      <c r="G107" s="826">
        <f t="shared" si="28"/>
        <v>2.2711190995782882E-2</v>
      </c>
      <c r="H107" s="827">
        <f t="shared" si="28"/>
        <v>1.5830924250308992E-2</v>
      </c>
      <c r="I107" s="827">
        <f t="shared" si="28"/>
        <v>2.9371721839519357E-2</v>
      </c>
      <c r="J107" s="827">
        <f t="shared" si="28"/>
        <v>2.6524363392805596E-2</v>
      </c>
    </row>
    <row r="108" spans="1:10" x14ac:dyDescent="0.2">
      <c r="A108" s="806" t="s">
        <v>593</v>
      </c>
      <c r="B108" s="820">
        <f t="shared" ref="B108:J108" si="29">IF(B37="-","-",B37/B$68)</f>
        <v>2.3120244901598066E-3</v>
      </c>
      <c r="C108" s="820">
        <f t="shared" si="29"/>
        <v>1.5804189271498442E-3</v>
      </c>
      <c r="D108" s="820">
        <f t="shared" si="29"/>
        <v>2.6619790764270575E-3</v>
      </c>
      <c r="E108" s="820">
        <f t="shared" si="29"/>
        <v>5.2216211832586826E-3</v>
      </c>
      <c r="F108" s="820">
        <f t="shared" si="29"/>
        <v>1.0091358468192814E-2</v>
      </c>
      <c r="G108" s="820">
        <f t="shared" si="29"/>
        <v>9.6303029260068305E-3</v>
      </c>
      <c r="H108" s="821">
        <f t="shared" si="29"/>
        <v>1.8089058809451198E-3</v>
      </c>
      <c r="I108" s="821">
        <f t="shared" si="29"/>
        <v>7.1467970208706037E-3</v>
      </c>
      <c r="J108" s="821">
        <f t="shared" si="29"/>
        <v>6.0243454629341194E-3</v>
      </c>
    </row>
    <row r="109" spans="1:10" x14ac:dyDescent="0.2">
      <c r="A109" s="804" t="s">
        <v>683</v>
      </c>
      <c r="B109" s="819">
        <f t="shared" ref="B109:J109" si="30">IF(B38="-","-",B38/B$68)</f>
        <v>1.9133930594580923E-2</v>
      </c>
      <c r="C109" s="819">
        <f t="shared" si="30"/>
        <v>3.2228612198187692E-2</v>
      </c>
      <c r="D109" s="819">
        <f t="shared" si="30"/>
        <v>3.8857579417821753E-2</v>
      </c>
      <c r="E109" s="819">
        <f t="shared" si="30"/>
        <v>4.9758600263190726E-2</v>
      </c>
      <c r="F109" s="819">
        <f t="shared" si="30"/>
        <v>5.1589381373303732E-2</v>
      </c>
      <c r="G109" s="819">
        <f t="shared" si="30"/>
        <v>5.5478423093236647E-2</v>
      </c>
      <c r="H109" s="354">
        <f t="shared" si="30"/>
        <v>2.8139026073079131E-2</v>
      </c>
      <c r="I109" s="354">
        <f t="shared" si="30"/>
        <v>5.0035334268048223E-2</v>
      </c>
      <c r="J109" s="354">
        <f t="shared" si="30"/>
        <v>4.5430979378253675E-2</v>
      </c>
    </row>
    <row r="110" spans="1:10" x14ac:dyDescent="0.2">
      <c r="A110" s="806" t="s">
        <v>594</v>
      </c>
      <c r="B110" s="828">
        <f t="shared" ref="B110:J110" si="31">IF(B39="-","-",B39/B$68)</f>
        <v>1.4097120951838733E-4</v>
      </c>
      <c r="C110" s="828">
        <f t="shared" si="31"/>
        <v>2.0944534590080783E-4</v>
      </c>
      <c r="D110" s="828">
        <f t="shared" si="31"/>
        <v>1.2422484023705274E-4</v>
      </c>
      <c r="E110" s="828">
        <f t="shared" si="31"/>
        <v>3.092484371021349E-4</v>
      </c>
      <c r="F110" s="828">
        <f t="shared" si="31"/>
        <v>6.83846630501485E-4</v>
      </c>
      <c r="G110" s="828">
        <f t="shared" si="31"/>
        <v>7.4843590281048987E-4</v>
      </c>
      <c r="H110" s="829">
        <f t="shared" si="31"/>
        <v>1.8806032832278371E-4</v>
      </c>
      <c r="I110" s="829">
        <f t="shared" si="31"/>
        <v>4.9415911933624595E-4</v>
      </c>
      <c r="J110" s="829">
        <f t="shared" si="31"/>
        <v>4.2979267651284815E-4</v>
      </c>
    </row>
    <row r="111" spans="1:10" s="8" customFormat="1" x14ac:dyDescent="0.2">
      <c r="A111" s="804" t="s">
        <v>595</v>
      </c>
      <c r="B111" s="826">
        <f t="shared" ref="B111:J111" si="32">IF(B40="-","-",B40/B$68)</f>
        <v>1.6808687707426319E-3</v>
      </c>
      <c r="C111" s="826">
        <f t="shared" si="32"/>
        <v>2.7315209767425227E-3</v>
      </c>
      <c r="D111" s="826">
        <f t="shared" si="32"/>
        <v>3.5976446622634941E-3</v>
      </c>
      <c r="E111" s="826">
        <f t="shared" si="32"/>
        <v>4.8120704930456355E-3</v>
      </c>
      <c r="F111" s="826">
        <f t="shared" si="32"/>
        <v>4.1733733275632389E-3</v>
      </c>
      <c r="G111" s="826">
        <f t="shared" si="32"/>
        <v>8.5428536670148821E-3</v>
      </c>
      <c r="H111" s="827">
        <f t="shared" si="32"/>
        <v>2.4033929728370911E-3</v>
      </c>
      <c r="I111" s="827">
        <f t="shared" si="32"/>
        <v>5.7610670661487643E-3</v>
      </c>
      <c r="J111" s="827">
        <f t="shared" si="32"/>
        <v>5.0550154779304864E-3</v>
      </c>
    </row>
    <row r="112" spans="1:10" x14ac:dyDescent="0.2">
      <c r="A112" s="806" t="s">
        <v>596</v>
      </c>
      <c r="B112" s="828">
        <f t="shared" ref="B112:J112" si="33">IF(B41="-","-",B41/B$68)</f>
        <v>4.206714517443969E-3</v>
      </c>
      <c r="C112" s="828">
        <f t="shared" si="33"/>
        <v>6.3424480060687025E-3</v>
      </c>
      <c r="D112" s="828">
        <f t="shared" si="33"/>
        <v>7.9008507899800545E-3</v>
      </c>
      <c r="E112" s="828">
        <f t="shared" si="33"/>
        <v>8.3654283125255777E-3</v>
      </c>
      <c r="F112" s="828">
        <f t="shared" si="33"/>
        <v>9.1675572860375563E-3</v>
      </c>
      <c r="G112" s="828">
        <f t="shared" si="33"/>
        <v>4.5029598849161662E-2</v>
      </c>
      <c r="H112" s="829">
        <f t="shared" si="33"/>
        <v>5.6754393560432001E-3</v>
      </c>
      <c r="I112" s="829">
        <f t="shared" si="33"/>
        <v>2.1104485941365644E-2</v>
      </c>
      <c r="J112" s="829">
        <f t="shared" si="33"/>
        <v>1.7860066577389717E-2</v>
      </c>
    </row>
    <row r="113" spans="1:12" x14ac:dyDescent="0.2">
      <c r="A113" s="804" t="s">
        <v>684</v>
      </c>
      <c r="B113" s="826" t="str">
        <f t="shared" ref="B113:J113" si="34">IF(B42="-","-",B42/B$68)</f>
        <v>-</v>
      </c>
      <c r="C113" s="826" t="str">
        <f t="shared" si="34"/>
        <v>-</v>
      </c>
      <c r="D113" s="826" t="str">
        <f t="shared" si="34"/>
        <v>-</v>
      </c>
      <c r="E113" s="826">
        <f t="shared" si="34"/>
        <v>8.8084326644357791E-6</v>
      </c>
      <c r="F113" s="826" t="str">
        <f t="shared" si="34"/>
        <v>-</v>
      </c>
      <c r="G113" s="826">
        <f t="shared" si="34"/>
        <v>6.4710573819827359E-3</v>
      </c>
      <c r="H113" s="827" t="str">
        <f t="shared" si="34"/>
        <v>-</v>
      </c>
      <c r="I113" s="827">
        <f t="shared" si="34"/>
        <v>2.2406930455241619E-3</v>
      </c>
      <c r="J113" s="827">
        <f t="shared" si="34"/>
        <v>1.7695201920738099E-3</v>
      </c>
    </row>
    <row r="114" spans="1:12" s="8" customFormat="1" x14ac:dyDescent="0.2">
      <c r="A114" s="806" t="s">
        <v>685</v>
      </c>
      <c r="B114" s="828">
        <f t="shared" ref="B114:J114" si="35">IF(B43="-","-",B43/B$68)</f>
        <v>4.8777480796708007E-7</v>
      </c>
      <c r="C114" s="828">
        <f t="shared" si="35"/>
        <v>-1.5001706123093438E-8</v>
      </c>
      <c r="D114" s="828" t="str">
        <f t="shared" si="35"/>
        <v>-</v>
      </c>
      <c r="E114" s="828" t="str">
        <f t="shared" si="35"/>
        <v>-</v>
      </c>
      <c r="F114" s="828">
        <f t="shared" si="35"/>
        <v>2.9780357415479357E-5</v>
      </c>
      <c r="G114" s="828">
        <f t="shared" si="35"/>
        <v>2.2873985346935417E-2</v>
      </c>
      <c r="H114" s="829">
        <f t="shared" si="35"/>
        <v>1.4201989124098643E-7</v>
      </c>
      <c r="I114" s="829">
        <f t="shared" si="35"/>
        <v>7.9168434161775107E-3</v>
      </c>
      <c r="J114" s="829">
        <f t="shared" si="35"/>
        <v>6.2521197297923442E-3</v>
      </c>
    </row>
    <row r="115" spans="1:12" s="8" customFormat="1" x14ac:dyDescent="0.2">
      <c r="A115" s="809" t="s">
        <v>597</v>
      </c>
      <c r="B115" s="826">
        <f t="shared" ref="B115:J115" si="36">IF(B44="-","-",B44/B$68)</f>
        <v>1.1355840688116219E-2</v>
      </c>
      <c r="C115" s="826">
        <f t="shared" si="36"/>
        <v>7.4352350144822523E-3</v>
      </c>
      <c r="D115" s="826">
        <f t="shared" si="36"/>
        <v>4.5399127468131531E-3</v>
      </c>
      <c r="E115" s="826">
        <f t="shared" si="36"/>
        <v>5.8930460531451574E-3</v>
      </c>
      <c r="F115" s="826">
        <f t="shared" si="36"/>
        <v>4.8578725358149914E-3</v>
      </c>
      <c r="G115" s="826">
        <f t="shared" si="36"/>
        <v>1.7387136311240465E-2</v>
      </c>
      <c r="H115" s="827">
        <f t="shared" si="36"/>
        <v>8.6596752616643746E-3</v>
      </c>
      <c r="I115" s="827">
        <f t="shared" si="36"/>
        <v>9.429878231841559E-3</v>
      </c>
      <c r="J115" s="827">
        <f t="shared" si="36"/>
        <v>9.267919964740523E-3</v>
      </c>
    </row>
    <row r="116" spans="1:12" x14ac:dyDescent="0.2">
      <c r="A116" s="806" t="s">
        <v>623</v>
      </c>
      <c r="B116" s="828">
        <f t="shared" ref="B116:J116" si="37">IF(B45="-","-",B45/B$68)</f>
        <v>1.9499840422348021E-3</v>
      </c>
      <c r="C116" s="828">
        <f t="shared" si="37"/>
        <v>1.5391065664150717E-3</v>
      </c>
      <c r="D116" s="828">
        <f t="shared" si="37"/>
        <v>8.2580826599539718E-4</v>
      </c>
      <c r="E116" s="828">
        <f t="shared" si="37"/>
        <v>2.0692318045723961E-3</v>
      </c>
      <c r="F116" s="828">
        <f t="shared" si="37"/>
        <v>1.8386998414133392E-3</v>
      </c>
      <c r="G116" s="828">
        <f t="shared" si="37"/>
        <v>5.6123303849154986E-4</v>
      </c>
      <c r="H116" s="829">
        <f t="shared" si="37"/>
        <v>1.6674272730632029E-3</v>
      </c>
      <c r="I116" s="829">
        <f t="shared" si="37"/>
        <v>1.2744098017928509E-3</v>
      </c>
      <c r="J116" s="829">
        <f t="shared" si="37"/>
        <v>1.3570535156778498E-3</v>
      </c>
    </row>
    <row r="117" spans="1:12" x14ac:dyDescent="0.2">
      <c r="A117" s="804" t="s">
        <v>624</v>
      </c>
      <c r="B117" s="826">
        <f t="shared" ref="B117:J117" si="38">IF(B46="-","-",B46/B$68)</f>
        <v>8.5900453430270574E-3</v>
      </c>
      <c r="C117" s="826">
        <f t="shared" si="38"/>
        <v>5.4669109324596617E-3</v>
      </c>
      <c r="D117" s="826">
        <f t="shared" si="38"/>
        <v>3.6896032443457854E-3</v>
      </c>
      <c r="E117" s="826">
        <f t="shared" si="38"/>
        <v>3.8238142485727609E-3</v>
      </c>
      <c r="F117" s="826">
        <f t="shared" si="38"/>
        <v>3.0191726944016522E-3</v>
      </c>
      <c r="G117" s="826">
        <f t="shared" si="38"/>
        <v>1.6825903272748913E-2</v>
      </c>
      <c r="H117" s="827">
        <f t="shared" si="38"/>
        <v>6.4422937122568559E-3</v>
      </c>
      <c r="I117" s="827">
        <f t="shared" si="38"/>
        <v>8.1509025580953354E-3</v>
      </c>
      <c r="J117" s="827">
        <f t="shared" si="38"/>
        <v>7.7916163511191792E-3</v>
      </c>
    </row>
    <row r="118" spans="1:12" s="8" customFormat="1" x14ac:dyDescent="0.2">
      <c r="A118" s="812" t="s">
        <v>598</v>
      </c>
      <c r="B118" s="832">
        <f t="shared" ref="B118:J118" si="39">IF(B47="-","-",B47/B$68)</f>
        <v>0.14425687306589971</v>
      </c>
      <c r="C118" s="832">
        <f t="shared" si="39"/>
        <v>0.14030849406966478</v>
      </c>
      <c r="D118" s="832">
        <f t="shared" si="39"/>
        <v>0.13315805727403224</v>
      </c>
      <c r="E118" s="832">
        <f t="shared" si="39"/>
        <v>0.12929212012218691</v>
      </c>
      <c r="F118" s="832">
        <f t="shared" si="39"/>
        <v>0.12909077173445832</v>
      </c>
      <c r="G118" s="832">
        <f t="shared" si="39"/>
        <v>0.12719029862341724</v>
      </c>
      <c r="H118" s="833">
        <f t="shared" si="39"/>
        <v>0.14154160803965254</v>
      </c>
      <c r="I118" s="833">
        <f t="shared" si="39"/>
        <v>0.12924930851103367</v>
      </c>
      <c r="J118" s="833">
        <f t="shared" si="39"/>
        <v>0.13183413281614545</v>
      </c>
    </row>
    <row r="119" spans="1:12" x14ac:dyDescent="0.2">
      <c r="A119" s="792" t="s">
        <v>625</v>
      </c>
      <c r="B119" s="819">
        <f t="shared" ref="B119:J119" si="40">IF(B48="-","-",B48/B$68)</f>
        <v>4.4973461706379197E-2</v>
      </c>
      <c r="C119" s="819">
        <f t="shared" si="40"/>
        <v>4.1748569240260595E-2</v>
      </c>
      <c r="D119" s="819">
        <f t="shared" si="40"/>
        <v>3.5552219927510897E-2</v>
      </c>
      <c r="E119" s="819">
        <f t="shared" si="40"/>
        <v>3.1004159978553849E-2</v>
      </c>
      <c r="F119" s="819">
        <f t="shared" si="40"/>
        <v>2.1599119666020797E-2</v>
      </c>
      <c r="G119" s="819">
        <f t="shared" si="40"/>
        <v>1.5792115806152321E-2</v>
      </c>
      <c r="H119" s="354">
        <f t="shared" si="40"/>
        <v>4.2755731969955059E-2</v>
      </c>
      <c r="I119" s="354">
        <f t="shared" si="40"/>
        <v>2.4895867993873218E-2</v>
      </c>
      <c r="J119" s="354">
        <f t="shared" si="40"/>
        <v>2.8651439551813727E-2</v>
      </c>
      <c r="L119" s="319"/>
    </row>
    <row r="120" spans="1:12" x14ac:dyDescent="0.2">
      <c r="A120" s="794" t="s">
        <v>599</v>
      </c>
      <c r="B120" s="820">
        <f t="shared" ref="B120:J120" si="41">IF(B49="-","-",B49/B$68)</f>
        <v>3.4748987229240857E-3</v>
      </c>
      <c r="C120" s="820">
        <f t="shared" si="41"/>
        <v>3.2366972933760983E-3</v>
      </c>
      <c r="D120" s="820">
        <f t="shared" si="41"/>
        <v>2.547543072046994E-3</v>
      </c>
      <c r="E120" s="820">
        <f t="shared" si="41"/>
        <v>2.1133542824825465E-3</v>
      </c>
      <c r="F120" s="820">
        <f t="shared" si="41"/>
        <v>3.7543049459377305E-3</v>
      </c>
      <c r="G120" s="820">
        <f t="shared" si="41"/>
        <v>3.8249324917898697E-3</v>
      </c>
      <c r="H120" s="821">
        <f t="shared" si="41"/>
        <v>3.311089795004728E-3</v>
      </c>
      <c r="I120" s="821">
        <f t="shared" si="41"/>
        <v>3.0818865454799171E-3</v>
      </c>
      <c r="J120" s="821">
        <f t="shared" si="41"/>
        <v>3.1300833965900768E-3</v>
      </c>
    </row>
    <row r="121" spans="1:12" s="8" customFormat="1" x14ac:dyDescent="0.2">
      <c r="A121" s="792" t="s">
        <v>600</v>
      </c>
      <c r="B121" s="819">
        <f t="shared" ref="B121:J121" si="42">IF(B50="-","-",B50/B$68)</f>
        <v>5.0560226934565321E-3</v>
      </c>
      <c r="C121" s="819">
        <f t="shared" si="42"/>
        <v>6.764537081098497E-3</v>
      </c>
      <c r="D121" s="819">
        <f t="shared" si="42"/>
        <v>1.2533313670291878E-2</v>
      </c>
      <c r="E121" s="819">
        <f t="shared" si="42"/>
        <v>1.4606928539443469E-2</v>
      </c>
      <c r="F121" s="819">
        <f t="shared" si="42"/>
        <v>2.238472802930817E-2</v>
      </c>
      <c r="G121" s="819">
        <f t="shared" si="42"/>
        <v>3.8651437613003631E-2</v>
      </c>
      <c r="H121" s="354">
        <f t="shared" si="42"/>
        <v>6.2309528402529077E-3</v>
      </c>
      <c r="I121" s="354">
        <f t="shared" si="42"/>
        <v>2.3938080492030833E-2</v>
      </c>
      <c r="J121" s="354">
        <f t="shared" si="42"/>
        <v>2.0214626322900699E-2</v>
      </c>
    </row>
    <row r="122" spans="1:12" x14ac:dyDescent="0.2">
      <c r="A122" s="794" t="s">
        <v>601</v>
      </c>
      <c r="B122" s="820">
        <f t="shared" ref="B122:J122" si="43">IF(B51="-","-",B51/B$68)</f>
        <v>1.4809013269011033E-2</v>
      </c>
      <c r="C122" s="820">
        <f t="shared" si="43"/>
        <v>1.606708842389876E-2</v>
      </c>
      <c r="D122" s="820">
        <f t="shared" si="43"/>
        <v>1.6282986950844975E-2</v>
      </c>
      <c r="E122" s="820">
        <f t="shared" si="43"/>
        <v>1.4452454437850072E-2</v>
      </c>
      <c r="F122" s="820">
        <f t="shared" si="43"/>
        <v>1.3907947014822543E-2</v>
      </c>
      <c r="G122" s="820">
        <f t="shared" si="43"/>
        <v>7.8047414893066261E-3</v>
      </c>
      <c r="H122" s="821">
        <f t="shared" si="43"/>
        <v>1.5674180312862565E-2</v>
      </c>
      <c r="I122" s="821">
        <f t="shared" si="43"/>
        <v>1.2396219808632656E-2</v>
      </c>
      <c r="J122" s="821">
        <f t="shared" si="43"/>
        <v>1.3085509240277397E-2</v>
      </c>
    </row>
    <row r="123" spans="1:12" x14ac:dyDescent="0.2">
      <c r="A123" s="792" t="s">
        <v>602</v>
      </c>
      <c r="B123" s="819">
        <f t="shared" ref="B123:J123" si="44">IF(B52="-","-",B52/B$68)</f>
        <v>2.7811747088937109E-2</v>
      </c>
      <c r="C123" s="819">
        <f t="shared" si="44"/>
        <v>3.3003925698184951E-2</v>
      </c>
      <c r="D123" s="819">
        <f t="shared" si="44"/>
        <v>3.7704724102216071E-2</v>
      </c>
      <c r="E123" s="819">
        <f t="shared" si="44"/>
        <v>3.4476491232093051E-2</v>
      </c>
      <c r="F123" s="819">
        <f t="shared" si="44"/>
        <v>3.3422120570932273E-2</v>
      </c>
      <c r="G123" s="819">
        <f t="shared" si="44"/>
        <v>2.6501112858339608E-2</v>
      </c>
      <c r="H123" s="354">
        <f t="shared" si="44"/>
        <v>3.1382361929441611E-2</v>
      </c>
      <c r="I123" s="354">
        <f t="shared" si="44"/>
        <v>3.212966142167549E-2</v>
      </c>
      <c r="J123" s="354">
        <f t="shared" si="44"/>
        <v>3.197251931118375E-2</v>
      </c>
    </row>
    <row r="124" spans="1:12" x14ac:dyDescent="0.2">
      <c r="A124" s="794" t="s">
        <v>603</v>
      </c>
      <c r="B124" s="820">
        <f t="shared" ref="B124:J124" si="45">IF(B53="-","-",B53/B$68)</f>
        <v>2.3127901292976948E-2</v>
      </c>
      <c r="C124" s="820">
        <f t="shared" si="45"/>
        <v>2.3184185179038856E-2</v>
      </c>
      <c r="D124" s="820">
        <f t="shared" si="45"/>
        <v>2.6027570263035212E-2</v>
      </c>
      <c r="E124" s="820">
        <f t="shared" si="45"/>
        <v>3.2638731651763904E-2</v>
      </c>
      <c r="F124" s="820">
        <f t="shared" si="45"/>
        <v>3.4022551408426395E-2</v>
      </c>
      <c r="G124" s="820">
        <f t="shared" si="45"/>
        <v>3.461595831325219E-2</v>
      </c>
      <c r="H124" s="821">
        <f t="shared" si="45"/>
        <v>2.3166607285548674E-2</v>
      </c>
      <c r="I124" s="821">
        <f t="shared" si="45"/>
        <v>3.2339904780839909E-2</v>
      </c>
      <c r="J124" s="821">
        <f t="shared" si="45"/>
        <v>3.0410944111711646E-2</v>
      </c>
    </row>
    <row r="125" spans="1:12" s="8" customFormat="1" x14ac:dyDescent="0.2">
      <c r="A125" s="801" t="s">
        <v>604</v>
      </c>
      <c r="B125" s="819">
        <f t="shared" ref="B125:J125" si="46">IF(B54="-","-",B54/B$68)</f>
        <v>6.9029278423731272E-2</v>
      </c>
      <c r="C125" s="819">
        <f t="shared" si="46"/>
        <v>7.1347447524819335E-2</v>
      </c>
      <c r="D125" s="819">
        <f t="shared" si="46"/>
        <v>6.2658565847727402E-2</v>
      </c>
      <c r="E125" s="819">
        <f t="shared" si="46"/>
        <v>5.3030428907703493E-2</v>
      </c>
      <c r="F125" s="819">
        <f t="shared" si="46"/>
        <v>5.0319094079198691E-2</v>
      </c>
      <c r="G125" s="819">
        <f t="shared" si="46"/>
        <v>5.094747275547816E-2</v>
      </c>
      <c r="H125" s="354">
        <f t="shared" si="46"/>
        <v>7.0623462603066178E-2</v>
      </c>
      <c r="I125" s="354">
        <f t="shared" si="46"/>
        <v>5.361574186677065E-2</v>
      </c>
      <c r="J125" s="354">
        <f t="shared" si="46"/>
        <v>5.7192124774734947E-2</v>
      </c>
    </row>
    <row r="126" spans="1:12" s="8" customFormat="1" x14ac:dyDescent="0.2">
      <c r="A126" s="806" t="s">
        <v>688</v>
      </c>
      <c r="B126" s="820" t="str">
        <f t="shared" ref="B126:J126" si="47">IF(B55="-","-",B55/B$68)</f>
        <v>-</v>
      </c>
      <c r="C126" s="820">
        <f t="shared" si="47"/>
        <v>6.4024164495726838E-6</v>
      </c>
      <c r="D126" s="820">
        <f t="shared" si="47"/>
        <v>2.7126174091939663E-6</v>
      </c>
      <c r="E126" s="820" t="str">
        <f t="shared" si="47"/>
        <v>-</v>
      </c>
      <c r="F126" s="820" t="str">
        <f t="shared" si="47"/>
        <v>-</v>
      </c>
      <c r="G126" s="820">
        <f t="shared" si="47"/>
        <v>7.574595245736684E-4</v>
      </c>
      <c r="H126" s="821">
        <f t="shared" si="47"/>
        <v>4.4028845905295244E-6</v>
      </c>
      <c r="I126" s="821">
        <f t="shared" si="47"/>
        <v>2.6248977885826171E-4</v>
      </c>
      <c r="J126" s="821">
        <f t="shared" si="47"/>
        <v>2.0821926187813153E-4</v>
      </c>
    </row>
    <row r="127" spans="1:12" x14ac:dyDescent="0.2">
      <c r="A127" s="804" t="s">
        <v>605</v>
      </c>
      <c r="B127" s="819">
        <f t="shared" ref="B127:J127" si="48">IF(B56="-","-",B56/B$68)</f>
        <v>9.9143232730439864E-4</v>
      </c>
      <c r="C127" s="819">
        <f t="shared" si="48"/>
        <v>1.3564294271626971E-3</v>
      </c>
      <c r="D127" s="819">
        <f t="shared" si="48"/>
        <v>9.7293121922196861E-4</v>
      </c>
      <c r="E127" s="819">
        <f t="shared" si="48"/>
        <v>7.1240143468862135E-4</v>
      </c>
      <c r="F127" s="819">
        <f t="shared" si="48"/>
        <v>2.3535482406400338E-4</v>
      </c>
      <c r="G127" s="819">
        <f t="shared" si="48"/>
        <v>8.0179898448587289E-5</v>
      </c>
      <c r="H127" s="354">
        <f t="shared" si="48"/>
        <v>1.2424375718416119E-3</v>
      </c>
      <c r="I127" s="354">
        <f t="shared" si="48"/>
        <v>4.5633926960320776E-4</v>
      </c>
      <c r="J127" s="354">
        <f t="shared" si="48"/>
        <v>6.2164000656140801E-4</v>
      </c>
    </row>
    <row r="128" spans="1:12" x14ac:dyDescent="0.2">
      <c r="A128" s="806" t="s">
        <v>606</v>
      </c>
      <c r="B128" s="820">
        <f t="shared" ref="B128:J128" si="49">IF(B57="-","-",B57/B$68)</f>
        <v>1.0296675230254838E-3</v>
      </c>
      <c r="C128" s="820">
        <f t="shared" si="49"/>
        <v>7.9643268756726475E-4</v>
      </c>
      <c r="D128" s="820">
        <f t="shared" si="49"/>
        <v>1.972530112328035E-3</v>
      </c>
      <c r="E128" s="820">
        <f t="shared" si="49"/>
        <v>7.8041052538433146E-4</v>
      </c>
      <c r="F128" s="820">
        <f t="shared" si="49"/>
        <v>6.6811169479704053E-4</v>
      </c>
      <c r="G128" s="820">
        <f t="shared" si="49"/>
        <v>2.7467964059192187E-2</v>
      </c>
      <c r="H128" s="821">
        <f t="shared" si="49"/>
        <v>8.6927401049753498E-4</v>
      </c>
      <c r="I128" s="821">
        <f t="shared" si="49"/>
        <v>1.0212818531245381E-2</v>
      </c>
      <c r="J128" s="821">
        <f t="shared" si="49"/>
        <v>8.2480583096080518E-3</v>
      </c>
    </row>
    <row r="129" spans="1:10" x14ac:dyDescent="0.2">
      <c r="A129" s="804" t="s">
        <v>607</v>
      </c>
      <c r="B129" s="819">
        <f t="shared" ref="B129:J129" si="50">IF(B58="-","-",B58/B$68)</f>
        <v>6.0301696028914741E-2</v>
      </c>
      <c r="C129" s="819">
        <f t="shared" si="50"/>
        <v>6.2971962849783139E-2</v>
      </c>
      <c r="D129" s="819">
        <f t="shared" si="50"/>
        <v>5.4308913134364138E-2</v>
      </c>
      <c r="E129" s="819">
        <f t="shared" si="50"/>
        <v>4.4962535940366463E-2</v>
      </c>
      <c r="F129" s="819">
        <f t="shared" si="50"/>
        <v>4.3477501420816765E-2</v>
      </c>
      <c r="G129" s="819">
        <f t="shared" si="50"/>
        <v>1.7097699393572679E-2</v>
      </c>
      <c r="H129" s="354">
        <f t="shared" si="50"/>
        <v>6.2138014664355652E-2</v>
      </c>
      <c r="I129" s="354">
        <f t="shared" si="50"/>
        <v>3.6799033405563904E-2</v>
      </c>
      <c r="J129" s="354">
        <f t="shared" si="50"/>
        <v>4.2127313478141637E-2</v>
      </c>
    </row>
    <row r="130" spans="1:10" x14ac:dyDescent="0.2">
      <c r="A130" s="815" t="s">
        <v>608</v>
      </c>
      <c r="B130" s="828">
        <f t="shared" ref="B130:J130" si="51">IF(B59="-","-",B59/B$68)</f>
        <v>6.7014945429983161E-3</v>
      </c>
      <c r="C130" s="828">
        <f t="shared" si="51"/>
        <v>6.2156883625986929E-3</v>
      </c>
      <c r="D130" s="828">
        <f t="shared" si="51"/>
        <v>5.3013114970767048E-3</v>
      </c>
      <c r="E130" s="828">
        <f t="shared" si="51"/>
        <v>6.5706991177671287E-3</v>
      </c>
      <c r="F130" s="828">
        <f t="shared" si="51"/>
        <v>5.9025294143403573E-3</v>
      </c>
      <c r="G130" s="828">
        <f t="shared" si="51"/>
        <v>2.8545083146458974E-3</v>
      </c>
      <c r="H130" s="829">
        <f t="shared" si="51"/>
        <v>6.3674099731312198E-3</v>
      </c>
      <c r="I130" s="829">
        <f t="shared" si="51"/>
        <v>4.9284416041463896E-3</v>
      </c>
      <c r="J130" s="829">
        <f t="shared" si="51"/>
        <v>5.2310278353831143E-3</v>
      </c>
    </row>
    <row r="131" spans="1:10" s="8" customFormat="1" x14ac:dyDescent="0.2">
      <c r="A131" s="792" t="s">
        <v>686</v>
      </c>
      <c r="B131" s="826">
        <f t="shared" ref="B131:J131" si="52">IF(B60="-","-",B60/B$68)</f>
        <v>1.9725493113743483E-6</v>
      </c>
      <c r="C131" s="826">
        <f t="shared" si="52"/>
        <v>2.7227122476653356E-7</v>
      </c>
      <c r="D131" s="826">
        <f t="shared" si="52"/>
        <v>1.0016726732736863E-4</v>
      </c>
      <c r="E131" s="826">
        <f t="shared" si="52"/>
        <v>4.3819515159384762E-6</v>
      </c>
      <c r="F131" s="826">
        <f t="shared" si="52"/>
        <v>3.5596824190962274E-5</v>
      </c>
      <c r="G131" s="826">
        <f t="shared" si="52"/>
        <v>2.6896616166181258E-3</v>
      </c>
      <c r="H131" s="827">
        <f t="shared" si="52"/>
        <v>8.0328326220314535E-7</v>
      </c>
      <c r="I131" s="827">
        <f t="shared" si="52"/>
        <v>9.5661927735350499E-4</v>
      </c>
      <c r="J131" s="827">
        <f t="shared" si="52"/>
        <v>7.5563032431101768E-4</v>
      </c>
    </row>
    <row r="132" spans="1:10" s="8" customFormat="1" x14ac:dyDescent="0.2">
      <c r="A132" s="797" t="s">
        <v>609</v>
      </c>
      <c r="B132" s="822">
        <f t="shared" ref="B132:J132" si="53">IF(B61="-","-",B61/B$68)</f>
        <v>1.076190621916188E-2</v>
      </c>
      <c r="C132" s="822">
        <f t="shared" si="53"/>
        <v>9.0191294667688483E-3</v>
      </c>
      <c r="D132" s="822">
        <f t="shared" si="53"/>
        <v>1.1591084448181551E-2</v>
      </c>
      <c r="E132" s="822">
        <f t="shared" si="53"/>
        <v>1.1213730536214436E-2</v>
      </c>
      <c r="F132" s="822">
        <f t="shared" si="53"/>
        <v>1.3993879851005038E-2</v>
      </c>
      <c r="G132" s="822">
        <f t="shared" si="53"/>
        <v>1.5200605455273011E-2</v>
      </c>
      <c r="H132" s="823">
        <f t="shared" si="53"/>
        <v>9.5634142172308732E-3</v>
      </c>
      <c r="I132" s="823">
        <f t="shared" si="53"/>
        <v>1.3163871069037283E-2</v>
      </c>
      <c r="J132" s="823">
        <f t="shared" si="53"/>
        <v>1.2406767131048466E-2</v>
      </c>
    </row>
    <row r="133" spans="1:10" s="8" customFormat="1" x14ac:dyDescent="0.2">
      <c r="A133" s="792" t="s">
        <v>689</v>
      </c>
      <c r="B133" s="819">
        <f t="shared" ref="B133:J133" si="54">IF(B62="-","-",B62/B$68)</f>
        <v>1.5873058834460829E-8</v>
      </c>
      <c r="C133" s="819">
        <f t="shared" si="54"/>
        <v>2.4912281290919134E-5</v>
      </c>
      <c r="D133" s="819">
        <f t="shared" si="54"/>
        <v>3.5406936718333327E-7</v>
      </c>
      <c r="E133" s="819">
        <f t="shared" si="54"/>
        <v>2.8280161852039035E-5</v>
      </c>
      <c r="F133" s="819">
        <f t="shared" si="54"/>
        <v>7.0654833616797071E-6</v>
      </c>
      <c r="G133" s="819">
        <f t="shared" si="54"/>
        <v>1.5002472573858743E-4</v>
      </c>
      <c r="H133" s="354">
        <f t="shared" si="54"/>
        <v>1.7136910565211312E-5</v>
      </c>
      <c r="I133" s="354">
        <f t="shared" si="54"/>
        <v>6.1362145375603103E-5</v>
      </c>
      <c r="J133" s="354">
        <f t="shared" si="54"/>
        <v>5.206246458186475E-5</v>
      </c>
    </row>
    <row r="134" spans="1:10" s="8" customFormat="1" x14ac:dyDescent="0.2">
      <c r="A134" s="806" t="s">
        <v>610</v>
      </c>
      <c r="B134" s="820">
        <f t="shared" ref="B134:J134" si="55">IF(B63="-","-",B63/B$68)</f>
        <v>1.5301126784559797E-3</v>
      </c>
      <c r="C134" s="820">
        <f t="shared" si="55"/>
        <v>1.8032204673566589E-3</v>
      </c>
      <c r="D134" s="820">
        <f t="shared" si="55"/>
        <v>3.0283395036705537E-3</v>
      </c>
      <c r="E134" s="820">
        <f t="shared" si="55"/>
        <v>3.9289093289874982E-3</v>
      </c>
      <c r="F134" s="820">
        <f t="shared" si="55"/>
        <v>5.0411461900318703E-3</v>
      </c>
      <c r="G134" s="820">
        <f t="shared" si="55"/>
        <v>3.8412797866367089E-3</v>
      </c>
      <c r="H134" s="821">
        <f t="shared" si="55"/>
        <v>1.7179264648248197E-3</v>
      </c>
      <c r="I134" s="821">
        <f t="shared" si="55"/>
        <v>3.9311577259225029E-3</v>
      </c>
      <c r="J134" s="821">
        <f t="shared" si="55"/>
        <v>3.4657595355188841E-3</v>
      </c>
    </row>
    <row r="135" spans="1:10" s="8" customFormat="1" x14ac:dyDescent="0.2">
      <c r="A135" s="804" t="s">
        <v>611</v>
      </c>
      <c r="B135" s="819">
        <f t="shared" ref="B135:J135" si="56">IF(B64="-","-",B64/B$68)</f>
        <v>1.3665519612082041E-3</v>
      </c>
      <c r="C135" s="819">
        <f t="shared" si="56"/>
        <v>9.3033557849376972E-4</v>
      </c>
      <c r="D135" s="819">
        <f t="shared" si="56"/>
        <v>2.136518024139097E-3</v>
      </c>
      <c r="E135" s="819">
        <f t="shared" si="56"/>
        <v>2.0011501516620706E-3</v>
      </c>
      <c r="F135" s="819">
        <f t="shared" si="56"/>
        <v>4.8189052975447007E-3</v>
      </c>
      <c r="G135" s="819">
        <f t="shared" si="56"/>
        <v>2.1954150243834588E-3</v>
      </c>
      <c r="H135" s="354">
        <f t="shared" si="56"/>
        <v>1.0665698521534113E-3</v>
      </c>
      <c r="I135" s="354">
        <f t="shared" si="56"/>
        <v>2.6012123099868325E-3</v>
      </c>
      <c r="J135" s="354">
        <f t="shared" si="56"/>
        <v>2.2785077488566021E-3</v>
      </c>
    </row>
    <row r="136" spans="1:10" s="8" customFormat="1" x14ac:dyDescent="0.2">
      <c r="A136" s="806" t="s">
        <v>612</v>
      </c>
      <c r="B136" s="820">
        <f t="shared" ref="B136:J136" si="57">IF(B65="-","-",B65/B$68)</f>
        <v>5.3880937337980987E-3</v>
      </c>
      <c r="C136" s="820">
        <f t="shared" si="57"/>
        <v>4.093534642889027E-3</v>
      </c>
      <c r="D136" s="820">
        <f t="shared" si="57"/>
        <v>3.4020258836086636E-3</v>
      </c>
      <c r="E136" s="820">
        <f t="shared" si="57"/>
        <v>2.3840401818267121E-3</v>
      </c>
      <c r="F136" s="820">
        <f t="shared" si="57"/>
        <v>1.8546237880304314E-3</v>
      </c>
      <c r="G136" s="820">
        <f t="shared" si="57"/>
        <v>2.034573071664283E-3</v>
      </c>
      <c r="H136" s="821">
        <f t="shared" si="57"/>
        <v>4.4978370131072915E-3</v>
      </c>
      <c r="I136" s="821">
        <f t="shared" si="57"/>
        <v>2.3574934648936219E-3</v>
      </c>
      <c r="J136" s="821">
        <f t="shared" si="57"/>
        <v>2.8075648296396016E-3</v>
      </c>
    </row>
    <row r="137" spans="1:10" s="8" customFormat="1" x14ac:dyDescent="0.2">
      <c r="A137" s="804" t="s">
        <v>613</v>
      </c>
      <c r="B137" s="819">
        <f t="shared" ref="B137:J137" si="58">IF(B66="-","-",B66/B$68)</f>
        <v>1.6385162322603646E-3</v>
      </c>
      <c r="C137" s="819">
        <f t="shared" si="58"/>
        <v>1.681882479445006E-3</v>
      </c>
      <c r="D137" s="819">
        <f t="shared" si="58"/>
        <v>2.9189019173183214E-3</v>
      </c>
      <c r="E137" s="819">
        <f t="shared" si="58"/>
        <v>2.8713507118861155E-3</v>
      </c>
      <c r="F137" s="819">
        <f t="shared" si="58"/>
        <v>2.2721390920363541E-3</v>
      </c>
      <c r="G137" s="819">
        <f t="shared" si="58"/>
        <v>6.9793128468499744E-3</v>
      </c>
      <c r="H137" s="354">
        <f t="shared" si="58"/>
        <v>1.66833881299722E-3</v>
      </c>
      <c r="I137" s="354">
        <f t="shared" si="58"/>
        <v>4.1930887041858331E-3</v>
      </c>
      <c r="J137" s="354">
        <f t="shared" si="58"/>
        <v>3.6621843873915062E-3</v>
      </c>
    </row>
    <row r="138" spans="1:10" s="8" customFormat="1" x14ac:dyDescent="0.2">
      <c r="A138" s="964" t="s">
        <v>614</v>
      </c>
      <c r="B138" s="822">
        <f t="shared" ref="B138:J138" si="59">IF(B67="-","-",B67/B$68)</f>
        <v>6.5493642513681102E-2</v>
      </c>
      <c r="C138" s="822">
        <f t="shared" si="59"/>
        <v>3.8448043778705129E-2</v>
      </c>
      <c r="D138" s="822">
        <f t="shared" si="59"/>
        <v>3.6167814654477701E-2</v>
      </c>
      <c r="E138" s="822">
        <f t="shared" si="59"/>
        <v>3.1585779494910857E-2</v>
      </c>
      <c r="F138" s="822">
        <f t="shared" si="59"/>
        <v>3.2296748210882326E-2</v>
      </c>
      <c r="G138" s="822">
        <f t="shared" si="59"/>
        <v>2.87784633255273E-2</v>
      </c>
      <c r="H138" s="823">
        <f t="shared" si="59"/>
        <v>4.6894625900224446E-2</v>
      </c>
      <c r="I138" s="823">
        <f t="shared" si="59"/>
        <v>3.1596765685709398E-2</v>
      </c>
      <c r="J138" s="823">
        <f t="shared" si="59"/>
        <v>3.4813599184325243E-2</v>
      </c>
    </row>
    <row r="139" spans="1:10" x14ac:dyDescent="0.2">
      <c r="A139" s="962" t="s">
        <v>615</v>
      </c>
      <c r="B139" s="965">
        <f t="shared" ref="B139:J139" si="60">IF(B68="-","-",B68/B$68)</f>
        <v>1</v>
      </c>
      <c r="C139" s="965">
        <f t="shared" si="60"/>
        <v>1</v>
      </c>
      <c r="D139" s="965">
        <f t="shared" si="60"/>
        <v>1</v>
      </c>
      <c r="E139" s="965">
        <f t="shared" si="60"/>
        <v>1</v>
      </c>
      <c r="F139" s="965">
        <f t="shared" si="60"/>
        <v>1</v>
      </c>
      <c r="G139" s="965">
        <f t="shared" si="60"/>
        <v>1</v>
      </c>
      <c r="H139" s="965">
        <f t="shared" si="60"/>
        <v>1</v>
      </c>
      <c r="I139" s="965">
        <f t="shared" si="60"/>
        <v>1</v>
      </c>
      <c r="J139" s="965">
        <f t="shared" si="60"/>
        <v>1</v>
      </c>
    </row>
    <row r="140" spans="1:10" x14ac:dyDescent="0.2">
      <c r="A140" s="816" t="s">
        <v>627</v>
      </c>
      <c r="B140" s="3"/>
      <c r="C140" s="3"/>
      <c r="D140" s="246"/>
      <c r="E140" s="3"/>
      <c r="F140" s="3"/>
      <c r="G140" s="246"/>
      <c r="H140" s="3"/>
      <c r="I140" s="3"/>
      <c r="J140" s="3"/>
    </row>
    <row r="141" spans="1:10" x14ac:dyDescent="0.2">
      <c r="A141" s="816" t="s">
        <v>334</v>
      </c>
      <c r="B141" s="3"/>
      <c r="C141" s="3"/>
      <c r="D141" s="246"/>
      <c r="E141" s="3"/>
      <c r="F141" s="3"/>
      <c r="G141" s="246"/>
      <c r="H141" s="3"/>
      <c r="I141" s="3"/>
      <c r="J141" s="3"/>
    </row>
    <row r="142" spans="1:10" x14ac:dyDescent="0.2">
      <c r="A142" s="289" t="s">
        <v>946</v>
      </c>
      <c r="B142" s="3"/>
      <c r="C142" s="3"/>
      <c r="D142" s="246"/>
      <c r="E142" s="3"/>
      <c r="F142" s="3"/>
      <c r="G142" s="246"/>
      <c r="H142" s="3"/>
      <c r="I142" s="3"/>
      <c r="J142" s="3"/>
    </row>
    <row r="145" spans="1:10" ht="16.5" x14ac:dyDescent="0.25">
      <c r="A145" s="109" t="s">
        <v>696</v>
      </c>
    </row>
    <row r="146" spans="1:10" ht="13.5" thickBot="1" x14ac:dyDescent="0.25">
      <c r="A146" s="232"/>
      <c r="J146" s="667" t="s">
        <v>617</v>
      </c>
    </row>
    <row r="147" spans="1:10" x14ac:dyDescent="0.2">
      <c r="A147" s="231" t="s">
        <v>626</v>
      </c>
      <c r="B147" s="782" t="s">
        <v>38</v>
      </c>
      <c r="C147" s="782" t="s">
        <v>39</v>
      </c>
      <c r="D147" s="782" t="s">
        <v>128</v>
      </c>
      <c r="E147" s="782" t="s">
        <v>129</v>
      </c>
      <c r="F147" s="782" t="s">
        <v>130</v>
      </c>
      <c r="G147" s="783">
        <v>100000</v>
      </c>
      <c r="H147" s="784" t="s">
        <v>247</v>
      </c>
      <c r="I147" s="784" t="s">
        <v>246</v>
      </c>
      <c r="J147" s="784" t="s">
        <v>238</v>
      </c>
    </row>
    <row r="148" spans="1:10" x14ac:dyDescent="0.2">
      <c r="A148" s="230"/>
      <c r="B148" s="785" t="s">
        <v>40</v>
      </c>
      <c r="C148" s="785" t="s">
        <v>40</v>
      </c>
      <c r="D148" s="785" t="s">
        <v>40</v>
      </c>
      <c r="E148" s="785" t="s">
        <v>40</v>
      </c>
      <c r="F148" s="785" t="s">
        <v>40</v>
      </c>
      <c r="G148" s="785" t="s">
        <v>43</v>
      </c>
      <c r="H148" s="786" t="s">
        <v>570</v>
      </c>
      <c r="I148" s="786" t="s">
        <v>146</v>
      </c>
      <c r="J148" s="786" t="s">
        <v>150</v>
      </c>
    </row>
    <row r="149" spans="1:10" ht="13.5" thickBot="1" x14ac:dyDescent="0.25">
      <c r="A149" s="233"/>
      <c r="B149" s="787" t="s">
        <v>46</v>
      </c>
      <c r="C149" s="787" t="s">
        <v>42</v>
      </c>
      <c r="D149" s="787" t="s">
        <v>131</v>
      </c>
      <c r="E149" s="787" t="s">
        <v>132</v>
      </c>
      <c r="F149" s="787" t="s">
        <v>133</v>
      </c>
      <c r="G149" s="787" t="s">
        <v>134</v>
      </c>
      <c r="H149" s="788" t="s">
        <v>146</v>
      </c>
      <c r="I149" s="788" t="s">
        <v>134</v>
      </c>
      <c r="J149" s="788" t="s">
        <v>726</v>
      </c>
    </row>
    <row r="151" spans="1:10" s="8" customFormat="1" x14ac:dyDescent="0.2">
      <c r="A151" s="789" t="s">
        <v>571</v>
      </c>
      <c r="B151" s="790">
        <v>405.083708</v>
      </c>
      <c r="C151" s="790">
        <v>406.48085200000003</v>
      </c>
      <c r="D151" s="790">
        <v>404.34156999999999</v>
      </c>
      <c r="E151" s="790">
        <v>443.29246499999999</v>
      </c>
      <c r="F151" s="790">
        <v>450.95506999999998</v>
      </c>
      <c r="G151" s="790">
        <v>367.96814000000001</v>
      </c>
      <c r="H151" s="791">
        <v>406.01910800000002</v>
      </c>
      <c r="I151" s="791">
        <v>413.575266</v>
      </c>
      <c r="J151" s="791">
        <v>411.56567999999999</v>
      </c>
    </row>
    <row r="152" spans="1:10" x14ac:dyDescent="0.2">
      <c r="A152" s="792" t="s">
        <v>572</v>
      </c>
      <c r="B152" s="793">
        <v>347.48429199999998</v>
      </c>
      <c r="C152" s="793">
        <v>363.41296699999998</v>
      </c>
      <c r="D152" s="793">
        <v>386.269882</v>
      </c>
      <c r="E152" s="793">
        <v>431.17402399999997</v>
      </c>
      <c r="F152" s="793">
        <v>438.54932700000001</v>
      </c>
      <c r="G152" s="793">
        <v>345.818175</v>
      </c>
      <c r="H152" s="319">
        <v>358.14868100000001</v>
      </c>
      <c r="I152" s="319">
        <v>397.09961499999997</v>
      </c>
      <c r="J152" s="319">
        <v>386.74047999999999</v>
      </c>
    </row>
    <row r="153" spans="1:10" x14ac:dyDescent="0.2">
      <c r="A153" s="794" t="s">
        <v>573</v>
      </c>
      <c r="B153" s="795">
        <v>11.025002000000001</v>
      </c>
      <c r="C153" s="795">
        <v>11.562561000000001</v>
      </c>
      <c r="D153" s="795">
        <v>13.581474</v>
      </c>
      <c r="E153" s="795">
        <v>11.159903999999999</v>
      </c>
      <c r="F153" s="795">
        <v>11.732200000000001</v>
      </c>
      <c r="G153" s="795">
        <v>19.683748999999999</v>
      </c>
      <c r="H153" s="796">
        <v>11.384902</v>
      </c>
      <c r="I153" s="796">
        <v>14.340832000000001</v>
      </c>
      <c r="J153" s="796">
        <v>13.554691999999999</v>
      </c>
    </row>
    <row r="154" spans="1:10" x14ac:dyDescent="0.2">
      <c r="A154" s="792" t="s">
        <v>948</v>
      </c>
      <c r="B154" s="793">
        <v>0.233519</v>
      </c>
      <c r="C154" s="793">
        <v>0.12937299999999999</v>
      </c>
      <c r="D154" s="793">
        <v>0.311585</v>
      </c>
      <c r="E154" s="793">
        <v>0.55203000000000002</v>
      </c>
      <c r="F154" s="793">
        <v>0.66594299999999995</v>
      </c>
      <c r="G154" s="793">
        <v>2.4662169999999999</v>
      </c>
      <c r="H154" s="319">
        <v>0.16379299999999999</v>
      </c>
      <c r="I154" s="319">
        <v>1.0914489999999999</v>
      </c>
      <c r="J154" s="319">
        <v>0.84473600000000004</v>
      </c>
    </row>
    <row r="155" spans="1:10" s="8" customFormat="1" x14ac:dyDescent="0.2">
      <c r="A155" s="797" t="s">
        <v>574</v>
      </c>
      <c r="B155" s="798">
        <v>33.261958</v>
      </c>
      <c r="C155" s="798">
        <v>42.111562999999997</v>
      </c>
      <c r="D155" s="798">
        <v>51.477556999999997</v>
      </c>
      <c r="E155" s="798">
        <v>59.361958999999999</v>
      </c>
      <c r="F155" s="798">
        <v>75.844026999999997</v>
      </c>
      <c r="G155" s="798">
        <v>106.81393300000001</v>
      </c>
      <c r="H155" s="799">
        <v>39.186847</v>
      </c>
      <c r="I155" s="799">
        <v>74.726313000000005</v>
      </c>
      <c r="J155" s="799">
        <v>65.274469999999994</v>
      </c>
    </row>
    <row r="156" spans="1:10" s="8" customFormat="1" x14ac:dyDescent="0.2">
      <c r="A156" s="792" t="s">
        <v>580</v>
      </c>
      <c r="B156" s="793">
        <v>8.829E-3</v>
      </c>
      <c r="C156" s="793">
        <v>1.109E-3</v>
      </c>
      <c r="D156" s="793">
        <v>0.308452</v>
      </c>
      <c r="E156" s="793">
        <v>1.7752E-2</v>
      </c>
      <c r="F156" s="793">
        <v>3.1675000000000002E-2</v>
      </c>
      <c r="G156" s="793">
        <v>3.0354179999999999</v>
      </c>
      <c r="H156" s="319">
        <v>3.6600000000000001E-3</v>
      </c>
      <c r="I156" s="319">
        <v>0.98601399999999995</v>
      </c>
      <c r="J156" s="319">
        <v>0.72475400000000001</v>
      </c>
    </row>
    <row r="157" spans="1:10" x14ac:dyDescent="0.2">
      <c r="A157" s="794" t="s">
        <v>575</v>
      </c>
      <c r="B157" s="795">
        <v>18.517102999999999</v>
      </c>
      <c r="C157" s="795">
        <v>25.800827000000002</v>
      </c>
      <c r="D157" s="795">
        <v>36.617024999999998</v>
      </c>
      <c r="E157" s="795">
        <v>42.133608000000002</v>
      </c>
      <c r="F157" s="795">
        <v>47.290004000000003</v>
      </c>
      <c r="G157" s="795">
        <v>50.173986999999997</v>
      </c>
      <c r="H157" s="796">
        <v>23.393621</v>
      </c>
      <c r="I157" s="796">
        <v>44.236266999999998</v>
      </c>
      <c r="J157" s="796">
        <v>38.693092999999998</v>
      </c>
    </row>
    <row r="158" spans="1:10" x14ac:dyDescent="0.2">
      <c r="A158" s="792" t="s">
        <v>576</v>
      </c>
      <c r="B158" s="793">
        <v>7.8951700000000002</v>
      </c>
      <c r="C158" s="793">
        <v>9.0360220000000009</v>
      </c>
      <c r="D158" s="793">
        <v>10.335374</v>
      </c>
      <c r="E158" s="793">
        <v>12.245531</v>
      </c>
      <c r="F158" s="793">
        <v>20.077262000000001</v>
      </c>
      <c r="G158" s="793">
        <v>31.677334999999999</v>
      </c>
      <c r="H158" s="319">
        <v>8.6589810000000007</v>
      </c>
      <c r="I158" s="319">
        <v>19.018414</v>
      </c>
      <c r="J158" s="319">
        <v>16.263286999999998</v>
      </c>
    </row>
    <row r="159" spans="1:10" x14ac:dyDescent="0.2">
      <c r="A159" s="800" t="s">
        <v>577</v>
      </c>
      <c r="B159" s="795">
        <v>1.8715569999999999</v>
      </c>
      <c r="C159" s="795">
        <v>2.3418700000000001</v>
      </c>
      <c r="D159" s="795">
        <v>1.799531</v>
      </c>
      <c r="E159" s="795">
        <v>2.5626660000000001</v>
      </c>
      <c r="F159" s="795">
        <v>4.8535000000000004</v>
      </c>
      <c r="G159" s="795">
        <v>3.5336970000000001</v>
      </c>
      <c r="H159" s="796">
        <v>2.186436</v>
      </c>
      <c r="I159" s="796">
        <v>3.090271</v>
      </c>
      <c r="J159" s="796">
        <v>2.8498929999999998</v>
      </c>
    </row>
    <row r="160" spans="1:10" s="8" customFormat="1" x14ac:dyDescent="0.2">
      <c r="A160" s="792" t="s">
        <v>578</v>
      </c>
      <c r="B160" s="793">
        <v>1.3890819999999999</v>
      </c>
      <c r="C160" s="793">
        <v>2.5008880000000002</v>
      </c>
      <c r="D160" s="793">
        <v>1.990521</v>
      </c>
      <c r="E160" s="793">
        <v>2.4024019999999999</v>
      </c>
      <c r="F160" s="793">
        <v>3.5880730000000001</v>
      </c>
      <c r="G160" s="793">
        <v>18.393495999999999</v>
      </c>
      <c r="H160" s="319">
        <v>2.1334460000000002</v>
      </c>
      <c r="I160" s="319">
        <v>7.3009719999999998</v>
      </c>
      <c r="J160" s="319">
        <v>5.9266509999999997</v>
      </c>
    </row>
    <row r="161" spans="1:10" x14ac:dyDescent="0.2">
      <c r="A161" s="797" t="s">
        <v>579</v>
      </c>
      <c r="B161" s="798">
        <v>158.18468799999999</v>
      </c>
      <c r="C161" s="798">
        <v>176.191441</v>
      </c>
      <c r="D161" s="798">
        <v>212.787811</v>
      </c>
      <c r="E161" s="798">
        <v>237.553743</v>
      </c>
      <c r="F161" s="798">
        <v>258.29290800000001</v>
      </c>
      <c r="G161" s="798">
        <v>281.569211</v>
      </c>
      <c r="H161" s="799">
        <v>170.24036899999999</v>
      </c>
      <c r="I161" s="799">
        <v>248.934156</v>
      </c>
      <c r="J161" s="799">
        <v>228.00527199999999</v>
      </c>
    </row>
    <row r="162" spans="1:10" s="8" customFormat="1" x14ac:dyDescent="0.2">
      <c r="A162" s="792" t="s">
        <v>620</v>
      </c>
      <c r="B162" s="793">
        <v>9.1397410000000008</v>
      </c>
      <c r="C162" s="793">
        <v>13.013407000000001</v>
      </c>
      <c r="D162" s="793">
        <v>26.843791</v>
      </c>
      <c r="E162" s="793">
        <v>36.663708999999997</v>
      </c>
      <c r="F162" s="793">
        <v>34.460639999999998</v>
      </c>
      <c r="G162" s="793">
        <v>39.939514000000003</v>
      </c>
      <c r="H162" s="319">
        <v>11.733195</v>
      </c>
      <c r="I162" s="319">
        <v>35.095367000000003</v>
      </c>
      <c r="J162" s="319">
        <v>28.882117000000001</v>
      </c>
    </row>
    <row r="163" spans="1:10" x14ac:dyDescent="0.2">
      <c r="A163" s="800" t="s">
        <v>581</v>
      </c>
      <c r="B163" s="795">
        <v>78.783227999999994</v>
      </c>
      <c r="C163" s="795">
        <v>93.924231000000006</v>
      </c>
      <c r="D163" s="795">
        <v>118.20093799999999</v>
      </c>
      <c r="E163" s="795">
        <v>135.59768600000001</v>
      </c>
      <c r="F163" s="795">
        <v>153.28045499999999</v>
      </c>
      <c r="G163" s="795">
        <v>167.40644800000001</v>
      </c>
      <c r="H163" s="796">
        <v>88.920264000000003</v>
      </c>
      <c r="I163" s="796">
        <v>144.408636</v>
      </c>
      <c r="J163" s="796">
        <v>129.65131199999999</v>
      </c>
    </row>
    <row r="164" spans="1:10" x14ac:dyDescent="0.2">
      <c r="A164" s="792" t="s">
        <v>582</v>
      </c>
      <c r="B164" s="793">
        <v>0.79303100000000004</v>
      </c>
      <c r="C164" s="793">
        <v>1.4866520000000001</v>
      </c>
      <c r="D164" s="793">
        <v>0.50628499999999999</v>
      </c>
      <c r="E164" s="793">
        <v>0.33424900000000002</v>
      </c>
      <c r="F164" s="793">
        <v>5.356954</v>
      </c>
      <c r="G164" s="793">
        <v>10.913402</v>
      </c>
      <c r="H164" s="319">
        <v>1.2574160000000001</v>
      </c>
      <c r="I164" s="319">
        <v>4.422091</v>
      </c>
      <c r="J164" s="319">
        <v>3.580435</v>
      </c>
    </row>
    <row r="165" spans="1:10" x14ac:dyDescent="0.2">
      <c r="A165" s="794" t="s">
        <v>583</v>
      </c>
      <c r="B165" s="795">
        <v>1.1005990000000001</v>
      </c>
      <c r="C165" s="795">
        <v>0.271316</v>
      </c>
      <c r="D165" s="795">
        <v>1.445392</v>
      </c>
      <c r="E165" s="795">
        <v>0.898424</v>
      </c>
      <c r="F165" s="795">
        <v>2.7112820000000002</v>
      </c>
      <c r="G165" s="795">
        <v>10.501588</v>
      </c>
      <c r="H165" s="796">
        <v>0.54538600000000004</v>
      </c>
      <c r="I165" s="796">
        <v>4.2093699999999998</v>
      </c>
      <c r="J165" s="796">
        <v>3.2349209999999999</v>
      </c>
    </row>
    <row r="166" spans="1:10" x14ac:dyDescent="0.2">
      <c r="A166" s="792" t="s">
        <v>584</v>
      </c>
      <c r="B166" s="793">
        <v>44.031260000000003</v>
      </c>
      <c r="C166" s="793">
        <v>48.434489999999997</v>
      </c>
      <c r="D166" s="793">
        <v>56.779620000000001</v>
      </c>
      <c r="E166" s="793">
        <v>54.895383000000002</v>
      </c>
      <c r="F166" s="793">
        <v>53.716610000000003</v>
      </c>
      <c r="G166" s="793">
        <v>41.491669999999999</v>
      </c>
      <c r="H166" s="319">
        <v>46.979261000000001</v>
      </c>
      <c r="I166" s="319">
        <v>51.094889999999999</v>
      </c>
      <c r="J166" s="319">
        <v>50.000323999999999</v>
      </c>
    </row>
    <row r="167" spans="1:10" s="8" customFormat="1" x14ac:dyDescent="0.2">
      <c r="A167" s="794" t="s">
        <v>585</v>
      </c>
      <c r="B167" s="795">
        <v>3.4830510000000001</v>
      </c>
      <c r="C167" s="795">
        <v>5.7260970000000002</v>
      </c>
      <c r="D167" s="795">
        <v>7.21678</v>
      </c>
      <c r="E167" s="795">
        <v>9.1511239999999994</v>
      </c>
      <c r="F167" s="795">
        <v>8.7669669999999993</v>
      </c>
      <c r="G167" s="795">
        <v>11.31659</v>
      </c>
      <c r="H167" s="796">
        <v>4.9847900000000003</v>
      </c>
      <c r="I167" s="796">
        <v>9.3053519999999992</v>
      </c>
      <c r="J167" s="796">
        <v>8.1562839999999994</v>
      </c>
    </row>
    <row r="168" spans="1:10" x14ac:dyDescent="0.2">
      <c r="A168" s="809" t="s">
        <v>586</v>
      </c>
      <c r="B168" s="810">
        <v>52.363415000000003</v>
      </c>
      <c r="C168" s="810">
        <v>73.273891000000006</v>
      </c>
      <c r="D168" s="810">
        <v>99.941141999999999</v>
      </c>
      <c r="E168" s="810">
        <v>110.472813</v>
      </c>
      <c r="F168" s="810">
        <v>113.957662</v>
      </c>
      <c r="G168" s="810">
        <v>180.00057799999999</v>
      </c>
      <c r="H168" s="811">
        <v>66.363163999999998</v>
      </c>
      <c r="I168" s="811">
        <v>129.55523500000001</v>
      </c>
      <c r="J168" s="811">
        <v>112.74908600000001</v>
      </c>
    </row>
    <row r="169" spans="1:10" s="8" customFormat="1" x14ac:dyDescent="0.2">
      <c r="A169" s="794" t="s">
        <v>621</v>
      </c>
      <c r="B169" s="795">
        <v>4.1631229999999997</v>
      </c>
      <c r="C169" s="795">
        <v>7.5864459999999996</v>
      </c>
      <c r="D169" s="795">
        <v>10.876885</v>
      </c>
      <c r="E169" s="795">
        <v>13.860737</v>
      </c>
      <c r="F169" s="795">
        <v>11.475054999999999</v>
      </c>
      <c r="G169" s="795">
        <v>17.199300000000001</v>
      </c>
      <c r="H169" s="796">
        <v>6.4550679999999998</v>
      </c>
      <c r="I169" s="796">
        <v>13.781039</v>
      </c>
      <c r="J169" s="796">
        <v>11.832672000000001</v>
      </c>
    </row>
    <row r="170" spans="1:10" x14ac:dyDescent="0.2">
      <c r="A170" s="804" t="s">
        <v>587</v>
      </c>
      <c r="B170" s="805">
        <v>19.792292</v>
      </c>
      <c r="C170" s="805">
        <v>31.732655000000001</v>
      </c>
      <c r="D170" s="805">
        <v>53.306187999999999</v>
      </c>
      <c r="E170" s="805">
        <v>58.972065000000001</v>
      </c>
      <c r="F170" s="805">
        <v>61.349043000000002</v>
      </c>
      <c r="G170" s="805">
        <v>88.768078000000003</v>
      </c>
      <c r="H170" s="398">
        <v>27.786470999999999</v>
      </c>
      <c r="I170" s="398">
        <v>67.052775999999994</v>
      </c>
      <c r="J170" s="398">
        <v>56.609766999999998</v>
      </c>
    </row>
    <row r="171" spans="1:10" x14ac:dyDescent="0.2">
      <c r="A171" s="794" t="s">
        <v>588</v>
      </c>
      <c r="B171" s="795">
        <v>21.386768</v>
      </c>
      <c r="C171" s="795">
        <v>27.783055999999998</v>
      </c>
      <c r="D171" s="795">
        <v>34.794711</v>
      </c>
      <c r="E171" s="795">
        <v>37.638122000000003</v>
      </c>
      <c r="F171" s="795">
        <v>41.133564</v>
      </c>
      <c r="G171" s="795">
        <v>74.033201000000005</v>
      </c>
      <c r="H171" s="796">
        <v>25.669139999999999</v>
      </c>
      <c r="I171" s="796">
        <v>48.509152999999998</v>
      </c>
      <c r="J171" s="796">
        <v>42.434773</v>
      </c>
    </row>
    <row r="172" spans="1:10" x14ac:dyDescent="0.2">
      <c r="A172" s="801" t="s">
        <v>589</v>
      </c>
      <c r="B172" s="802">
        <v>99.319131999999996</v>
      </c>
      <c r="C172" s="802">
        <v>124.799735</v>
      </c>
      <c r="D172" s="802">
        <v>156.93956</v>
      </c>
      <c r="E172" s="802">
        <v>178.03758199999999</v>
      </c>
      <c r="F172" s="802">
        <v>199.009894</v>
      </c>
      <c r="G172" s="802">
        <v>141.01692700000001</v>
      </c>
      <c r="H172" s="803">
        <v>116.37862199999999</v>
      </c>
      <c r="I172" s="803">
        <v>166.04512299999999</v>
      </c>
      <c r="J172" s="803">
        <v>152.83614700000001</v>
      </c>
    </row>
    <row r="173" spans="1:10" s="8" customFormat="1" x14ac:dyDescent="0.2">
      <c r="A173" s="794" t="s">
        <v>622</v>
      </c>
      <c r="B173" s="795">
        <v>5.3620720000000004</v>
      </c>
      <c r="C173" s="795">
        <v>9.7101880000000005</v>
      </c>
      <c r="D173" s="795">
        <v>21.755931</v>
      </c>
      <c r="E173" s="795">
        <v>31.606207999999999</v>
      </c>
      <c r="F173" s="795">
        <v>31.699117000000001</v>
      </c>
      <c r="G173" s="795">
        <v>23.88176</v>
      </c>
      <c r="H173" s="796">
        <v>8.2731739999999991</v>
      </c>
      <c r="I173" s="796">
        <v>27.149422999999999</v>
      </c>
      <c r="J173" s="796">
        <v>22.129218999999999</v>
      </c>
    </row>
    <row r="174" spans="1:10" x14ac:dyDescent="0.2">
      <c r="A174" s="792" t="s">
        <v>590</v>
      </c>
      <c r="B174" s="793">
        <v>49.940314999999998</v>
      </c>
      <c r="C174" s="793">
        <v>61.849415</v>
      </c>
      <c r="D174" s="793">
        <v>79.657257000000001</v>
      </c>
      <c r="E174" s="793">
        <v>73.892938000000001</v>
      </c>
      <c r="F174" s="793">
        <v>86.064525000000003</v>
      </c>
      <c r="G174" s="793">
        <v>68.896369000000007</v>
      </c>
      <c r="H174" s="319">
        <v>57.913563000000003</v>
      </c>
      <c r="I174" s="319">
        <v>75.818470000000005</v>
      </c>
      <c r="J174" s="319">
        <v>71.056597999999994</v>
      </c>
    </row>
    <row r="175" spans="1:10" x14ac:dyDescent="0.2">
      <c r="A175" s="794" t="s">
        <v>591</v>
      </c>
      <c r="B175" s="795">
        <v>31.940729999999999</v>
      </c>
      <c r="C175" s="795">
        <v>43.690111000000002</v>
      </c>
      <c r="D175" s="795">
        <v>54.331325999999997</v>
      </c>
      <c r="E175" s="795">
        <v>72.475353999999996</v>
      </c>
      <c r="F175" s="795">
        <v>81.245870999999994</v>
      </c>
      <c r="G175" s="795">
        <v>43.734065000000001</v>
      </c>
      <c r="H175" s="796">
        <v>39.807045000000002</v>
      </c>
      <c r="I175" s="796">
        <v>61.448973000000002</v>
      </c>
      <c r="J175" s="796">
        <v>55.693227999999998</v>
      </c>
    </row>
    <row r="176" spans="1:10" x14ac:dyDescent="0.2">
      <c r="A176" s="792" t="s">
        <v>682</v>
      </c>
      <c r="B176" s="793" t="s">
        <v>102</v>
      </c>
      <c r="C176" s="793">
        <v>8.3029999999999996E-3</v>
      </c>
      <c r="D176" s="793">
        <v>4.836E-3</v>
      </c>
      <c r="E176" s="793">
        <v>6.2756000000000006E-2</v>
      </c>
      <c r="F176" s="793">
        <v>3.8000000000000002E-4</v>
      </c>
      <c r="G176" s="793">
        <v>4.5047329999999999</v>
      </c>
      <c r="H176" s="319">
        <v>5.5589999999999997E-3</v>
      </c>
      <c r="I176" s="319">
        <v>1.3666180000000001</v>
      </c>
      <c r="J176" s="319">
        <v>1.00464</v>
      </c>
    </row>
    <row r="177" spans="1:10" s="8" customFormat="1" x14ac:dyDescent="0.2">
      <c r="A177" s="797" t="s">
        <v>592</v>
      </c>
      <c r="B177" s="798">
        <v>45.121189000000001</v>
      </c>
      <c r="C177" s="798">
        <v>81.818984</v>
      </c>
      <c r="D177" s="798">
        <v>116.393406</v>
      </c>
      <c r="E177" s="798">
        <v>157.91806</v>
      </c>
      <c r="F177" s="798">
        <v>182.90609799999999</v>
      </c>
      <c r="G177" s="798">
        <v>360.64650799999998</v>
      </c>
      <c r="H177" s="799">
        <v>69.690689000000006</v>
      </c>
      <c r="I177" s="799">
        <v>213.80333999999999</v>
      </c>
      <c r="J177" s="799">
        <v>175.47608399999999</v>
      </c>
    </row>
    <row r="178" spans="1:10" s="8" customFormat="1" x14ac:dyDescent="0.2">
      <c r="A178" s="804" t="s">
        <v>687</v>
      </c>
      <c r="B178" s="805">
        <v>9.3357949999999992</v>
      </c>
      <c r="C178" s="805">
        <v>23.786469</v>
      </c>
      <c r="D178" s="805">
        <v>41.852598999999998</v>
      </c>
      <c r="E178" s="805">
        <v>52.251660999999999</v>
      </c>
      <c r="F178" s="805">
        <v>56.822051000000002</v>
      </c>
      <c r="G178" s="805">
        <v>42.944392999999998</v>
      </c>
      <c r="H178" s="398">
        <v>19.010649000000001</v>
      </c>
      <c r="I178" s="398">
        <v>47.992939999999997</v>
      </c>
      <c r="J178" s="398">
        <v>40.284999999999997</v>
      </c>
    </row>
    <row r="179" spans="1:10" x14ac:dyDescent="0.2">
      <c r="A179" s="806" t="s">
        <v>593</v>
      </c>
      <c r="B179" s="795">
        <v>2.6236609999999998</v>
      </c>
      <c r="C179" s="795">
        <v>1.949395</v>
      </c>
      <c r="D179" s="795">
        <v>3.688685</v>
      </c>
      <c r="E179" s="795">
        <v>8.0575919999999996</v>
      </c>
      <c r="F179" s="795">
        <v>16.800083000000001</v>
      </c>
      <c r="G179" s="795">
        <v>18.209855999999998</v>
      </c>
      <c r="H179" s="796">
        <v>2.172234</v>
      </c>
      <c r="I179" s="796">
        <v>11.677756</v>
      </c>
      <c r="J179" s="796">
        <v>9.1497299999999999</v>
      </c>
    </row>
    <row r="180" spans="1:10" x14ac:dyDescent="0.2">
      <c r="A180" s="804" t="s">
        <v>683</v>
      </c>
      <c r="B180" s="793">
        <v>21.712982</v>
      </c>
      <c r="C180" s="793">
        <v>39.752946999999999</v>
      </c>
      <c r="D180" s="793">
        <v>53.844669000000003</v>
      </c>
      <c r="E180" s="793">
        <v>76.783533000000006</v>
      </c>
      <c r="F180" s="793">
        <v>85.885949999999994</v>
      </c>
      <c r="G180" s="793">
        <v>104.903666</v>
      </c>
      <c r="H180" s="319">
        <v>33.790899000000003</v>
      </c>
      <c r="I180" s="319">
        <v>81.756963999999996</v>
      </c>
      <c r="J180" s="319">
        <v>69.000224000000003</v>
      </c>
    </row>
    <row r="181" spans="1:10" x14ac:dyDescent="0.2">
      <c r="A181" s="806" t="s">
        <v>594</v>
      </c>
      <c r="B181" s="807">
        <v>0.159973</v>
      </c>
      <c r="C181" s="807">
        <v>0.25834400000000002</v>
      </c>
      <c r="D181" s="807">
        <v>0.17213700000000001</v>
      </c>
      <c r="E181" s="807">
        <v>0.47720800000000002</v>
      </c>
      <c r="F181" s="807">
        <v>1.1384669999999999</v>
      </c>
      <c r="G181" s="807">
        <v>1.415211</v>
      </c>
      <c r="H181" s="808">
        <v>0.22583300000000001</v>
      </c>
      <c r="I181" s="808">
        <v>0.80744800000000005</v>
      </c>
      <c r="J181" s="808">
        <v>0.65276599999999996</v>
      </c>
    </row>
    <row r="182" spans="1:10" s="8" customFormat="1" x14ac:dyDescent="0.2">
      <c r="A182" s="804" t="s">
        <v>595</v>
      </c>
      <c r="B182" s="805">
        <v>1.907432</v>
      </c>
      <c r="C182" s="805">
        <v>3.3692419999999998</v>
      </c>
      <c r="D182" s="805">
        <v>4.9852299999999996</v>
      </c>
      <c r="E182" s="805">
        <v>7.4256060000000002</v>
      </c>
      <c r="F182" s="805">
        <v>6.9478280000000003</v>
      </c>
      <c r="G182" s="805">
        <v>16.153607000000001</v>
      </c>
      <c r="H182" s="398">
        <v>2.8861270000000001</v>
      </c>
      <c r="I182" s="398">
        <v>9.4134949999999993</v>
      </c>
      <c r="J182" s="398">
        <v>7.6775190000000002</v>
      </c>
    </row>
    <row r="183" spans="1:10" x14ac:dyDescent="0.2">
      <c r="A183" s="806" t="s">
        <v>596</v>
      </c>
      <c r="B183" s="807">
        <v>4.7737350000000003</v>
      </c>
      <c r="C183" s="807">
        <v>7.8232039999999996</v>
      </c>
      <c r="D183" s="807">
        <v>10.948152</v>
      </c>
      <c r="E183" s="807">
        <v>12.908867000000001</v>
      </c>
      <c r="F183" s="807">
        <v>15.26214</v>
      </c>
      <c r="G183" s="807">
        <v>85.146075999999994</v>
      </c>
      <c r="H183" s="808">
        <v>6.8153810000000004</v>
      </c>
      <c r="I183" s="808">
        <v>34.484403999999998</v>
      </c>
      <c r="J183" s="808">
        <v>27.125731999999999</v>
      </c>
    </row>
    <row r="184" spans="1:10" x14ac:dyDescent="0.2">
      <c r="A184" s="804" t="s">
        <v>684</v>
      </c>
      <c r="B184" s="805" t="s">
        <v>102</v>
      </c>
      <c r="C184" s="805" t="s">
        <v>102</v>
      </c>
      <c r="D184" s="805" t="s">
        <v>102</v>
      </c>
      <c r="E184" s="805">
        <v>1.3592999999999999E-2</v>
      </c>
      <c r="F184" s="805" t="s">
        <v>102</v>
      </c>
      <c r="G184" s="805">
        <v>12.236065999999999</v>
      </c>
      <c r="H184" s="398" t="s">
        <v>102</v>
      </c>
      <c r="I184" s="398">
        <v>3.6612580000000001</v>
      </c>
      <c r="J184" s="398">
        <v>2.6875339999999999</v>
      </c>
    </row>
    <row r="185" spans="1:10" x14ac:dyDescent="0.2">
      <c r="A185" s="806" t="s">
        <v>685</v>
      </c>
      <c r="B185" s="807">
        <v>5.5400000000000002E-4</v>
      </c>
      <c r="C185" s="807">
        <v>-1.9000000000000001E-5</v>
      </c>
      <c r="D185" s="807" t="s">
        <v>102</v>
      </c>
      <c r="E185" s="807" t="s">
        <v>102</v>
      </c>
      <c r="F185" s="807">
        <v>4.9577999999999997E-2</v>
      </c>
      <c r="G185" s="807">
        <v>43.252218999999997</v>
      </c>
      <c r="H185" s="808">
        <v>1.7100000000000001E-4</v>
      </c>
      <c r="I185" s="808">
        <v>12.936</v>
      </c>
      <c r="J185" s="808">
        <v>9.4956720000000008</v>
      </c>
    </row>
    <row r="186" spans="1:10" s="8" customFormat="1" x14ac:dyDescent="0.2">
      <c r="A186" s="809" t="s">
        <v>597</v>
      </c>
      <c r="B186" s="810">
        <v>12.886488</v>
      </c>
      <c r="C186" s="810">
        <v>9.1711209999999994</v>
      </c>
      <c r="D186" s="810">
        <v>6.2909249999999997</v>
      </c>
      <c r="E186" s="810">
        <v>9.0936819999999994</v>
      </c>
      <c r="F186" s="810">
        <v>8.0873810000000006</v>
      </c>
      <c r="G186" s="810">
        <v>32.877184</v>
      </c>
      <c r="H186" s="811">
        <v>10.399017000000001</v>
      </c>
      <c r="I186" s="811">
        <v>15.408275</v>
      </c>
      <c r="J186" s="811">
        <v>14.076046</v>
      </c>
    </row>
    <row r="187" spans="1:10" s="8" customFormat="1" x14ac:dyDescent="0.2">
      <c r="A187" s="806" t="s">
        <v>623</v>
      </c>
      <c r="B187" s="807">
        <v>2.2128209999999999</v>
      </c>
      <c r="C187" s="807">
        <v>1.8984380000000001</v>
      </c>
      <c r="D187" s="807">
        <v>1.144317</v>
      </c>
      <c r="E187" s="807">
        <v>3.1930749999999999</v>
      </c>
      <c r="F187" s="807">
        <v>3.0610659999999998</v>
      </c>
      <c r="G187" s="807">
        <v>1.061231</v>
      </c>
      <c r="H187" s="808">
        <v>2.0023390000000001</v>
      </c>
      <c r="I187" s="808">
        <v>2.0823659999999999</v>
      </c>
      <c r="J187" s="808">
        <v>2.0610819999999999</v>
      </c>
    </row>
    <row r="188" spans="1:10" s="69" customFormat="1" x14ac:dyDescent="0.2">
      <c r="A188" s="804" t="s">
        <v>624</v>
      </c>
      <c r="B188" s="805">
        <v>9.7478929999999995</v>
      </c>
      <c r="C188" s="805">
        <v>6.7432569999999998</v>
      </c>
      <c r="D188" s="805">
        <v>5.1126569999999996</v>
      </c>
      <c r="E188" s="805">
        <v>5.9006080000000001</v>
      </c>
      <c r="F188" s="805">
        <v>5.0263159999999996</v>
      </c>
      <c r="G188" s="805">
        <v>31.815954000000001</v>
      </c>
      <c r="H188" s="398">
        <v>7.7362630000000001</v>
      </c>
      <c r="I188" s="398">
        <v>13.318448999999999</v>
      </c>
      <c r="J188" s="398">
        <v>11.833847</v>
      </c>
    </row>
    <row r="189" spans="1:10" s="8" customFormat="1" x14ac:dyDescent="0.2">
      <c r="A189" s="812" t="s">
        <v>598</v>
      </c>
      <c r="B189" s="813">
        <v>163.701177</v>
      </c>
      <c r="C189" s="813">
        <v>173.06597300000001</v>
      </c>
      <c r="D189" s="813">
        <v>184.516164</v>
      </c>
      <c r="E189" s="813">
        <v>199.51336599999999</v>
      </c>
      <c r="F189" s="813">
        <v>214.91018700000001</v>
      </c>
      <c r="G189" s="813">
        <v>240.50302600000001</v>
      </c>
      <c r="H189" s="814">
        <v>169.970991</v>
      </c>
      <c r="I189" s="814">
        <v>211.19137599999999</v>
      </c>
      <c r="J189" s="814">
        <v>200.22867199999999</v>
      </c>
    </row>
    <row r="190" spans="1:10" s="8" customFormat="1" x14ac:dyDescent="0.2">
      <c r="A190" s="792" t="s">
        <v>625</v>
      </c>
      <c r="B190" s="793">
        <v>51.035409000000001</v>
      </c>
      <c r="C190" s="793">
        <v>51.495505000000001</v>
      </c>
      <c r="D190" s="793">
        <v>49.264456000000003</v>
      </c>
      <c r="E190" s="793">
        <v>47.843165999999997</v>
      </c>
      <c r="F190" s="793">
        <v>35.958193000000001</v>
      </c>
      <c r="G190" s="793">
        <v>29.861173999999998</v>
      </c>
      <c r="H190" s="319">
        <v>51.343448000000002</v>
      </c>
      <c r="I190" s="319">
        <v>40.679464000000003</v>
      </c>
      <c r="J190" s="319">
        <v>43.515586999999996</v>
      </c>
    </row>
    <row r="191" spans="1:10" x14ac:dyDescent="0.2">
      <c r="A191" s="794" t="s">
        <v>599</v>
      </c>
      <c r="B191" s="795">
        <v>3.9432779999999998</v>
      </c>
      <c r="C191" s="795">
        <v>3.9923609999999998</v>
      </c>
      <c r="D191" s="795">
        <v>3.5301119999999999</v>
      </c>
      <c r="E191" s="795">
        <v>3.261161</v>
      </c>
      <c r="F191" s="795">
        <v>6.2501629999999997</v>
      </c>
      <c r="G191" s="795">
        <v>7.2325309999999998</v>
      </c>
      <c r="H191" s="796">
        <v>3.97614</v>
      </c>
      <c r="I191" s="796">
        <v>5.035755</v>
      </c>
      <c r="J191" s="796">
        <v>4.7539470000000001</v>
      </c>
    </row>
    <row r="192" spans="1:10" s="8" customFormat="1" x14ac:dyDescent="0.2">
      <c r="A192" s="792" t="s">
        <v>600</v>
      </c>
      <c r="B192" s="793">
        <v>5.7375210000000001</v>
      </c>
      <c r="C192" s="793">
        <v>8.3438370000000006</v>
      </c>
      <c r="D192" s="793">
        <v>17.367322999999999</v>
      </c>
      <c r="E192" s="793">
        <v>22.540255999999999</v>
      </c>
      <c r="F192" s="793">
        <v>37.266072999999999</v>
      </c>
      <c r="G192" s="793">
        <v>73.085666000000003</v>
      </c>
      <c r="H192" s="319">
        <v>7.4824729999999997</v>
      </c>
      <c r="I192" s="319">
        <v>39.114454000000002</v>
      </c>
      <c r="J192" s="319">
        <v>30.701820000000001</v>
      </c>
    </row>
    <row r="193" spans="1:10" x14ac:dyDescent="0.2">
      <c r="A193" s="794" t="s">
        <v>601</v>
      </c>
      <c r="B193" s="795">
        <v>16.805112000000001</v>
      </c>
      <c r="C193" s="795">
        <v>19.818231999999998</v>
      </c>
      <c r="D193" s="795">
        <v>22.563217999999999</v>
      </c>
      <c r="E193" s="795">
        <v>22.301884000000001</v>
      </c>
      <c r="F193" s="795">
        <v>23.153936000000002</v>
      </c>
      <c r="G193" s="795">
        <v>14.757918</v>
      </c>
      <c r="H193" s="796">
        <v>18.822423000000001</v>
      </c>
      <c r="I193" s="796">
        <v>20.255231999999999</v>
      </c>
      <c r="J193" s="796">
        <v>19.874171</v>
      </c>
    </row>
    <row r="194" spans="1:10" s="69" customFormat="1" x14ac:dyDescent="0.2">
      <c r="A194" s="792" t="s">
        <v>602</v>
      </c>
      <c r="B194" s="793">
        <v>31.560476999999999</v>
      </c>
      <c r="C194" s="793">
        <v>40.709271000000001</v>
      </c>
      <c r="D194" s="793">
        <v>52.247166</v>
      </c>
      <c r="E194" s="793">
        <v>53.201391999999998</v>
      </c>
      <c r="F194" s="793">
        <v>55.641112999999997</v>
      </c>
      <c r="G194" s="793">
        <v>50.110723</v>
      </c>
      <c r="H194" s="319">
        <v>37.685676000000001</v>
      </c>
      <c r="I194" s="319">
        <v>52.499370999999996</v>
      </c>
      <c r="J194" s="319">
        <v>48.559618</v>
      </c>
    </row>
    <row r="195" spans="1:10" x14ac:dyDescent="0.2">
      <c r="A195" s="794" t="s">
        <v>603</v>
      </c>
      <c r="B195" s="795">
        <v>26.245297999999998</v>
      </c>
      <c r="C195" s="795">
        <v>28.59694</v>
      </c>
      <c r="D195" s="795">
        <v>36.066217000000002</v>
      </c>
      <c r="E195" s="795">
        <v>50.365507000000001</v>
      </c>
      <c r="F195" s="795">
        <v>56.640709000000001</v>
      </c>
      <c r="G195" s="795">
        <v>65.455014000000006</v>
      </c>
      <c r="H195" s="796">
        <v>27.819742999999999</v>
      </c>
      <c r="I195" s="796">
        <v>52.842905000000002</v>
      </c>
      <c r="J195" s="796">
        <v>46.187908999999998</v>
      </c>
    </row>
    <row r="196" spans="1:10" s="8" customFormat="1" x14ac:dyDescent="0.2">
      <c r="A196" s="801" t="s">
        <v>604</v>
      </c>
      <c r="B196" s="802">
        <v>78.333696000000003</v>
      </c>
      <c r="C196" s="802">
        <v>88.004761000000002</v>
      </c>
      <c r="D196" s="802">
        <v>86.825524999999999</v>
      </c>
      <c r="E196" s="802">
        <v>81.832359999999994</v>
      </c>
      <c r="F196" s="802">
        <v>83.771176999999994</v>
      </c>
      <c r="G196" s="802">
        <v>96.336132000000006</v>
      </c>
      <c r="H196" s="803">
        <v>84.80856</v>
      </c>
      <c r="I196" s="803">
        <v>87.607294999999993</v>
      </c>
      <c r="J196" s="803">
        <v>86.862961999999996</v>
      </c>
    </row>
    <row r="197" spans="1:10" s="8" customFormat="1" x14ac:dyDescent="0.2">
      <c r="A197" s="806" t="s">
        <v>688</v>
      </c>
      <c r="B197" s="795" t="s">
        <v>102</v>
      </c>
      <c r="C197" s="795">
        <v>7.8969999999999995E-3</v>
      </c>
      <c r="D197" s="795">
        <v>3.7590000000000002E-3</v>
      </c>
      <c r="E197" s="795" t="s">
        <v>102</v>
      </c>
      <c r="F197" s="795" t="s">
        <v>102</v>
      </c>
      <c r="G197" s="795">
        <v>1.432274</v>
      </c>
      <c r="H197" s="796">
        <v>5.287E-3</v>
      </c>
      <c r="I197" s="796">
        <v>0.42890400000000001</v>
      </c>
      <c r="J197" s="796">
        <v>0.31624200000000002</v>
      </c>
    </row>
    <row r="198" spans="1:10" x14ac:dyDescent="0.2">
      <c r="A198" s="804" t="s">
        <v>605</v>
      </c>
      <c r="B198" s="793">
        <v>1.125067</v>
      </c>
      <c r="C198" s="793">
        <v>1.6731119999999999</v>
      </c>
      <c r="D198" s="793">
        <v>1.348184</v>
      </c>
      <c r="E198" s="793">
        <v>1.099321</v>
      </c>
      <c r="F198" s="793">
        <v>0.391818</v>
      </c>
      <c r="G198" s="793">
        <v>0.151611</v>
      </c>
      <c r="H198" s="319">
        <v>1.4919880000000001</v>
      </c>
      <c r="I198" s="319">
        <v>0.74565099999999995</v>
      </c>
      <c r="J198" s="319">
        <v>0.94414200000000004</v>
      </c>
    </row>
    <row r="199" spans="1:10" x14ac:dyDescent="0.2">
      <c r="A199" s="806" t="s">
        <v>606</v>
      </c>
      <c r="B199" s="795">
        <v>1.1684559999999999</v>
      </c>
      <c r="C199" s="795">
        <v>0.98237399999999997</v>
      </c>
      <c r="D199" s="795">
        <v>2.7333210000000001</v>
      </c>
      <c r="E199" s="795">
        <v>1.2042679999999999</v>
      </c>
      <c r="F199" s="795">
        <v>1.1122719999999999</v>
      </c>
      <c r="G199" s="795">
        <v>51.938934000000003</v>
      </c>
      <c r="H199" s="796">
        <v>1.0438719999999999</v>
      </c>
      <c r="I199" s="796">
        <v>16.687588000000002</v>
      </c>
      <c r="J199" s="796">
        <v>12.527087999999999</v>
      </c>
    </row>
    <row r="200" spans="1:10" x14ac:dyDescent="0.2">
      <c r="A200" s="804" t="s">
        <v>607</v>
      </c>
      <c r="B200" s="793">
        <v>68.429727999999997</v>
      </c>
      <c r="C200" s="793">
        <v>77.673872000000003</v>
      </c>
      <c r="D200" s="793">
        <v>75.255471</v>
      </c>
      <c r="E200" s="793">
        <v>69.382626999999999</v>
      </c>
      <c r="F200" s="793">
        <v>72.381300999999993</v>
      </c>
      <c r="G200" s="793">
        <v>32.329891000000003</v>
      </c>
      <c r="H200" s="319">
        <v>74.618763999999999</v>
      </c>
      <c r="I200" s="319">
        <v>60.129052999999999</v>
      </c>
      <c r="J200" s="319">
        <v>63.982641000000001</v>
      </c>
    </row>
    <row r="201" spans="1:10" s="69" customFormat="1" x14ac:dyDescent="0.2">
      <c r="A201" s="815" t="s">
        <v>608</v>
      </c>
      <c r="B201" s="807">
        <v>7.6047849999999997</v>
      </c>
      <c r="C201" s="807">
        <v>7.6668500000000002</v>
      </c>
      <c r="D201" s="807">
        <v>7.3459890000000003</v>
      </c>
      <c r="E201" s="807">
        <v>10.139383</v>
      </c>
      <c r="F201" s="807">
        <v>9.8265250000000002</v>
      </c>
      <c r="G201" s="807">
        <v>5.3975650000000002</v>
      </c>
      <c r="H201" s="808">
        <v>7.6463380000000001</v>
      </c>
      <c r="I201" s="808">
        <v>8.0529980000000005</v>
      </c>
      <c r="J201" s="808">
        <v>7.9448449999999999</v>
      </c>
    </row>
    <row r="202" spans="1:10" s="8" customFormat="1" x14ac:dyDescent="0.2">
      <c r="A202" s="792" t="s">
        <v>686</v>
      </c>
      <c r="B202" s="805">
        <v>2.238E-3</v>
      </c>
      <c r="C202" s="805">
        <v>3.3599999999999998E-4</v>
      </c>
      <c r="D202" s="805">
        <v>0.13880100000000001</v>
      </c>
      <c r="E202" s="805">
        <v>6.7619999999999998E-3</v>
      </c>
      <c r="F202" s="805">
        <v>5.9262000000000002E-2</v>
      </c>
      <c r="G202" s="805">
        <v>5.085858</v>
      </c>
      <c r="H202" s="398">
        <v>9.6500000000000004E-4</v>
      </c>
      <c r="I202" s="398">
        <v>1.5631010000000001</v>
      </c>
      <c r="J202" s="398">
        <v>1.1476459999999999</v>
      </c>
    </row>
    <row r="203" spans="1:10" x14ac:dyDescent="0.2">
      <c r="A203" s="797" t="s">
        <v>609</v>
      </c>
      <c r="B203" s="798">
        <v>12.212497000000001</v>
      </c>
      <c r="C203" s="798">
        <v>11.124803</v>
      </c>
      <c r="D203" s="798">
        <v>16.061682000000001</v>
      </c>
      <c r="E203" s="798">
        <v>17.304141000000001</v>
      </c>
      <c r="F203" s="798">
        <v>23.296997000000001</v>
      </c>
      <c r="G203" s="798">
        <v>28.742692000000002</v>
      </c>
      <c r="H203" s="799">
        <v>11.484277000000001</v>
      </c>
      <c r="I203" s="799">
        <v>21.509561999999999</v>
      </c>
      <c r="J203" s="799">
        <v>18.843302999999999</v>
      </c>
    </row>
    <row r="204" spans="1:10" s="8" customFormat="1" x14ac:dyDescent="0.2">
      <c r="A204" s="792" t="s">
        <v>689</v>
      </c>
      <c r="B204" s="793">
        <v>1.8E-5</v>
      </c>
      <c r="C204" s="793">
        <v>3.0727999999999998E-2</v>
      </c>
      <c r="D204" s="793">
        <v>4.9100000000000001E-4</v>
      </c>
      <c r="E204" s="793">
        <v>4.3639999999999998E-2</v>
      </c>
      <c r="F204" s="793">
        <v>1.1762999999999999E-2</v>
      </c>
      <c r="G204" s="793">
        <v>0.28367999999999999</v>
      </c>
      <c r="H204" s="319">
        <v>2.0579E-2</v>
      </c>
      <c r="I204" s="319">
        <v>0.10026500000000001</v>
      </c>
      <c r="J204" s="319">
        <v>7.9072000000000003E-2</v>
      </c>
    </row>
    <row r="205" spans="1:10" x14ac:dyDescent="0.2">
      <c r="A205" s="806" t="s">
        <v>610</v>
      </c>
      <c r="B205" s="795">
        <v>1.736356</v>
      </c>
      <c r="C205" s="795">
        <v>2.2242139999999999</v>
      </c>
      <c r="D205" s="795">
        <v>4.1963480000000004</v>
      </c>
      <c r="E205" s="795">
        <v>6.0627820000000003</v>
      </c>
      <c r="F205" s="795">
        <v>8.3924950000000003</v>
      </c>
      <c r="G205" s="795">
        <v>7.2634420000000004</v>
      </c>
      <c r="H205" s="796">
        <v>2.0629810000000002</v>
      </c>
      <c r="I205" s="796">
        <v>6.423451</v>
      </c>
      <c r="J205" s="796">
        <v>5.2637689999999999</v>
      </c>
    </row>
    <row r="206" spans="1:10" s="69" customFormat="1" x14ac:dyDescent="0.2">
      <c r="A206" s="804" t="s">
        <v>611</v>
      </c>
      <c r="B206" s="793">
        <v>1.5507489999999999</v>
      </c>
      <c r="C206" s="793">
        <v>1.1475390000000001</v>
      </c>
      <c r="D206" s="793">
        <v>2.9605579999999998</v>
      </c>
      <c r="E206" s="793">
        <v>3.0880160000000001</v>
      </c>
      <c r="F206" s="793">
        <v>8.0225089999999994</v>
      </c>
      <c r="G206" s="793">
        <v>4.1512909999999996</v>
      </c>
      <c r="H206" s="319">
        <v>1.280796</v>
      </c>
      <c r="I206" s="319">
        <v>4.2503409999999997</v>
      </c>
      <c r="J206" s="319">
        <v>3.4605800000000002</v>
      </c>
    </row>
    <row r="207" spans="1:10" x14ac:dyDescent="0.2">
      <c r="A207" s="806" t="s">
        <v>612</v>
      </c>
      <c r="B207" s="795">
        <v>6.1143520000000002</v>
      </c>
      <c r="C207" s="795">
        <v>5.0492419999999996</v>
      </c>
      <c r="D207" s="795">
        <v>4.7141630000000001</v>
      </c>
      <c r="E207" s="795">
        <v>3.6788620000000001</v>
      </c>
      <c r="F207" s="795">
        <v>3.0875759999999999</v>
      </c>
      <c r="G207" s="795">
        <v>3.847156</v>
      </c>
      <c r="H207" s="796">
        <v>5.4012510000000002</v>
      </c>
      <c r="I207" s="796">
        <v>3.8521079999999999</v>
      </c>
      <c r="J207" s="796">
        <v>4.2641080000000002</v>
      </c>
    </row>
    <row r="208" spans="1:10" s="8" customFormat="1" x14ac:dyDescent="0.2">
      <c r="A208" s="804" t="s">
        <v>613</v>
      </c>
      <c r="B208" s="793">
        <v>1.8593710000000001</v>
      </c>
      <c r="C208" s="793">
        <v>2.0745469999999999</v>
      </c>
      <c r="D208" s="793">
        <v>4.0447009999999999</v>
      </c>
      <c r="E208" s="793">
        <v>4.430841</v>
      </c>
      <c r="F208" s="793">
        <v>3.7826550000000001</v>
      </c>
      <c r="G208" s="793">
        <v>13.197122</v>
      </c>
      <c r="H208" s="319">
        <v>2.0034339999999999</v>
      </c>
      <c r="I208" s="319">
        <v>6.8514419999999996</v>
      </c>
      <c r="J208" s="319">
        <v>5.5620979999999998</v>
      </c>
    </row>
    <row r="209" spans="1:10" s="8" customFormat="1" x14ac:dyDescent="0.2">
      <c r="A209" s="964" t="s">
        <v>614</v>
      </c>
      <c r="B209" s="798">
        <v>74.321494000000001</v>
      </c>
      <c r="C209" s="798">
        <v>47.424413999999999</v>
      </c>
      <c r="D209" s="798">
        <v>50.117480999999998</v>
      </c>
      <c r="E209" s="798">
        <v>48.740675000000003</v>
      </c>
      <c r="F209" s="798">
        <v>53.767594000000003</v>
      </c>
      <c r="G209" s="798">
        <v>54.416944999999998</v>
      </c>
      <c r="H209" s="799">
        <v>56.313659999999999</v>
      </c>
      <c r="I209" s="799">
        <v>51.628627999999999</v>
      </c>
      <c r="J209" s="799">
        <v>52.874628000000001</v>
      </c>
    </row>
    <row r="210" spans="1:10" x14ac:dyDescent="0.2">
      <c r="A210" s="962" t="s">
        <v>615</v>
      </c>
      <c r="B210" s="963">
        <f t="shared" ref="B210:J210" si="61">B151+B155+B161+B168+B172+B177+B186+B189+B196+B203+B209</f>
        <v>1134.789442</v>
      </c>
      <c r="C210" s="963">
        <f t="shared" si="61"/>
        <v>1233.4675380000001</v>
      </c>
      <c r="D210" s="963">
        <f t="shared" si="61"/>
        <v>1385.6928229999999</v>
      </c>
      <c r="E210" s="963">
        <f t="shared" si="61"/>
        <v>1543.1208459999998</v>
      </c>
      <c r="F210" s="963">
        <f t="shared" si="61"/>
        <v>1664.7989949999999</v>
      </c>
      <c r="G210" s="963">
        <f t="shared" si="61"/>
        <v>1890.8912760000001</v>
      </c>
      <c r="H210" s="963">
        <f t="shared" si="61"/>
        <v>1200.8553039999999</v>
      </c>
      <c r="I210" s="963">
        <f t="shared" si="61"/>
        <v>1633.9845689999997</v>
      </c>
      <c r="J210" s="963">
        <f t="shared" si="61"/>
        <v>1518.7923499999999</v>
      </c>
    </row>
    <row r="211" spans="1:10" x14ac:dyDescent="0.2">
      <c r="A211" s="816" t="s">
        <v>627</v>
      </c>
      <c r="B211" s="3"/>
      <c r="C211" s="3"/>
      <c r="D211" s="246"/>
      <c r="E211" s="3"/>
      <c r="F211" s="3"/>
      <c r="G211" s="246"/>
      <c r="H211" s="3"/>
      <c r="I211" s="3"/>
      <c r="J211" s="3"/>
    </row>
    <row r="212" spans="1:10" x14ac:dyDescent="0.2">
      <c r="A212" s="816" t="s">
        <v>334</v>
      </c>
      <c r="B212" s="3"/>
      <c r="C212" s="3"/>
      <c r="D212" s="246"/>
      <c r="E212" s="3"/>
      <c r="F212" s="3"/>
      <c r="G212" s="246"/>
      <c r="H212" s="3"/>
      <c r="I212" s="3"/>
      <c r="J212" s="3"/>
    </row>
    <row r="213" spans="1:10" x14ac:dyDescent="0.2">
      <c r="A213" s="289" t="s">
        <v>946</v>
      </c>
      <c r="B213" s="3"/>
      <c r="C213" s="3"/>
      <c r="D213" s="246"/>
      <c r="E213" s="3"/>
      <c r="F213" s="3"/>
      <c r="G213" s="246"/>
      <c r="H213" s="3"/>
      <c r="I213" s="3"/>
      <c r="J213" s="3"/>
    </row>
    <row r="214" spans="1:10" x14ac:dyDescent="0.2">
      <c r="E214" s="14"/>
      <c r="F214" s="14"/>
      <c r="G214" s="14"/>
      <c r="H214" s="14"/>
      <c r="I214" s="14"/>
      <c r="J214" s="14"/>
    </row>
    <row r="215" spans="1:10" ht="40.5" customHeight="1" x14ac:dyDescent="0.2">
      <c r="A215" s="1000" t="s">
        <v>618</v>
      </c>
      <c r="B215" s="1001"/>
      <c r="C215" s="1001"/>
      <c r="D215" s="1001"/>
      <c r="E215" s="1001"/>
      <c r="F215" s="1001"/>
      <c r="G215" s="1001"/>
      <c r="H215" s="1001"/>
      <c r="I215" s="1001"/>
      <c r="J215" s="1002"/>
    </row>
    <row r="218" spans="1:10" x14ac:dyDescent="0.2">
      <c r="B218" s="939"/>
      <c r="C218" s="939"/>
      <c r="D218" s="939"/>
      <c r="E218" s="939"/>
      <c r="F218" s="939"/>
      <c r="G218" s="939"/>
      <c r="H218" s="939"/>
      <c r="I218" s="939"/>
    </row>
  </sheetData>
  <mergeCells count="1">
    <mergeCell ref="A215:J215"/>
  </mergeCells>
  <pageMargins left="0.70866141732283472" right="0.70866141732283472" top="0.35433070866141736" bottom="0.43307086614173229" header="0.31496062992125984" footer="0.31496062992125984"/>
  <pageSetup paperSize="9" scale="57" firstPageNumber="105" fitToHeight="0" orientation="landscape" useFirstPageNumber="1" r:id="rId1"/>
  <headerFooter>
    <oddHeader>&amp;Rles finances des communes en 2020</oddHeader>
    <oddFooter>&amp;LDirection Générale des collectivités locales / DESL&amp;C&amp;P&amp;RMise en ligne : mars 2022</oddFooter>
  </headerFooter>
  <rowBreaks count="2" manualBreakCount="2">
    <brk id="71" max="9" man="1"/>
    <brk id="142"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64"/>
  <sheetViews>
    <sheetView zoomScaleNormal="100" workbookViewId="0">
      <selection sqref="A1:I1"/>
    </sheetView>
  </sheetViews>
  <sheetFormatPr baseColWidth="10" defaultRowHeight="12.75" x14ac:dyDescent="0.2"/>
  <cols>
    <col min="9" max="9" width="18.85546875" customWidth="1"/>
  </cols>
  <sheetData>
    <row r="1" spans="1:9" ht="18" x14ac:dyDescent="0.25">
      <c r="A1" s="1006" t="s">
        <v>369</v>
      </c>
      <c r="B1" s="1006"/>
      <c r="C1" s="1006"/>
      <c r="D1" s="1006"/>
      <c r="E1" s="1006"/>
      <c r="F1" s="1006"/>
      <c r="G1" s="1006"/>
      <c r="H1" s="1006"/>
      <c r="I1" s="1006"/>
    </row>
    <row r="2" spans="1:9" ht="21" customHeight="1" x14ac:dyDescent="0.25">
      <c r="A2" s="1007" t="s">
        <v>361</v>
      </c>
      <c r="B2" s="1008"/>
      <c r="C2" s="1008"/>
      <c r="D2" s="1008"/>
      <c r="E2" s="1008"/>
      <c r="F2" s="1008"/>
      <c r="G2" s="1008"/>
      <c r="H2" s="1008"/>
      <c r="I2" s="1008"/>
    </row>
    <row r="4" spans="1:9" x14ac:dyDescent="0.2">
      <c r="A4" s="1011" t="s">
        <v>950</v>
      </c>
      <c r="B4" s="1012"/>
      <c r="C4" s="1012"/>
      <c r="D4" s="1012"/>
      <c r="E4" s="1012"/>
      <c r="F4" s="1012"/>
      <c r="G4" s="1012"/>
      <c r="H4" s="1012"/>
      <c r="I4" s="1008"/>
    </row>
    <row r="5" spans="1:9" x14ac:dyDescent="0.2">
      <c r="A5" s="1012"/>
      <c r="B5" s="1012"/>
      <c r="C5" s="1012"/>
      <c r="D5" s="1012"/>
      <c r="E5" s="1012"/>
      <c r="F5" s="1012"/>
      <c r="G5" s="1012"/>
      <c r="H5" s="1012"/>
      <c r="I5" s="1008"/>
    </row>
    <row r="7" spans="1:9" ht="305.25" customHeight="1" x14ac:dyDescent="0.2">
      <c r="A7" s="989" t="s">
        <v>951</v>
      </c>
      <c r="B7" s="989"/>
      <c r="C7" s="989"/>
      <c r="D7" s="989"/>
      <c r="E7" s="989"/>
      <c r="F7" s="989"/>
      <c r="G7" s="989"/>
      <c r="H7" s="989"/>
      <c r="I7" s="989"/>
    </row>
    <row r="8" spans="1:9" ht="12" customHeight="1" x14ac:dyDescent="0.2">
      <c r="A8" s="300"/>
      <c r="B8" s="300"/>
      <c r="C8" s="300"/>
      <c r="D8" s="300"/>
      <c r="E8" s="300"/>
      <c r="F8" s="300"/>
      <c r="G8" s="300"/>
      <c r="H8" s="300"/>
      <c r="I8" s="300"/>
    </row>
    <row r="9" spans="1:9" ht="270.75" customHeight="1" x14ac:dyDescent="0.2">
      <c r="A9" s="989" t="s">
        <v>537</v>
      </c>
      <c r="B9" s="1009"/>
      <c r="C9" s="1009"/>
      <c r="D9" s="1009"/>
      <c r="E9" s="1009"/>
      <c r="F9" s="1009"/>
      <c r="G9" s="1009"/>
      <c r="H9" s="1009"/>
      <c r="I9" s="1009"/>
    </row>
    <row r="10" spans="1:9" ht="27" customHeight="1" x14ac:dyDescent="0.2">
      <c r="A10" s="989" t="s">
        <v>952</v>
      </c>
      <c r="B10" s="989"/>
      <c r="C10" s="989"/>
      <c r="D10" s="989"/>
      <c r="E10" s="989"/>
      <c r="F10" s="989"/>
      <c r="G10" s="989"/>
      <c r="H10" s="989"/>
      <c r="I10" s="989"/>
    </row>
    <row r="11" spans="1:9" x14ac:dyDescent="0.2">
      <c r="A11" s="989" t="s">
        <v>354</v>
      </c>
      <c r="B11" s="1009"/>
      <c r="C11" s="1009"/>
      <c r="D11" s="1009"/>
      <c r="E11" s="1009"/>
      <c r="F11" s="1009"/>
      <c r="G11" s="1009"/>
      <c r="H11" s="1009"/>
      <c r="I11" s="1009"/>
    </row>
    <row r="12" spans="1:9" x14ac:dyDescent="0.2">
      <c r="A12" s="1009"/>
      <c r="B12" s="1009"/>
      <c r="C12" s="1009"/>
      <c r="D12" s="1009"/>
      <c r="E12" s="1009"/>
      <c r="F12" s="1009"/>
      <c r="G12" s="1009"/>
      <c r="H12" s="1009"/>
      <c r="I12" s="1009"/>
    </row>
    <row r="13" spans="1:9" x14ac:dyDescent="0.2">
      <c r="A13" s="1009"/>
      <c r="B13" s="1009"/>
      <c r="C13" s="1009"/>
      <c r="D13" s="1009"/>
      <c r="E13" s="1009"/>
      <c r="F13" s="1009"/>
      <c r="G13" s="1009"/>
      <c r="H13" s="1009"/>
      <c r="I13" s="1009"/>
    </row>
    <row r="14" spans="1:9" ht="22.5" customHeight="1" x14ac:dyDescent="0.2">
      <c r="A14" s="1009"/>
      <c r="B14" s="1009"/>
      <c r="C14" s="1009"/>
      <c r="D14" s="1009"/>
      <c r="E14" s="1009"/>
      <c r="F14" s="1009"/>
      <c r="G14" s="1009"/>
      <c r="H14" s="1009"/>
      <c r="I14" s="1009"/>
    </row>
    <row r="16" spans="1:9" ht="16.5" customHeight="1" x14ac:dyDescent="0.25">
      <c r="A16" s="1013" t="s">
        <v>701</v>
      </c>
      <c r="B16" s="1014"/>
      <c r="C16" s="1014"/>
      <c r="D16" s="1014"/>
      <c r="E16" s="1014"/>
      <c r="F16" s="1014"/>
      <c r="G16" s="1014"/>
      <c r="H16" s="1014"/>
      <c r="I16" s="1014"/>
    </row>
    <row r="18" spans="1:9" ht="26.25" customHeight="1" x14ac:dyDescent="0.2">
      <c r="A18" s="1010" t="s">
        <v>8</v>
      </c>
      <c r="B18" s="1008"/>
      <c r="C18" s="1008"/>
      <c r="D18" s="1008"/>
      <c r="E18" s="1008"/>
      <c r="F18" s="1008"/>
      <c r="G18" s="1008"/>
      <c r="H18" s="1008"/>
      <c r="I18" s="1008"/>
    </row>
    <row r="20" spans="1:9" ht="27" customHeight="1" x14ac:dyDescent="0.2">
      <c r="A20" s="1010" t="s">
        <v>9</v>
      </c>
      <c r="B20" s="1008"/>
      <c r="C20" s="1008"/>
      <c r="D20" s="1008"/>
      <c r="E20" s="1008"/>
      <c r="F20" s="1008"/>
      <c r="G20" s="1008"/>
      <c r="H20" s="1008"/>
      <c r="I20" s="1008"/>
    </row>
    <row r="22" spans="1:9" ht="26.25" customHeight="1" x14ac:dyDescent="0.2">
      <c r="A22" s="1015" t="s">
        <v>771</v>
      </c>
      <c r="B22" s="1015"/>
      <c r="C22" s="1015"/>
      <c r="D22" s="1015"/>
      <c r="E22" s="1015"/>
      <c r="F22" s="1015"/>
      <c r="G22" s="1015"/>
      <c r="H22" s="1015"/>
      <c r="I22" s="1015"/>
    </row>
    <row r="23" spans="1:9" x14ac:dyDescent="0.2">
      <c r="A23" s="235"/>
      <c r="B23" s="235"/>
      <c r="C23" s="235"/>
      <c r="D23" s="235"/>
      <c r="E23" s="235"/>
      <c r="F23" s="235"/>
      <c r="G23" s="235"/>
      <c r="H23" s="235"/>
      <c r="I23" s="235"/>
    </row>
    <row r="24" spans="1:9" x14ac:dyDescent="0.2">
      <c r="A24" s="1003" t="s">
        <v>697</v>
      </c>
      <c r="B24" s="1004"/>
      <c r="C24" s="1004"/>
      <c r="D24" s="1004"/>
      <c r="E24" s="1004"/>
      <c r="F24" s="1004"/>
      <c r="G24" s="1004"/>
      <c r="H24" s="1004"/>
      <c r="I24" s="1004"/>
    </row>
    <row r="26" spans="1:9" x14ac:dyDescent="0.2">
      <c r="A26" s="1003" t="s">
        <v>698</v>
      </c>
      <c r="B26" s="1004"/>
      <c r="C26" s="1004"/>
      <c r="D26" s="1004"/>
      <c r="E26" s="1004"/>
      <c r="F26" s="1004"/>
      <c r="G26" s="1004"/>
      <c r="H26" s="1004"/>
      <c r="I26" s="1004"/>
    </row>
    <row r="28" spans="1:9" x14ac:dyDescent="0.2">
      <c r="A28" s="69" t="s">
        <v>699</v>
      </c>
      <c r="G28" s="216"/>
    </row>
    <row r="29" spans="1:9" x14ac:dyDescent="0.2">
      <c r="A29" t="s">
        <v>665</v>
      </c>
    </row>
    <row r="31" spans="1:9" x14ac:dyDescent="0.2">
      <c r="A31" s="1003" t="s">
        <v>700</v>
      </c>
      <c r="B31" s="1004"/>
      <c r="C31" s="1004"/>
      <c r="D31" s="1004"/>
      <c r="E31" s="1004"/>
      <c r="F31" s="1004"/>
      <c r="G31" s="1004"/>
      <c r="H31" s="1004"/>
      <c r="I31" s="1004"/>
    </row>
    <row r="33" spans="1:9" ht="27.75" customHeight="1" x14ac:dyDescent="0.2">
      <c r="A33" s="1005" t="s">
        <v>772</v>
      </c>
      <c r="B33" s="1005"/>
      <c r="C33" s="1005"/>
      <c r="D33" s="1005"/>
      <c r="E33" s="1005"/>
      <c r="F33" s="1005"/>
      <c r="G33" s="1005"/>
      <c r="H33" s="1005"/>
      <c r="I33" s="1005"/>
    </row>
    <row r="35" spans="1:9" x14ac:dyDescent="0.2">
      <c r="A35" s="1003" t="s">
        <v>702</v>
      </c>
      <c r="B35" s="1004"/>
      <c r="C35" s="1004"/>
      <c r="D35" s="1004"/>
      <c r="E35" s="1004"/>
      <c r="F35" s="1004"/>
      <c r="G35" s="1004"/>
      <c r="H35" s="1004"/>
      <c r="I35" s="1004"/>
    </row>
    <row r="37" spans="1:9" ht="40.5" customHeight="1" x14ac:dyDescent="0.2">
      <c r="A37" s="1010" t="s">
        <v>723</v>
      </c>
      <c r="B37" s="1008"/>
      <c r="C37" s="1008"/>
      <c r="D37" s="1008"/>
      <c r="E37" s="1008"/>
      <c r="F37" s="1008"/>
      <c r="G37" s="1008"/>
      <c r="H37" s="1008"/>
      <c r="I37" s="1008"/>
    </row>
    <row r="39" spans="1:9" ht="39.75" customHeight="1" x14ac:dyDescent="0.2">
      <c r="A39" s="1017" t="s">
        <v>773</v>
      </c>
      <c r="B39" s="1009"/>
      <c r="C39" s="1009"/>
      <c r="D39" s="1009"/>
      <c r="E39" s="1009"/>
      <c r="F39" s="1009"/>
      <c r="G39" s="1009"/>
      <c r="H39" s="1009"/>
      <c r="I39" s="1009"/>
    </row>
    <row r="41" spans="1:9" ht="25.5" customHeight="1" x14ac:dyDescent="0.2">
      <c r="A41" s="1017" t="s">
        <v>774</v>
      </c>
      <c r="B41" s="1009"/>
      <c r="C41" s="1009"/>
      <c r="D41" s="1009"/>
      <c r="E41" s="1009"/>
      <c r="F41" s="1009"/>
      <c r="G41" s="1009"/>
      <c r="H41" s="1009"/>
      <c r="I41" s="1009"/>
    </row>
    <row r="43" spans="1:9" ht="25.5" customHeight="1" x14ac:dyDescent="0.2">
      <c r="A43" s="1005" t="s">
        <v>703</v>
      </c>
      <c r="B43" s="1005"/>
      <c r="C43" s="1005"/>
      <c r="D43" s="1005"/>
      <c r="E43" s="1005"/>
      <c r="F43" s="1005"/>
      <c r="G43" s="1005"/>
      <c r="H43" s="1005"/>
      <c r="I43" s="1005"/>
    </row>
    <row r="44" spans="1:9" x14ac:dyDescent="0.2">
      <c r="A44" s="302"/>
      <c r="B44" s="302"/>
      <c r="C44" s="302"/>
      <c r="D44" s="302"/>
      <c r="E44" s="302"/>
      <c r="F44" s="302"/>
      <c r="G44" s="302"/>
      <c r="H44" s="302"/>
      <c r="I44" s="302"/>
    </row>
    <row r="45" spans="1:9" ht="12.75" customHeight="1" x14ac:dyDescent="0.2">
      <c r="A45" s="1005" t="s">
        <v>704</v>
      </c>
      <c r="B45" s="1005"/>
      <c r="C45" s="1005"/>
      <c r="D45" s="1005"/>
      <c r="E45" s="1005"/>
      <c r="F45" s="1005"/>
      <c r="G45" s="1005"/>
      <c r="H45" s="1005"/>
      <c r="I45" s="1005"/>
    </row>
    <row r="47" spans="1:9" x14ac:dyDescent="0.2">
      <c r="A47" s="1015" t="s">
        <v>398</v>
      </c>
      <c r="B47" s="1016"/>
      <c r="C47" s="1016"/>
      <c r="D47" s="1016"/>
      <c r="E47" s="1016"/>
      <c r="F47" s="1016"/>
      <c r="G47" s="1016"/>
      <c r="H47" s="1016"/>
      <c r="I47" s="1016"/>
    </row>
    <row r="48" spans="1:9" x14ac:dyDescent="0.2">
      <c r="A48" s="1016"/>
      <c r="B48" s="1016"/>
      <c r="C48" s="1016"/>
      <c r="D48" s="1016"/>
      <c r="E48" s="1016"/>
      <c r="F48" s="1016"/>
      <c r="G48" s="1016"/>
      <c r="H48" s="1016"/>
      <c r="I48" s="1016"/>
    </row>
    <row r="49" spans="1:9" x14ac:dyDescent="0.2">
      <c r="A49" s="301"/>
      <c r="B49" s="301"/>
      <c r="C49" s="301"/>
      <c r="D49" s="301"/>
      <c r="E49" s="301"/>
      <c r="F49" s="301"/>
      <c r="G49" s="301"/>
      <c r="H49" s="301"/>
      <c r="I49" s="301"/>
    </row>
    <row r="50" spans="1:9" ht="37.5" customHeight="1" x14ac:dyDescent="0.2">
      <c r="A50" s="989" t="s">
        <v>713</v>
      </c>
      <c r="B50" s="989"/>
      <c r="C50" s="989"/>
      <c r="D50" s="989"/>
      <c r="E50" s="989"/>
      <c r="F50" s="989"/>
      <c r="G50" s="989"/>
      <c r="H50" s="989"/>
      <c r="I50" s="989"/>
    </row>
    <row r="51" spans="1:9" x14ac:dyDescent="0.2">
      <c r="A51" s="273"/>
      <c r="B51" s="273"/>
      <c r="C51" s="273"/>
      <c r="D51" s="273"/>
      <c r="E51" s="273"/>
      <c r="F51" s="273"/>
      <c r="G51" s="273"/>
      <c r="H51" s="273"/>
      <c r="I51" s="273"/>
    </row>
    <row r="52" spans="1:9" ht="12.75" customHeight="1" x14ac:dyDescent="0.2">
      <c r="A52" s="1018" t="s">
        <v>706</v>
      </c>
      <c r="B52" s="1018"/>
      <c r="C52" s="1018"/>
      <c r="D52" s="1018"/>
      <c r="E52" s="1018"/>
      <c r="F52" s="1018"/>
      <c r="G52" s="1018"/>
      <c r="H52" s="1018"/>
      <c r="I52" s="1018"/>
    </row>
    <row r="53" spans="1:9" ht="12.75" customHeight="1" x14ac:dyDescent="0.2">
      <c r="A53" s="440"/>
      <c r="B53" s="440"/>
      <c r="C53" s="440"/>
      <c r="D53" s="440"/>
      <c r="E53" s="440"/>
      <c r="F53" s="440"/>
      <c r="G53" s="440"/>
      <c r="H53" s="440"/>
      <c r="I53" s="440"/>
    </row>
    <row r="54" spans="1:9" ht="42" customHeight="1" x14ac:dyDescent="0.2">
      <c r="A54" s="1018" t="s">
        <v>712</v>
      </c>
      <c r="B54" s="1018"/>
      <c r="C54" s="1018"/>
      <c r="D54" s="1018"/>
      <c r="E54" s="1018"/>
      <c r="F54" s="1018"/>
      <c r="G54" s="1018"/>
      <c r="H54" s="1018"/>
      <c r="I54" s="1018"/>
    </row>
    <row r="55" spans="1:9" ht="12.75" customHeight="1" x14ac:dyDescent="0.2">
      <c r="A55" s="440"/>
      <c r="B55" s="440"/>
      <c r="C55" s="440"/>
      <c r="D55" s="440"/>
      <c r="E55" s="440"/>
      <c r="F55" s="440"/>
      <c r="G55" s="440"/>
      <c r="H55" s="440"/>
      <c r="I55" s="440"/>
    </row>
    <row r="56" spans="1:9" ht="26.25" customHeight="1" x14ac:dyDescent="0.2">
      <c r="A56" s="1018" t="s">
        <v>710</v>
      </c>
      <c r="B56" s="1018"/>
      <c r="C56" s="1018"/>
      <c r="D56" s="1018"/>
      <c r="E56" s="1018"/>
      <c r="F56" s="1018"/>
      <c r="G56" s="1018"/>
      <c r="H56" s="1018"/>
      <c r="I56" s="1018"/>
    </row>
    <row r="57" spans="1:9" x14ac:dyDescent="0.2">
      <c r="A57" s="300"/>
      <c r="B57" s="300"/>
      <c r="C57" s="300"/>
      <c r="D57" s="300"/>
      <c r="E57" s="300"/>
      <c r="F57" s="300"/>
      <c r="G57" s="300"/>
      <c r="H57" s="300"/>
      <c r="I57" s="300"/>
    </row>
    <row r="58" spans="1:9" ht="14.25" x14ac:dyDescent="0.2">
      <c r="A58" s="1003" t="s">
        <v>714</v>
      </c>
      <c r="B58" s="1004"/>
      <c r="C58" s="1004"/>
      <c r="D58" s="1004"/>
      <c r="E58" s="1004"/>
      <c r="F58" s="1004"/>
      <c r="G58" s="1004"/>
      <c r="H58" s="1004"/>
      <c r="I58" s="1004"/>
    </row>
    <row r="60" spans="1:9" x14ac:dyDescent="0.2">
      <c r="A60" s="1010" t="s">
        <v>709</v>
      </c>
      <c r="B60" s="1008"/>
      <c r="C60" s="1008"/>
      <c r="D60" s="1008"/>
      <c r="E60" s="1008"/>
      <c r="F60" s="1008"/>
      <c r="G60" s="1008"/>
      <c r="H60" s="1008"/>
      <c r="I60" s="1008"/>
    </row>
    <row r="62" spans="1:9" ht="24.75" customHeight="1" x14ac:dyDescent="0.2">
      <c r="A62" s="1019" t="s">
        <v>711</v>
      </c>
      <c r="B62" s="1019"/>
      <c r="C62" s="1019"/>
      <c r="D62" s="1019"/>
      <c r="E62" s="1019"/>
      <c r="F62" s="1019"/>
      <c r="G62" s="1019"/>
      <c r="H62" s="1019"/>
      <c r="I62" s="1019"/>
    </row>
    <row r="63" spans="1:9" x14ac:dyDescent="0.2">
      <c r="A63" s="89"/>
    </row>
    <row r="64" spans="1:9" x14ac:dyDescent="0.2">
      <c r="A64" s="69" t="s">
        <v>724</v>
      </c>
    </row>
  </sheetData>
  <mergeCells count="29">
    <mergeCell ref="A50:I50"/>
    <mergeCell ref="A54:I54"/>
    <mergeCell ref="A56:I56"/>
    <mergeCell ref="A62:I62"/>
    <mergeCell ref="A52:I52"/>
    <mergeCell ref="A58:I58"/>
    <mergeCell ref="A60:I60"/>
    <mergeCell ref="A47:I48"/>
    <mergeCell ref="A41:I41"/>
    <mergeCell ref="A43:I43"/>
    <mergeCell ref="A45:I45"/>
    <mergeCell ref="A35:I35"/>
    <mergeCell ref="A37:I37"/>
    <mergeCell ref="A39:I39"/>
    <mergeCell ref="A31:I31"/>
    <mergeCell ref="A33:I33"/>
    <mergeCell ref="A1:I1"/>
    <mergeCell ref="A2:I2"/>
    <mergeCell ref="A11:I14"/>
    <mergeCell ref="A24:I24"/>
    <mergeCell ref="A26:I26"/>
    <mergeCell ref="A18:I18"/>
    <mergeCell ref="A20:I20"/>
    <mergeCell ref="A4:I5"/>
    <mergeCell ref="A16:I16"/>
    <mergeCell ref="A9:I9"/>
    <mergeCell ref="A22:I22"/>
    <mergeCell ref="A7:I7"/>
    <mergeCell ref="A10:I10"/>
  </mergeCells>
  <phoneticPr fontId="2" type="noConversion"/>
  <pageMargins left="0.59055118110236227" right="0.59055118110236227" top="0.78740157480314965" bottom="0.78740157480314965" header="0.39370078740157483" footer="0.39370078740157483"/>
  <pageSetup paperSize="9" scale="83" firstPageNumber="108" fitToHeight="3" orientation="portrait" useFirstPageNumber="1" r:id="rId1"/>
  <headerFooter alignWithMargins="0">
    <oddHeader>&amp;R&amp;12Les finances des communes en 2020</oddHeader>
    <oddFooter>&amp;LDirection Générale des Collectivités Locales / DESL&amp;C&amp;P&amp;RMise en ligne : mars 2022</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4"/>
  <sheetViews>
    <sheetView zoomScaleNormal="100" workbookViewId="0">
      <selection sqref="A1:I1"/>
    </sheetView>
  </sheetViews>
  <sheetFormatPr baseColWidth="10" defaultRowHeight="12.75" x14ac:dyDescent="0.2"/>
  <sheetData>
    <row r="1" spans="1:9" ht="21" customHeight="1" x14ac:dyDescent="0.2">
      <c r="A1" s="1020" t="s">
        <v>445</v>
      </c>
      <c r="B1" s="1021"/>
      <c r="C1" s="1021"/>
      <c r="D1" s="1021"/>
      <c r="E1" s="1021"/>
      <c r="F1" s="1021"/>
      <c r="G1" s="1021"/>
      <c r="H1" s="1021"/>
      <c r="I1" s="1021"/>
    </row>
    <row r="3" spans="1:9" x14ac:dyDescent="0.2">
      <c r="A3" s="1022" t="s">
        <v>362</v>
      </c>
      <c r="B3" s="1022"/>
      <c r="C3" s="1022"/>
      <c r="D3" s="1022"/>
      <c r="E3" s="1022"/>
      <c r="F3" s="1022"/>
      <c r="G3" s="1022"/>
      <c r="H3" s="1022"/>
      <c r="I3" s="1022"/>
    </row>
    <row r="5" spans="1:9" ht="105" customHeight="1" x14ac:dyDescent="0.2">
      <c r="A5" s="988" t="s">
        <v>360</v>
      </c>
      <c r="B5" s="988"/>
      <c r="C5" s="988"/>
      <c r="D5" s="988"/>
      <c r="E5" s="988"/>
      <c r="F5" s="988"/>
      <c r="G5" s="988"/>
      <c r="H5" s="988"/>
      <c r="I5" s="988"/>
    </row>
    <row r="6" spans="1:9" ht="60" customHeight="1" x14ac:dyDescent="0.2">
      <c r="A6" s="988" t="s">
        <v>833</v>
      </c>
      <c r="B6" s="988"/>
      <c r="C6" s="988"/>
      <c r="D6" s="988"/>
      <c r="E6" s="988"/>
      <c r="F6" s="988"/>
      <c r="G6" s="988"/>
      <c r="H6" s="988"/>
      <c r="I6" s="988"/>
    </row>
    <row r="7" spans="1:9" ht="13.5" customHeight="1" x14ac:dyDescent="0.2">
      <c r="A7" s="303"/>
      <c r="B7" s="303"/>
      <c r="C7" s="303"/>
      <c r="D7" s="303"/>
      <c r="E7" s="303"/>
      <c r="F7" s="303"/>
      <c r="G7" s="69"/>
      <c r="H7" s="69"/>
      <c r="I7" s="69"/>
    </row>
    <row r="8" spans="1:9" ht="334.5" customHeight="1" x14ac:dyDescent="0.2">
      <c r="A8" s="988" t="s">
        <v>834</v>
      </c>
      <c r="B8" s="988"/>
      <c r="C8" s="988"/>
      <c r="D8" s="988"/>
      <c r="E8" s="988"/>
      <c r="F8" s="988"/>
      <c r="G8" s="988"/>
      <c r="H8" s="988"/>
      <c r="I8" s="988"/>
    </row>
    <row r="10" spans="1:9" ht="66" customHeight="1" x14ac:dyDescent="0.2">
      <c r="A10" s="1024" t="s">
        <v>374</v>
      </c>
      <c r="B10" s="1025"/>
      <c r="C10" s="1025"/>
      <c r="D10" s="1025"/>
      <c r="E10" s="1025"/>
      <c r="F10" s="1025"/>
      <c r="G10" s="1025"/>
      <c r="H10" s="1025"/>
      <c r="I10" s="1025"/>
    </row>
    <row r="12" spans="1:9" x14ac:dyDescent="0.2">
      <c r="A12" s="1023" t="s">
        <v>17</v>
      </c>
      <c r="B12" s="1023"/>
      <c r="C12" s="1023"/>
      <c r="D12" s="1023"/>
      <c r="E12" s="1023"/>
      <c r="F12" s="1023"/>
      <c r="G12" s="1023"/>
      <c r="H12" s="1023"/>
      <c r="I12" s="1023"/>
    </row>
    <row r="13" spans="1:9" x14ac:dyDescent="0.2">
      <c r="A13" s="69"/>
      <c r="B13" s="69"/>
      <c r="C13" s="69"/>
      <c r="D13" s="69"/>
      <c r="E13" s="69"/>
      <c r="F13" s="69"/>
      <c r="G13" s="69"/>
      <c r="H13" s="69"/>
      <c r="I13" s="69"/>
    </row>
    <row r="14" spans="1:9" ht="40.5" customHeight="1" x14ac:dyDescent="0.2">
      <c r="A14" s="990" t="s">
        <v>357</v>
      </c>
      <c r="B14" s="990"/>
      <c r="C14" s="990"/>
      <c r="D14" s="990"/>
      <c r="E14" s="990"/>
      <c r="F14" s="990"/>
      <c r="G14" s="990"/>
      <c r="H14" s="990"/>
      <c r="I14" s="990"/>
    </row>
    <row r="15" spans="1:9" x14ac:dyDescent="0.2">
      <c r="A15" s="69"/>
      <c r="B15" s="69"/>
      <c r="C15" s="69"/>
      <c r="D15" s="69"/>
      <c r="E15" s="69"/>
      <c r="F15" s="69"/>
      <c r="G15" s="69"/>
      <c r="H15" s="69"/>
      <c r="I15" s="69"/>
    </row>
    <row r="16" spans="1:9" ht="53.25" customHeight="1" x14ac:dyDescent="0.2">
      <c r="A16" s="990" t="s">
        <v>358</v>
      </c>
      <c r="B16" s="990"/>
      <c r="C16" s="990"/>
      <c r="D16" s="990"/>
      <c r="E16" s="990"/>
      <c r="F16" s="990"/>
      <c r="G16" s="990"/>
      <c r="H16" s="990"/>
      <c r="I16" s="990"/>
    </row>
    <row r="17" spans="1:9" x14ac:dyDescent="0.2">
      <c r="A17" s="69"/>
      <c r="B17" s="69"/>
      <c r="C17" s="69"/>
      <c r="D17" s="69"/>
      <c r="E17" s="69"/>
      <c r="F17" s="69"/>
      <c r="G17" s="69"/>
      <c r="H17" s="69"/>
      <c r="I17" s="69"/>
    </row>
    <row r="18" spans="1:9" ht="67.5" customHeight="1" x14ac:dyDescent="0.2">
      <c r="A18" s="990" t="s">
        <v>359</v>
      </c>
      <c r="B18" s="990"/>
      <c r="C18" s="990"/>
      <c r="D18" s="990"/>
      <c r="E18" s="990"/>
      <c r="F18" s="990"/>
      <c r="G18" s="990"/>
      <c r="H18" s="990"/>
      <c r="I18" s="990"/>
    </row>
    <row r="19" spans="1:9" x14ac:dyDescent="0.2">
      <c r="A19" s="270"/>
      <c r="B19" s="270"/>
      <c r="C19" s="270"/>
      <c r="D19" s="270"/>
      <c r="E19" s="270"/>
      <c r="F19" s="270"/>
      <c r="G19" s="69"/>
      <c r="H19" s="69"/>
      <c r="I19" s="69"/>
    </row>
    <row r="20" spans="1:9" x14ac:dyDescent="0.2">
      <c r="A20" s="270"/>
      <c r="B20" s="270"/>
      <c r="C20" s="270"/>
      <c r="D20" s="270"/>
      <c r="E20" s="270"/>
      <c r="F20" s="270"/>
      <c r="G20" s="69"/>
      <c r="H20" s="69"/>
      <c r="I20" s="69"/>
    </row>
    <row r="24" spans="1:9" x14ac:dyDescent="0.2">
      <c r="A24" s="69"/>
    </row>
  </sheetData>
  <mergeCells count="10">
    <mergeCell ref="A18:I18"/>
    <mergeCell ref="A1:I1"/>
    <mergeCell ref="A3:I3"/>
    <mergeCell ref="A12:I12"/>
    <mergeCell ref="A14:I14"/>
    <mergeCell ref="A16:I16"/>
    <mergeCell ref="A5:I5"/>
    <mergeCell ref="A8:I8"/>
    <mergeCell ref="A10:I10"/>
    <mergeCell ref="A6:I6"/>
  </mergeCells>
  <pageMargins left="0.51181102362204722" right="0.51181102362204722" top="0.74803149606299213" bottom="0.74803149606299213" header="0.31496062992125984" footer="0.31496062992125984"/>
  <pageSetup paperSize="9" scale="86" firstPageNumber="110" orientation="portrait" useFirstPageNumber="1" r:id="rId1"/>
  <headerFooter>
    <oddHeader>&amp;R&amp;12Les finances des communes en 2020</oddHeader>
    <oddFooter>&amp;LDirection Générale des Collectivités Locales / DESL&amp;C&amp;P&amp;RMise en ligne : mars 2022</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30"/>
  <sheetViews>
    <sheetView zoomScaleNormal="100" workbookViewId="0">
      <selection sqref="A1:I1"/>
    </sheetView>
  </sheetViews>
  <sheetFormatPr baseColWidth="10" defaultRowHeight="12.75" x14ac:dyDescent="0.2"/>
  <sheetData>
    <row r="1" spans="1:9" ht="21" customHeight="1" x14ac:dyDescent="0.2">
      <c r="A1" s="1020" t="s">
        <v>446</v>
      </c>
      <c r="B1" s="1021"/>
      <c r="C1" s="1021"/>
      <c r="D1" s="1021"/>
      <c r="E1" s="1021"/>
      <c r="F1" s="1021"/>
      <c r="G1" s="1021"/>
      <c r="H1" s="1021"/>
      <c r="I1" s="1021"/>
    </row>
    <row r="3" spans="1:9" s="69" customFormat="1" ht="12.75" customHeight="1" x14ac:dyDescent="0.2">
      <c r="A3" s="308" t="s">
        <v>223</v>
      </c>
    </row>
    <row r="4" spans="1:9" s="69" customFormat="1" ht="72" customHeight="1" x14ac:dyDescent="0.2">
      <c r="A4" s="995" t="s">
        <v>224</v>
      </c>
      <c r="B4" s="995"/>
      <c r="C4" s="995"/>
      <c r="D4" s="995"/>
      <c r="E4" s="995"/>
      <c r="F4" s="995"/>
      <c r="G4" s="995"/>
      <c r="H4" s="995"/>
      <c r="I4" s="995"/>
    </row>
    <row r="5" spans="1:9" s="69" customFormat="1" ht="12.75" customHeight="1" x14ac:dyDescent="0.3">
      <c r="A5" s="234"/>
    </row>
    <row r="6" spans="1:9" s="69" customFormat="1" ht="42.75" customHeight="1" x14ac:dyDescent="0.2">
      <c r="A6" s="996" t="s">
        <v>363</v>
      </c>
      <c r="B6" s="996"/>
      <c r="C6" s="996"/>
      <c r="D6" s="996"/>
      <c r="E6" s="996"/>
      <c r="F6" s="996"/>
      <c r="G6" s="996"/>
      <c r="H6" s="996"/>
      <c r="I6" s="996"/>
    </row>
    <row r="7" spans="1:9" s="69" customFormat="1" ht="12.75" customHeight="1" x14ac:dyDescent="0.3">
      <c r="A7" s="234"/>
    </row>
    <row r="8" spans="1:9" s="69" customFormat="1" ht="40.5" customHeight="1" x14ac:dyDescent="0.2">
      <c r="A8" s="997" t="s">
        <v>716</v>
      </c>
      <c r="B8" s="997"/>
      <c r="C8" s="997"/>
      <c r="D8" s="997"/>
      <c r="E8" s="997"/>
      <c r="F8" s="997"/>
      <c r="G8" s="997"/>
      <c r="H8" s="997"/>
      <c r="I8" s="997"/>
    </row>
    <row r="9" spans="1:9" s="69" customFormat="1" ht="12.75" customHeight="1" x14ac:dyDescent="0.2">
      <c r="A9" s="304"/>
    </row>
    <row r="10" spans="1:9" s="69" customFormat="1" ht="12.75" customHeight="1" x14ac:dyDescent="0.2">
      <c r="A10" s="997" t="s">
        <v>717</v>
      </c>
      <c r="B10" s="997"/>
      <c r="C10" s="997"/>
      <c r="D10" s="997"/>
      <c r="E10" s="997"/>
      <c r="F10" s="997"/>
      <c r="G10" s="997"/>
      <c r="H10" s="997"/>
      <c r="I10" s="997"/>
    </row>
    <row r="11" spans="1:9" s="69" customFormat="1" ht="12.75" customHeight="1" x14ac:dyDescent="0.2">
      <c r="A11" s="305"/>
      <c r="B11" s="305"/>
      <c r="C11" s="305"/>
      <c r="D11" s="305"/>
      <c r="E11" s="305"/>
      <c r="F11" s="305"/>
    </row>
    <row r="12" spans="1:9" s="69" customFormat="1" ht="32.25" customHeight="1" x14ac:dyDescent="0.2">
      <c r="A12" s="997" t="s">
        <v>364</v>
      </c>
      <c r="B12" s="997"/>
      <c r="C12" s="997"/>
      <c r="D12" s="997"/>
      <c r="E12" s="997"/>
      <c r="F12" s="997"/>
      <c r="G12" s="997"/>
      <c r="H12" s="997"/>
      <c r="I12" s="997"/>
    </row>
    <row r="13" spans="1:9" s="69" customFormat="1" ht="12.75" customHeight="1" x14ac:dyDescent="0.2">
      <c r="A13" s="306"/>
    </row>
    <row r="14" spans="1:9" s="69" customFormat="1" ht="44.25" customHeight="1" x14ac:dyDescent="0.2">
      <c r="A14" s="997" t="s">
        <v>365</v>
      </c>
      <c r="B14" s="997"/>
      <c r="C14" s="997"/>
      <c r="D14" s="997"/>
      <c r="E14" s="997"/>
      <c r="F14" s="997"/>
      <c r="G14" s="997"/>
      <c r="H14" s="997"/>
      <c r="I14" s="997"/>
    </row>
    <row r="15" spans="1:9" s="69" customFormat="1" ht="12.75" customHeight="1" x14ac:dyDescent="0.2">
      <c r="A15" s="306"/>
    </row>
    <row r="16" spans="1:9" s="69" customFormat="1" ht="69.75" customHeight="1" x14ac:dyDescent="0.2">
      <c r="A16" s="997" t="s">
        <v>715</v>
      </c>
      <c r="B16" s="997"/>
      <c r="C16" s="997"/>
      <c r="D16" s="997"/>
      <c r="E16" s="997"/>
      <c r="F16" s="997"/>
      <c r="G16" s="997"/>
      <c r="H16" s="997"/>
      <c r="I16" s="997"/>
    </row>
    <row r="17" spans="1:9" s="69" customFormat="1" ht="12.75" customHeight="1" x14ac:dyDescent="0.2">
      <c r="A17" s="304"/>
    </row>
    <row r="18" spans="1:9" s="69" customFormat="1" ht="29.25" customHeight="1" x14ac:dyDescent="0.2">
      <c r="A18" s="997" t="s">
        <v>366</v>
      </c>
      <c r="B18" s="997"/>
      <c r="C18" s="997"/>
      <c r="D18" s="997"/>
      <c r="E18" s="997"/>
      <c r="F18" s="997"/>
      <c r="G18" s="997"/>
      <c r="H18" s="997"/>
      <c r="I18" s="997"/>
    </row>
    <row r="19" spans="1:9" s="69" customFormat="1" ht="12.75" customHeight="1" x14ac:dyDescent="0.2">
      <c r="A19" s="307"/>
    </row>
    <row r="20" spans="1:9" s="69" customFormat="1" ht="29.25" customHeight="1" x14ac:dyDescent="0.2">
      <c r="A20" s="997" t="s">
        <v>388</v>
      </c>
      <c r="B20" s="997"/>
      <c r="C20" s="997"/>
      <c r="D20" s="997"/>
      <c r="E20" s="997"/>
      <c r="F20" s="997"/>
      <c r="G20" s="997"/>
      <c r="H20" s="997"/>
      <c r="I20" s="997"/>
    </row>
    <row r="21" spans="1:9" s="69" customFormat="1" ht="12.75" customHeight="1" x14ac:dyDescent="0.2">
      <c r="A21" s="307"/>
    </row>
    <row r="22" spans="1:9" s="69" customFormat="1" ht="35.25" customHeight="1" x14ac:dyDescent="0.2">
      <c r="A22" s="997" t="s">
        <v>367</v>
      </c>
      <c r="B22" s="997"/>
      <c r="C22" s="997"/>
      <c r="D22" s="997"/>
      <c r="E22" s="997"/>
      <c r="F22" s="997"/>
      <c r="G22" s="997"/>
      <c r="H22" s="997"/>
      <c r="I22" s="997"/>
    </row>
    <row r="23" spans="1:9" s="69" customFormat="1" ht="12" customHeight="1" x14ac:dyDescent="0.2">
      <c r="A23" s="305"/>
      <c r="B23" s="305"/>
      <c r="C23" s="305"/>
      <c r="D23" s="305"/>
      <c r="E23" s="305"/>
      <c r="F23" s="305"/>
      <c r="G23" s="305"/>
      <c r="H23" s="305"/>
      <c r="I23" s="305"/>
    </row>
    <row r="24" spans="1:9" s="69" customFormat="1" ht="78.75" customHeight="1" x14ac:dyDescent="0.2">
      <c r="A24" s="997" t="s">
        <v>775</v>
      </c>
      <c r="B24" s="997"/>
      <c r="C24" s="997"/>
      <c r="D24" s="997"/>
      <c r="E24" s="997"/>
      <c r="F24" s="997"/>
      <c r="G24" s="997"/>
      <c r="H24" s="997"/>
      <c r="I24" s="997"/>
    </row>
    <row r="25" spans="1:9" s="69" customFormat="1" ht="12.75" customHeight="1" x14ac:dyDescent="0.2">
      <c r="A25" s="307"/>
    </row>
    <row r="26" spans="1:9" s="69" customFormat="1" ht="44.25" customHeight="1" x14ac:dyDescent="0.2">
      <c r="A26" s="997" t="s">
        <v>631</v>
      </c>
      <c r="B26" s="997"/>
      <c r="C26" s="997"/>
      <c r="D26" s="997"/>
      <c r="E26" s="997"/>
      <c r="F26" s="997"/>
      <c r="G26" s="997"/>
      <c r="H26" s="997"/>
      <c r="I26" s="997"/>
    </row>
    <row r="27" spans="1:9" s="69" customFormat="1" ht="12.75" customHeight="1" x14ac:dyDescent="0.2">
      <c r="A27" s="307"/>
    </row>
    <row r="28" spans="1:9" s="69" customFormat="1" ht="29.25" customHeight="1" x14ac:dyDescent="0.2">
      <c r="A28" s="997" t="s">
        <v>368</v>
      </c>
      <c r="B28" s="997"/>
      <c r="C28" s="997"/>
      <c r="D28" s="997"/>
      <c r="E28" s="997"/>
      <c r="F28" s="997"/>
      <c r="G28" s="997"/>
      <c r="H28" s="997"/>
      <c r="I28" s="997"/>
    </row>
    <row r="30" spans="1:9" ht="26.25" customHeight="1" x14ac:dyDescent="0.2">
      <c r="A30" s="1026" t="s">
        <v>718</v>
      </c>
      <c r="B30" s="1027"/>
      <c r="C30" s="1027"/>
      <c r="D30" s="1027"/>
      <c r="E30" s="1027"/>
      <c r="F30" s="1027"/>
      <c r="G30" s="1027"/>
      <c r="H30" s="1027"/>
      <c r="I30" s="1028"/>
    </row>
  </sheetData>
  <mergeCells count="15">
    <mergeCell ref="A30:I30"/>
    <mergeCell ref="A28:I28"/>
    <mergeCell ref="A1:I1"/>
    <mergeCell ref="A4:I4"/>
    <mergeCell ref="A6:I6"/>
    <mergeCell ref="A8:I8"/>
    <mergeCell ref="A10:I10"/>
    <mergeCell ref="A12:I12"/>
    <mergeCell ref="A14:I14"/>
    <mergeCell ref="A16:I16"/>
    <mergeCell ref="A18:I18"/>
    <mergeCell ref="A20:I20"/>
    <mergeCell ref="A22:I22"/>
    <mergeCell ref="A24:I24"/>
    <mergeCell ref="A26:I26"/>
  </mergeCells>
  <pageMargins left="0.51181102362204722" right="0.31496062992125984" top="0.74803149606299213" bottom="0.74803149606299213" header="0.31496062992125984" footer="0.31496062992125984"/>
  <pageSetup paperSize="9" scale="86" firstPageNumber="111" orientation="portrait" useFirstPageNumber="1" r:id="rId1"/>
  <headerFooter>
    <oddHeader>&amp;R&amp;12Les finances des communes en 2020</oddHeader>
    <oddFooter>&amp;LDirection Générale des Collectivités Locales / DESL&amp;C&amp;P&amp;RMise en ligne : mars 2022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96"/>
  <sheetViews>
    <sheetView zoomScaleNormal="100" zoomScalePageLayoutView="85" workbookViewId="0">
      <selection activeCell="O61" sqref="O61"/>
    </sheetView>
  </sheetViews>
  <sheetFormatPr baseColWidth="10" defaultRowHeight="12.75" x14ac:dyDescent="0.2"/>
  <cols>
    <col min="1" max="1" width="25.5703125" customWidth="1"/>
    <col min="13" max="14" width="18.140625" customWidth="1"/>
    <col min="15" max="15" width="13.7109375" customWidth="1"/>
  </cols>
  <sheetData>
    <row r="1" spans="1:15" ht="21" x14ac:dyDescent="0.25">
      <c r="A1" s="10" t="s">
        <v>812</v>
      </c>
    </row>
    <row r="2" spans="1:15" ht="14.25" x14ac:dyDescent="0.2">
      <c r="A2" s="38"/>
      <c r="N2" s="38" t="s">
        <v>545</v>
      </c>
    </row>
    <row r="3" spans="1:15" x14ac:dyDescent="0.2">
      <c r="A3" s="1"/>
      <c r="B3" s="1"/>
      <c r="C3" s="1"/>
      <c r="D3" s="1"/>
      <c r="E3" s="1"/>
      <c r="F3" s="1"/>
      <c r="G3" s="1"/>
      <c r="H3" s="1"/>
      <c r="I3" s="1"/>
      <c r="J3" s="1"/>
      <c r="K3" s="1"/>
      <c r="L3" s="2"/>
      <c r="M3" s="2"/>
      <c r="N3" s="1"/>
      <c r="O3" s="2"/>
    </row>
    <row r="4" spans="1:15" x14ac:dyDescent="0.2">
      <c r="A4" s="3"/>
      <c r="B4" s="11" t="s">
        <v>35</v>
      </c>
      <c r="C4" s="197" t="s">
        <v>124</v>
      </c>
      <c r="D4" s="197" t="s">
        <v>126</v>
      </c>
      <c r="E4" s="197" t="s">
        <v>36</v>
      </c>
      <c r="F4" s="197" t="s">
        <v>37</v>
      </c>
      <c r="G4" s="197" t="s">
        <v>38</v>
      </c>
      <c r="H4" s="198" t="s">
        <v>39</v>
      </c>
      <c r="I4" s="198" t="s">
        <v>128</v>
      </c>
      <c r="J4" s="198" t="s">
        <v>129</v>
      </c>
      <c r="K4" s="198" t="s">
        <v>130</v>
      </c>
      <c r="L4" s="199">
        <v>100000</v>
      </c>
      <c r="M4" s="205" t="s">
        <v>399</v>
      </c>
      <c r="N4" s="202" t="s">
        <v>399</v>
      </c>
      <c r="O4" s="207" t="s">
        <v>287</v>
      </c>
    </row>
    <row r="5" spans="1:15" x14ac:dyDescent="0.2">
      <c r="A5" s="204" t="s">
        <v>148</v>
      </c>
      <c r="B5" s="197" t="s">
        <v>123</v>
      </c>
      <c r="C5" s="11" t="s">
        <v>40</v>
      </c>
      <c r="D5" s="11" t="s">
        <v>40</v>
      </c>
      <c r="E5" s="11" t="s">
        <v>40</v>
      </c>
      <c r="F5" s="11" t="s">
        <v>40</v>
      </c>
      <c r="G5" s="11" t="s">
        <v>40</v>
      </c>
      <c r="H5" s="198" t="s">
        <v>40</v>
      </c>
      <c r="I5" s="198" t="s">
        <v>40</v>
      </c>
      <c r="J5" s="198" t="s">
        <v>40</v>
      </c>
      <c r="K5" s="198" t="s">
        <v>40</v>
      </c>
      <c r="L5" s="200" t="s">
        <v>43</v>
      </c>
      <c r="M5" s="205" t="s">
        <v>150</v>
      </c>
      <c r="N5" s="202" t="s">
        <v>83</v>
      </c>
      <c r="O5" s="206" t="s">
        <v>70</v>
      </c>
    </row>
    <row r="6" spans="1:15" x14ac:dyDescent="0.2">
      <c r="A6" s="3"/>
      <c r="B6" s="11" t="s">
        <v>43</v>
      </c>
      <c r="C6" s="197" t="s">
        <v>125</v>
      </c>
      <c r="D6" s="197" t="s">
        <v>127</v>
      </c>
      <c r="E6" s="197" t="s">
        <v>44</v>
      </c>
      <c r="F6" s="197" t="s">
        <v>45</v>
      </c>
      <c r="G6" s="197" t="s">
        <v>46</v>
      </c>
      <c r="H6" s="198" t="s">
        <v>42</v>
      </c>
      <c r="I6" s="198" t="s">
        <v>131</v>
      </c>
      <c r="J6" s="198" t="s">
        <v>132</v>
      </c>
      <c r="K6" s="198" t="s">
        <v>133</v>
      </c>
      <c r="L6" s="200" t="s">
        <v>134</v>
      </c>
      <c r="M6" s="205" t="s">
        <v>149</v>
      </c>
      <c r="N6" s="202" t="s">
        <v>144</v>
      </c>
      <c r="O6" s="206" t="s">
        <v>400</v>
      </c>
    </row>
    <row r="7" spans="1:15" x14ac:dyDescent="0.2">
      <c r="A7" s="203"/>
      <c r="B7" s="4"/>
      <c r="C7" s="4"/>
      <c r="D7" s="4"/>
      <c r="E7" s="4"/>
      <c r="F7" s="4"/>
      <c r="G7" s="4"/>
      <c r="H7" s="4"/>
      <c r="I7" s="4"/>
      <c r="J7" s="4"/>
      <c r="K7" s="4"/>
      <c r="L7" s="5"/>
      <c r="M7" s="5"/>
      <c r="N7" s="4"/>
      <c r="O7" s="5"/>
    </row>
    <row r="8" spans="1:15" x14ac:dyDescent="0.2">
      <c r="A8" s="201" t="s">
        <v>135</v>
      </c>
      <c r="B8" s="377">
        <v>246</v>
      </c>
      <c r="C8" s="377">
        <v>445</v>
      </c>
      <c r="D8" s="377">
        <v>948</v>
      </c>
      <c r="E8" s="377">
        <v>1632</v>
      </c>
      <c r="F8" s="377">
        <v>347</v>
      </c>
      <c r="G8" s="377">
        <v>133</v>
      </c>
      <c r="H8" s="377">
        <v>177</v>
      </c>
      <c r="I8" s="377">
        <v>59</v>
      </c>
      <c r="J8" s="377">
        <v>34</v>
      </c>
      <c r="K8" s="377">
        <v>3</v>
      </c>
      <c r="L8" s="377">
        <v>6</v>
      </c>
      <c r="M8" s="313">
        <v>3928</v>
      </c>
      <c r="N8" s="314">
        <v>102</v>
      </c>
      <c r="O8" s="311">
        <v>4030</v>
      </c>
    </row>
    <row r="9" spans="1:15" x14ac:dyDescent="0.2">
      <c r="A9" s="89" t="s">
        <v>136</v>
      </c>
      <c r="B9" s="554">
        <v>573</v>
      </c>
      <c r="C9" s="554">
        <v>842</v>
      </c>
      <c r="D9" s="554">
        <v>1182</v>
      </c>
      <c r="E9" s="554">
        <v>893</v>
      </c>
      <c r="F9" s="554">
        <v>104</v>
      </c>
      <c r="G9" s="554">
        <v>37</v>
      </c>
      <c r="H9" s="554">
        <v>47</v>
      </c>
      <c r="I9" s="554">
        <v>12</v>
      </c>
      <c r="J9" s="554">
        <v>10</v>
      </c>
      <c r="K9" s="554" t="s">
        <v>102</v>
      </c>
      <c r="L9" s="554">
        <v>2</v>
      </c>
      <c r="M9" s="315">
        <v>3678</v>
      </c>
      <c r="N9" s="316">
        <v>24</v>
      </c>
      <c r="O9" s="312">
        <v>3702</v>
      </c>
    </row>
    <row r="10" spans="1:15" x14ac:dyDescent="0.2">
      <c r="A10" s="201" t="s">
        <v>51</v>
      </c>
      <c r="B10" s="377">
        <v>2</v>
      </c>
      <c r="C10" s="377">
        <v>25</v>
      </c>
      <c r="D10" s="377">
        <v>162</v>
      </c>
      <c r="E10" s="377">
        <v>591</v>
      </c>
      <c r="F10" s="377">
        <v>198</v>
      </c>
      <c r="G10" s="377">
        <v>100</v>
      </c>
      <c r="H10" s="377">
        <v>90</v>
      </c>
      <c r="I10" s="377">
        <v>30</v>
      </c>
      <c r="J10" s="377">
        <v>5</v>
      </c>
      <c r="K10" s="377">
        <v>3</v>
      </c>
      <c r="L10" s="377">
        <v>2</v>
      </c>
      <c r="M10" s="313">
        <v>1168</v>
      </c>
      <c r="N10" s="314">
        <v>40</v>
      </c>
      <c r="O10" s="311">
        <v>1208</v>
      </c>
    </row>
    <row r="11" spans="1:15" x14ac:dyDescent="0.2">
      <c r="A11" s="89" t="s">
        <v>137</v>
      </c>
      <c r="B11" s="554">
        <v>50</v>
      </c>
      <c r="C11" s="554">
        <v>201</v>
      </c>
      <c r="D11" s="554">
        <v>566</v>
      </c>
      <c r="E11" s="554">
        <v>704</v>
      </c>
      <c r="F11" s="554">
        <v>110</v>
      </c>
      <c r="G11" s="554">
        <v>47</v>
      </c>
      <c r="H11" s="554">
        <v>44</v>
      </c>
      <c r="I11" s="554">
        <v>23</v>
      </c>
      <c r="J11" s="554">
        <v>9</v>
      </c>
      <c r="K11" s="554">
        <v>1</v>
      </c>
      <c r="L11" s="554">
        <v>2</v>
      </c>
      <c r="M11" s="315">
        <v>1722</v>
      </c>
      <c r="N11" s="316">
        <v>35</v>
      </c>
      <c r="O11" s="312">
        <v>1757</v>
      </c>
    </row>
    <row r="12" spans="1:15" x14ac:dyDescent="0.2">
      <c r="A12" s="201" t="s">
        <v>54</v>
      </c>
      <c r="B12" s="377">
        <v>116</v>
      </c>
      <c r="C12" s="377">
        <v>88</v>
      </c>
      <c r="D12" s="377">
        <v>63</v>
      </c>
      <c r="E12" s="377">
        <v>61</v>
      </c>
      <c r="F12" s="377">
        <v>19</v>
      </c>
      <c r="G12" s="377">
        <v>4</v>
      </c>
      <c r="H12" s="377">
        <v>6</v>
      </c>
      <c r="I12" s="377">
        <v>1</v>
      </c>
      <c r="J12" s="377">
        <v>1</v>
      </c>
      <c r="K12" s="377">
        <v>1</v>
      </c>
      <c r="L12" s="853" t="s">
        <v>102</v>
      </c>
      <c r="M12" s="313">
        <v>357</v>
      </c>
      <c r="N12" s="314">
        <v>3</v>
      </c>
      <c r="O12" s="311">
        <v>360</v>
      </c>
    </row>
    <row r="13" spans="1:15" x14ac:dyDescent="0.2">
      <c r="A13" s="89" t="s">
        <v>138</v>
      </c>
      <c r="B13" s="554">
        <v>814</v>
      </c>
      <c r="C13" s="554">
        <v>1050</v>
      </c>
      <c r="D13" s="554">
        <v>1416</v>
      </c>
      <c r="E13" s="554">
        <v>1353</v>
      </c>
      <c r="F13" s="554">
        <v>223</v>
      </c>
      <c r="G13" s="554">
        <v>93</v>
      </c>
      <c r="H13" s="554">
        <v>102</v>
      </c>
      <c r="I13" s="554">
        <v>47</v>
      </c>
      <c r="J13" s="554">
        <v>16</v>
      </c>
      <c r="K13" s="554">
        <v>2</v>
      </c>
      <c r="L13" s="554">
        <v>5</v>
      </c>
      <c r="M13" s="315">
        <v>5051</v>
      </c>
      <c r="N13" s="316">
        <v>70</v>
      </c>
      <c r="O13" s="312">
        <v>5121</v>
      </c>
    </row>
    <row r="14" spans="1:15" x14ac:dyDescent="0.2">
      <c r="A14" s="201" t="s">
        <v>139</v>
      </c>
      <c r="B14" s="377">
        <v>251</v>
      </c>
      <c r="C14" s="377">
        <v>595</v>
      </c>
      <c r="D14" s="377">
        <v>1179</v>
      </c>
      <c r="E14" s="377">
        <v>1219</v>
      </c>
      <c r="F14" s="377">
        <v>226</v>
      </c>
      <c r="G14" s="377">
        <v>96</v>
      </c>
      <c r="H14" s="377">
        <v>118</v>
      </c>
      <c r="I14" s="377">
        <v>66</v>
      </c>
      <c r="J14" s="377">
        <v>30</v>
      </c>
      <c r="K14" s="377">
        <v>7</v>
      </c>
      <c r="L14" s="377">
        <v>2</v>
      </c>
      <c r="M14" s="313">
        <v>3684</v>
      </c>
      <c r="N14" s="314">
        <v>105</v>
      </c>
      <c r="O14" s="311">
        <v>3789</v>
      </c>
    </row>
    <row r="15" spans="1:15" x14ac:dyDescent="0.2">
      <c r="A15" s="89" t="s">
        <v>140</v>
      </c>
      <c r="B15" s="554">
        <v>124</v>
      </c>
      <c r="C15" s="554">
        <v>397</v>
      </c>
      <c r="D15" s="554">
        <v>894</v>
      </c>
      <c r="E15" s="554">
        <v>945</v>
      </c>
      <c r="F15" s="554">
        <v>135</v>
      </c>
      <c r="G15" s="554">
        <v>60</v>
      </c>
      <c r="H15" s="554">
        <v>53</v>
      </c>
      <c r="I15" s="554">
        <v>30</v>
      </c>
      <c r="J15" s="554">
        <v>10</v>
      </c>
      <c r="K15" s="554">
        <v>1</v>
      </c>
      <c r="L15" s="554">
        <v>3</v>
      </c>
      <c r="M15" s="315">
        <v>2608</v>
      </c>
      <c r="N15" s="316">
        <v>44</v>
      </c>
      <c r="O15" s="312">
        <v>2652</v>
      </c>
    </row>
    <row r="16" spans="1:15" x14ac:dyDescent="0.2">
      <c r="A16" s="201" t="s">
        <v>141</v>
      </c>
      <c r="B16" s="377">
        <v>184</v>
      </c>
      <c r="C16" s="377">
        <v>646</v>
      </c>
      <c r="D16" s="377">
        <v>1358</v>
      </c>
      <c r="E16" s="377">
        <v>1579</v>
      </c>
      <c r="F16" s="377">
        <v>266</v>
      </c>
      <c r="G16" s="377">
        <v>96</v>
      </c>
      <c r="H16" s="377">
        <v>114</v>
      </c>
      <c r="I16" s="377">
        <v>36</v>
      </c>
      <c r="J16" s="377">
        <v>26</v>
      </c>
      <c r="K16" s="377">
        <v>7</v>
      </c>
      <c r="L16" s="377">
        <v>2</v>
      </c>
      <c r="M16" s="313">
        <v>4243</v>
      </c>
      <c r="N16" s="314">
        <v>71</v>
      </c>
      <c r="O16" s="311">
        <v>4314</v>
      </c>
    </row>
    <row r="17" spans="1:15" x14ac:dyDescent="0.2">
      <c r="A17" s="89" t="s">
        <v>142</v>
      </c>
      <c r="B17" s="554">
        <v>722</v>
      </c>
      <c r="C17" s="554">
        <v>879</v>
      </c>
      <c r="D17" s="554">
        <v>1203</v>
      </c>
      <c r="E17" s="554">
        <v>1116</v>
      </c>
      <c r="F17" s="554">
        <v>236</v>
      </c>
      <c r="G17" s="554">
        <v>101</v>
      </c>
      <c r="H17" s="554">
        <v>127</v>
      </c>
      <c r="I17" s="554">
        <v>45</v>
      </c>
      <c r="J17" s="554">
        <v>17</v>
      </c>
      <c r="K17" s="554">
        <v>4</v>
      </c>
      <c r="L17" s="554">
        <v>4</v>
      </c>
      <c r="M17" s="315">
        <v>4384</v>
      </c>
      <c r="N17" s="316">
        <v>70</v>
      </c>
      <c r="O17" s="312">
        <v>4454</v>
      </c>
    </row>
    <row r="18" spans="1:15" x14ac:dyDescent="0.2">
      <c r="A18" s="201" t="s">
        <v>63</v>
      </c>
      <c r="B18" s="377">
        <v>12</v>
      </c>
      <c r="C18" s="377">
        <v>55</v>
      </c>
      <c r="D18" s="377">
        <v>217</v>
      </c>
      <c r="E18" s="377">
        <v>537</v>
      </c>
      <c r="F18" s="377">
        <v>195</v>
      </c>
      <c r="G18" s="377">
        <v>80</v>
      </c>
      <c r="H18" s="377">
        <v>90</v>
      </c>
      <c r="I18" s="377">
        <v>30</v>
      </c>
      <c r="J18" s="377">
        <v>15</v>
      </c>
      <c r="K18" s="377">
        <v>4</v>
      </c>
      <c r="L18" s="377">
        <v>3</v>
      </c>
      <c r="M18" s="313">
        <v>1186</v>
      </c>
      <c r="N18" s="314">
        <v>52</v>
      </c>
      <c r="O18" s="311">
        <v>1238</v>
      </c>
    </row>
    <row r="19" spans="1:15" x14ac:dyDescent="0.2">
      <c r="A19" s="89" t="s">
        <v>93</v>
      </c>
      <c r="B19" s="554">
        <v>87</v>
      </c>
      <c r="C19" s="554">
        <v>109</v>
      </c>
      <c r="D19" s="554">
        <v>170</v>
      </c>
      <c r="E19" s="554">
        <v>249</v>
      </c>
      <c r="F19" s="554">
        <v>91</v>
      </c>
      <c r="G19" s="554">
        <v>63</v>
      </c>
      <c r="H19" s="554">
        <v>86</v>
      </c>
      <c r="I19" s="554">
        <v>51</v>
      </c>
      <c r="J19" s="554">
        <v>27</v>
      </c>
      <c r="K19" s="554">
        <v>9</v>
      </c>
      <c r="L19" s="554">
        <v>4</v>
      </c>
      <c r="M19" s="315">
        <v>855</v>
      </c>
      <c r="N19" s="316">
        <v>91</v>
      </c>
      <c r="O19" s="312">
        <v>946</v>
      </c>
    </row>
    <row r="20" spans="1:15" x14ac:dyDescent="0.2">
      <c r="A20" s="555" t="s">
        <v>143</v>
      </c>
      <c r="B20" s="377">
        <v>16</v>
      </c>
      <c r="C20" s="377">
        <v>51</v>
      </c>
      <c r="D20" s="377">
        <v>215</v>
      </c>
      <c r="E20" s="377">
        <v>439</v>
      </c>
      <c r="F20" s="377">
        <v>113</v>
      </c>
      <c r="G20" s="377">
        <v>64</v>
      </c>
      <c r="H20" s="377">
        <v>108</v>
      </c>
      <c r="I20" s="377">
        <v>90</v>
      </c>
      <c r="J20" s="377">
        <v>126</v>
      </c>
      <c r="K20" s="377">
        <v>41</v>
      </c>
      <c r="L20" s="377">
        <v>5</v>
      </c>
      <c r="M20" s="313">
        <v>1006</v>
      </c>
      <c r="N20" s="314">
        <v>262</v>
      </c>
      <c r="O20" s="311">
        <v>1268</v>
      </c>
    </row>
    <row r="21" spans="1:15" x14ac:dyDescent="0.2">
      <c r="A21" s="19" t="s">
        <v>257</v>
      </c>
      <c r="B21" s="554">
        <f t="shared" ref="B21:O21" si="0">SUM(B8:B20)</f>
        <v>3197</v>
      </c>
      <c r="C21" s="554">
        <f t="shared" si="0"/>
        <v>5383</v>
      </c>
      <c r="D21" s="554">
        <f t="shared" si="0"/>
        <v>9573</v>
      </c>
      <c r="E21" s="554">
        <f t="shared" si="0"/>
        <v>11318</v>
      </c>
      <c r="F21" s="554">
        <f t="shared" si="0"/>
        <v>2263</v>
      </c>
      <c r="G21" s="554">
        <f t="shared" si="0"/>
        <v>974</v>
      </c>
      <c r="H21" s="554">
        <f t="shared" si="0"/>
        <v>1162</v>
      </c>
      <c r="I21" s="554">
        <f t="shared" si="0"/>
        <v>520</v>
      </c>
      <c r="J21" s="554">
        <f t="shared" si="0"/>
        <v>326</v>
      </c>
      <c r="K21" s="554">
        <f t="shared" si="0"/>
        <v>83</v>
      </c>
      <c r="L21" s="554">
        <f t="shared" si="0"/>
        <v>40</v>
      </c>
      <c r="M21" s="315">
        <f t="shared" si="0"/>
        <v>33870</v>
      </c>
      <c r="N21" s="316">
        <f t="shared" si="0"/>
        <v>969</v>
      </c>
      <c r="O21" s="312">
        <f t="shared" si="0"/>
        <v>34839</v>
      </c>
    </row>
    <row r="22" spans="1:15" ht="14.25" x14ac:dyDescent="0.2">
      <c r="A22" s="249" t="s">
        <v>413</v>
      </c>
      <c r="B22" s="853" t="s">
        <v>102</v>
      </c>
      <c r="C22" s="377">
        <v>1</v>
      </c>
      <c r="D22" s="853">
        <v>2</v>
      </c>
      <c r="E22" s="377">
        <v>15</v>
      </c>
      <c r="F22" s="377">
        <v>6</v>
      </c>
      <c r="G22" s="377">
        <v>9</v>
      </c>
      <c r="H22" s="377">
        <v>35</v>
      </c>
      <c r="I22" s="377">
        <v>31</v>
      </c>
      <c r="J22" s="377">
        <v>20</v>
      </c>
      <c r="K22" s="377">
        <v>8</v>
      </c>
      <c r="L22" s="377">
        <v>2</v>
      </c>
      <c r="M22" s="313">
        <v>68</v>
      </c>
      <c r="N22" s="314">
        <v>61</v>
      </c>
      <c r="O22" s="311">
        <v>129</v>
      </c>
    </row>
    <row r="23" spans="1:15" x14ac:dyDescent="0.2">
      <c r="A23" s="89" t="s">
        <v>633</v>
      </c>
      <c r="B23" s="554" t="s">
        <v>102</v>
      </c>
      <c r="C23" s="554" t="s">
        <v>102</v>
      </c>
      <c r="D23" s="554" t="s">
        <v>102</v>
      </c>
      <c r="E23" s="554">
        <v>4</v>
      </c>
      <c r="F23" s="554">
        <v>2</v>
      </c>
      <c r="G23" s="554">
        <v>2</v>
      </c>
      <c r="H23" s="554">
        <v>10</v>
      </c>
      <c r="I23" s="554">
        <v>8</v>
      </c>
      <c r="J23" s="554">
        <v>5</v>
      </c>
      <c r="K23" s="554">
        <v>1</v>
      </c>
      <c r="L23" s="554" t="s">
        <v>102</v>
      </c>
      <c r="M23" s="315">
        <v>18</v>
      </c>
      <c r="N23" s="316">
        <v>14</v>
      </c>
      <c r="O23" s="312">
        <v>32</v>
      </c>
    </row>
    <row r="24" spans="1:15" x14ac:dyDescent="0.2">
      <c r="A24" s="860" t="s">
        <v>634</v>
      </c>
      <c r="B24" s="853" t="s">
        <v>102</v>
      </c>
      <c r="C24" s="853" t="s">
        <v>102</v>
      </c>
      <c r="D24" s="853" t="s">
        <v>102</v>
      </c>
      <c r="E24" s="853">
        <v>7</v>
      </c>
      <c r="F24" s="853">
        <v>2</v>
      </c>
      <c r="G24" s="853">
        <v>5</v>
      </c>
      <c r="H24" s="853">
        <v>8</v>
      </c>
      <c r="I24" s="853">
        <v>8</v>
      </c>
      <c r="J24" s="853">
        <v>3</v>
      </c>
      <c r="K24" s="853">
        <v>1</v>
      </c>
      <c r="L24" s="853" t="s">
        <v>102</v>
      </c>
      <c r="M24" s="854">
        <v>22</v>
      </c>
      <c r="N24" s="855">
        <v>12</v>
      </c>
      <c r="O24" s="856">
        <v>34</v>
      </c>
    </row>
    <row r="25" spans="1:15" x14ac:dyDescent="0.2">
      <c r="A25" s="89" t="s">
        <v>635</v>
      </c>
      <c r="B25" s="554" t="s">
        <v>102</v>
      </c>
      <c r="C25" s="554">
        <v>1</v>
      </c>
      <c r="D25" s="554">
        <v>2</v>
      </c>
      <c r="E25" s="554">
        <v>4</v>
      </c>
      <c r="F25" s="554">
        <v>2</v>
      </c>
      <c r="G25" s="554">
        <v>2</v>
      </c>
      <c r="H25" s="554">
        <v>3</v>
      </c>
      <c r="I25" s="554">
        <v>3</v>
      </c>
      <c r="J25" s="554">
        <v>4</v>
      </c>
      <c r="K25" s="554">
        <v>1</v>
      </c>
      <c r="L25" s="554" t="s">
        <v>102</v>
      </c>
      <c r="M25" s="315">
        <v>14</v>
      </c>
      <c r="N25" s="316">
        <v>8</v>
      </c>
      <c r="O25" s="312">
        <v>22</v>
      </c>
    </row>
    <row r="26" spans="1:15" x14ac:dyDescent="0.2">
      <c r="A26" s="860" t="s">
        <v>636</v>
      </c>
      <c r="B26" s="853" t="s">
        <v>102</v>
      </c>
      <c r="C26" s="853" t="s">
        <v>102</v>
      </c>
      <c r="D26" s="853" t="s">
        <v>102</v>
      </c>
      <c r="E26" s="853" t="s">
        <v>102</v>
      </c>
      <c r="F26" s="853" t="s">
        <v>102</v>
      </c>
      <c r="G26" s="853" t="s">
        <v>102</v>
      </c>
      <c r="H26" s="853">
        <v>7</v>
      </c>
      <c r="I26" s="853">
        <v>4</v>
      </c>
      <c r="J26" s="853">
        <v>7</v>
      </c>
      <c r="K26" s="853">
        <v>4</v>
      </c>
      <c r="L26" s="853">
        <v>2</v>
      </c>
      <c r="M26" s="854">
        <v>7</v>
      </c>
      <c r="N26" s="855">
        <v>17</v>
      </c>
      <c r="O26" s="856">
        <v>24</v>
      </c>
    </row>
    <row r="27" spans="1:15" x14ac:dyDescent="0.2">
      <c r="A27" s="89" t="s">
        <v>637</v>
      </c>
      <c r="B27" s="554" t="s">
        <v>102</v>
      </c>
      <c r="C27" s="554" t="s">
        <v>102</v>
      </c>
      <c r="D27" s="554" t="s">
        <v>102</v>
      </c>
      <c r="E27" s="554" t="s">
        <v>102</v>
      </c>
      <c r="F27" s="554" t="s">
        <v>102</v>
      </c>
      <c r="G27" s="554" t="s">
        <v>102</v>
      </c>
      <c r="H27" s="554">
        <v>7</v>
      </c>
      <c r="I27" s="554">
        <v>8</v>
      </c>
      <c r="J27" s="554">
        <v>1</v>
      </c>
      <c r="K27" s="554">
        <v>1</v>
      </c>
      <c r="L27" s="554" t="s">
        <v>102</v>
      </c>
      <c r="M27" s="315">
        <v>7</v>
      </c>
      <c r="N27" s="316">
        <v>10</v>
      </c>
      <c r="O27" s="312">
        <v>17</v>
      </c>
    </row>
    <row r="28" spans="1:15" x14ac:dyDescent="0.2">
      <c r="A28" s="857" t="s">
        <v>67</v>
      </c>
      <c r="B28" s="858">
        <f t="shared" ref="B28:O28" si="1">SUM(B21:B22)</f>
        <v>3197</v>
      </c>
      <c r="C28" s="858">
        <f t="shared" si="1"/>
        <v>5384</v>
      </c>
      <c r="D28" s="858">
        <f t="shared" si="1"/>
        <v>9575</v>
      </c>
      <c r="E28" s="858">
        <f t="shared" si="1"/>
        <v>11333</v>
      </c>
      <c r="F28" s="858">
        <f t="shared" si="1"/>
        <v>2269</v>
      </c>
      <c r="G28" s="858">
        <f t="shared" si="1"/>
        <v>983</v>
      </c>
      <c r="H28" s="858">
        <f t="shared" si="1"/>
        <v>1197</v>
      </c>
      <c r="I28" s="858">
        <f t="shared" si="1"/>
        <v>551</v>
      </c>
      <c r="J28" s="858">
        <f t="shared" si="1"/>
        <v>346</v>
      </c>
      <c r="K28" s="858">
        <f t="shared" si="1"/>
        <v>91</v>
      </c>
      <c r="L28" s="858">
        <f t="shared" si="1"/>
        <v>42</v>
      </c>
      <c r="M28" s="859">
        <f t="shared" si="1"/>
        <v>33938</v>
      </c>
      <c r="N28" s="859">
        <f t="shared" si="1"/>
        <v>1030</v>
      </c>
      <c r="O28" s="859">
        <f t="shared" si="1"/>
        <v>34968</v>
      </c>
    </row>
    <row r="29" spans="1:15" x14ac:dyDescent="0.2">
      <c r="A29" s="194" t="s">
        <v>295</v>
      </c>
      <c r="B29" s="3"/>
      <c r="C29" s="3"/>
      <c r="D29" s="3"/>
      <c r="E29" s="14"/>
      <c r="G29" s="186"/>
      <c r="J29" s="186"/>
    </row>
    <row r="30" spans="1:15" x14ac:dyDescent="0.2">
      <c r="A30" s="9" t="s">
        <v>530</v>
      </c>
    </row>
    <row r="31" spans="1:15" x14ac:dyDescent="0.2">
      <c r="A31" s="9" t="s">
        <v>813</v>
      </c>
    </row>
    <row r="32" spans="1:15" x14ac:dyDescent="0.2">
      <c r="A32" s="194" t="s">
        <v>807</v>
      </c>
      <c r="B32" s="3"/>
      <c r="C32" s="3"/>
      <c r="D32" s="3"/>
      <c r="G32" s="186"/>
      <c r="J32" s="186"/>
    </row>
    <row r="34" spans="1:15" ht="18" x14ac:dyDescent="0.25">
      <c r="A34" s="10" t="s">
        <v>808</v>
      </c>
    </row>
    <row r="35" spans="1:15" x14ac:dyDescent="0.2">
      <c r="A35" s="226" t="s">
        <v>221</v>
      </c>
      <c r="N35" s="226" t="s">
        <v>222</v>
      </c>
    </row>
    <row r="36" spans="1:15" x14ac:dyDescent="0.2">
      <c r="A36" s="183"/>
      <c r="B36" s="1"/>
      <c r="C36" s="1"/>
      <c r="D36" s="1"/>
      <c r="E36" s="1"/>
      <c r="F36" s="1"/>
      <c r="G36" s="1"/>
      <c r="H36" s="1"/>
      <c r="I36" s="1"/>
      <c r="J36" s="1"/>
      <c r="K36" s="1"/>
      <c r="L36" s="2"/>
      <c r="M36" s="2"/>
      <c r="N36" s="1"/>
      <c r="O36" s="2"/>
    </row>
    <row r="37" spans="1:15" x14ac:dyDescent="0.2">
      <c r="A37" s="3"/>
      <c r="B37" s="11" t="s">
        <v>35</v>
      </c>
      <c r="C37" s="197" t="s">
        <v>124</v>
      </c>
      <c r="D37" s="197" t="s">
        <v>126</v>
      </c>
      <c r="E37" s="197" t="s">
        <v>36</v>
      </c>
      <c r="F37" s="197" t="s">
        <v>37</v>
      </c>
      <c r="G37" s="197" t="s">
        <v>38</v>
      </c>
      <c r="H37" s="198" t="s">
        <v>39</v>
      </c>
      <c r="I37" s="198" t="s">
        <v>128</v>
      </c>
      <c r="J37" s="198" t="s">
        <v>129</v>
      </c>
      <c r="K37" s="198" t="s">
        <v>130</v>
      </c>
      <c r="L37" s="199">
        <v>100000</v>
      </c>
      <c r="M37" s="205" t="s">
        <v>122</v>
      </c>
      <c r="N37" s="202" t="s">
        <v>122</v>
      </c>
      <c r="O37" s="207" t="s">
        <v>18</v>
      </c>
    </row>
    <row r="38" spans="1:15" x14ac:dyDescent="0.2">
      <c r="A38" s="204" t="s">
        <v>289</v>
      </c>
      <c r="B38" s="197" t="s">
        <v>123</v>
      </c>
      <c r="C38" s="11" t="s">
        <v>40</v>
      </c>
      <c r="D38" s="11" t="s">
        <v>40</v>
      </c>
      <c r="E38" s="11" t="s">
        <v>40</v>
      </c>
      <c r="F38" s="11" t="s">
        <v>40</v>
      </c>
      <c r="G38" s="11" t="s">
        <v>40</v>
      </c>
      <c r="H38" s="198" t="s">
        <v>40</v>
      </c>
      <c r="I38" s="198" t="s">
        <v>40</v>
      </c>
      <c r="J38" s="198" t="s">
        <v>40</v>
      </c>
      <c r="K38" s="198" t="s">
        <v>40</v>
      </c>
      <c r="L38" s="200" t="s">
        <v>43</v>
      </c>
      <c r="M38" s="205" t="s">
        <v>150</v>
      </c>
      <c r="N38" s="202" t="s">
        <v>83</v>
      </c>
      <c r="O38" s="206" t="s">
        <v>147</v>
      </c>
    </row>
    <row r="39" spans="1:15" x14ac:dyDescent="0.2">
      <c r="A39" s="3"/>
      <c r="B39" s="11" t="s">
        <v>43</v>
      </c>
      <c r="C39" s="197" t="s">
        <v>125</v>
      </c>
      <c r="D39" s="197" t="s">
        <v>127</v>
      </c>
      <c r="E39" s="197" t="s">
        <v>44</v>
      </c>
      <c r="F39" s="197" t="s">
        <v>45</v>
      </c>
      <c r="G39" s="197" t="s">
        <v>46</v>
      </c>
      <c r="H39" s="198" t="s">
        <v>42</v>
      </c>
      <c r="I39" s="198" t="s">
        <v>131</v>
      </c>
      <c r="J39" s="198" t="s">
        <v>132</v>
      </c>
      <c r="K39" s="198" t="s">
        <v>133</v>
      </c>
      <c r="L39" s="200" t="s">
        <v>134</v>
      </c>
      <c r="M39" s="205" t="s">
        <v>149</v>
      </c>
      <c r="N39" s="202" t="s">
        <v>144</v>
      </c>
      <c r="O39" s="206" t="s">
        <v>41</v>
      </c>
    </row>
    <row r="40" spans="1:15" x14ac:dyDescent="0.2">
      <c r="A40" s="226"/>
      <c r="B40" s="4"/>
      <c r="C40" s="4"/>
      <c r="D40" s="4"/>
      <c r="E40" s="4"/>
      <c r="F40" s="4"/>
      <c r="G40" s="4"/>
      <c r="H40" s="4"/>
      <c r="I40" s="4"/>
      <c r="J40" s="4"/>
      <c r="K40" s="4"/>
      <c r="L40" s="5"/>
      <c r="M40" s="5"/>
      <c r="N40" s="4"/>
      <c r="O40" s="5"/>
    </row>
    <row r="41" spans="1:15" x14ac:dyDescent="0.2">
      <c r="A41" s="201" t="s">
        <v>135</v>
      </c>
      <c r="B41" s="377">
        <v>14.778</v>
      </c>
      <c r="C41" s="377">
        <v>65.046999999999997</v>
      </c>
      <c r="D41" s="377">
        <v>316.91000000000003</v>
      </c>
      <c r="E41" s="377">
        <v>1670.1590000000001</v>
      </c>
      <c r="F41" s="377">
        <v>905.94600000000003</v>
      </c>
      <c r="G41" s="377">
        <v>552.35199999999998</v>
      </c>
      <c r="H41" s="377">
        <v>1242.5260000000001</v>
      </c>
      <c r="I41" s="377">
        <v>811.59</v>
      </c>
      <c r="J41" s="377">
        <v>1066.2639999999999</v>
      </c>
      <c r="K41" s="377">
        <v>191.71100000000001</v>
      </c>
      <c r="L41" s="377">
        <v>1283.385</v>
      </c>
      <c r="M41" s="313">
        <v>4767.7179999999998</v>
      </c>
      <c r="N41" s="314">
        <v>3352.95</v>
      </c>
      <c r="O41" s="311">
        <v>8120.6679999999997</v>
      </c>
    </row>
    <row r="42" spans="1:15" x14ac:dyDescent="0.2">
      <c r="A42" s="89" t="s">
        <v>136</v>
      </c>
      <c r="B42" s="554">
        <v>38.203000000000003</v>
      </c>
      <c r="C42" s="554">
        <v>124.053</v>
      </c>
      <c r="D42" s="554">
        <v>379.255</v>
      </c>
      <c r="E42" s="554">
        <v>836.69899999999996</v>
      </c>
      <c r="F42" s="554">
        <v>268.25299999999999</v>
      </c>
      <c r="G42" s="554">
        <v>154.63900000000001</v>
      </c>
      <c r="H42" s="554">
        <v>317.07299999999998</v>
      </c>
      <c r="I42" s="554">
        <v>167.99299999999999</v>
      </c>
      <c r="J42" s="554">
        <v>320.24299999999999</v>
      </c>
      <c r="K42" s="554" t="s">
        <v>102</v>
      </c>
      <c r="L42" s="554">
        <v>279.45299999999997</v>
      </c>
      <c r="M42" s="315">
        <v>2118.1750000000002</v>
      </c>
      <c r="N42" s="316">
        <v>767.68899999999996</v>
      </c>
      <c r="O42" s="312">
        <v>2885.864</v>
      </c>
    </row>
    <row r="43" spans="1:15" x14ac:dyDescent="0.2">
      <c r="A43" s="201" t="s">
        <v>51</v>
      </c>
      <c r="B43" s="940">
        <v>0.159</v>
      </c>
      <c r="C43" s="377">
        <v>3.988</v>
      </c>
      <c r="D43" s="377">
        <v>57.161999999999999</v>
      </c>
      <c r="E43" s="377">
        <v>666.42399999999998</v>
      </c>
      <c r="F43" s="377">
        <v>516.63499999999999</v>
      </c>
      <c r="G43" s="377">
        <v>409.23599999999999</v>
      </c>
      <c r="H43" s="377">
        <v>630.05700000000002</v>
      </c>
      <c r="I43" s="377">
        <v>422.17399999999998</v>
      </c>
      <c r="J43" s="377">
        <v>158.53700000000001</v>
      </c>
      <c r="K43" s="377">
        <v>179.51900000000001</v>
      </c>
      <c r="L43" s="377">
        <v>363.673</v>
      </c>
      <c r="M43" s="313">
        <v>2283.6610000000001</v>
      </c>
      <c r="N43" s="314">
        <v>1123.903</v>
      </c>
      <c r="O43" s="311">
        <v>3407.5639999999999</v>
      </c>
    </row>
    <row r="44" spans="1:15" x14ac:dyDescent="0.2">
      <c r="A44" s="89" t="s">
        <v>137</v>
      </c>
      <c r="B44" s="554">
        <v>3.4260000000000002</v>
      </c>
      <c r="C44" s="554">
        <v>30.82</v>
      </c>
      <c r="D44" s="554">
        <v>186.89599999999999</v>
      </c>
      <c r="E44" s="554">
        <v>696.62099999999998</v>
      </c>
      <c r="F44" s="554">
        <v>290.27100000000002</v>
      </c>
      <c r="G44" s="554">
        <v>190.36099999999999</v>
      </c>
      <c r="H44" s="554">
        <v>302.26400000000001</v>
      </c>
      <c r="I44" s="554">
        <v>315.59300000000002</v>
      </c>
      <c r="J44" s="554">
        <v>294.31</v>
      </c>
      <c r="K44" s="554">
        <v>66.588999999999999</v>
      </c>
      <c r="L44" s="554">
        <v>257.70100000000002</v>
      </c>
      <c r="M44" s="315">
        <v>1700.6590000000001</v>
      </c>
      <c r="N44" s="316">
        <v>934.19299999999998</v>
      </c>
      <c r="O44" s="312">
        <v>2634.8519999999999</v>
      </c>
    </row>
    <row r="45" spans="1:15" x14ac:dyDescent="0.2">
      <c r="A45" s="201" t="s">
        <v>54</v>
      </c>
      <c r="B45" s="377">
        <v>6.3159999999999998</v>
      </c>
      <c r="C45" s="377">
        <v>11.95</v>
      </c>
      <c r="D45" s="377">
        <v>19.734999999999999</v>
      </c>
      <c r="E45" s="377">
        <v>60.9</v>
      </c>
      <c r="F45" s="377">
        <v>53.515999999999998</v>
      </c>
      <c r="G45" s="377">
        <v>15.869</v>
      </c>
      <c r="H45" s="377">
        <v>41.734000000000002</v>
      </c>
      <c r="I45" s="377">
        <v>12.271000000000001</v>
      </c>
      <c r="J45" s="377">
        <v>46.433999999999997</v>
      </c>
      <c r="K45" s="377">
        <v>71.507999999999996</v>
      </c>
      <c r="L45" s="853" t="s">
        <v>102</v>
      </c>
      <c r="M45" s="313">
        <v>210.02</v>
      </c>
      <c r="N45" s="314">
        <v>130.21299999999999</v>
      </c>
      <c r="O45" s="311">
        <v>340.233</v>
      </c>
    </row>
    <row r="46" spans="1:15" x14ac:dyDescent="0.2">
      <c r="A46" s="89" t="s">
        <v>138</v>
      </c>
      <c r="B46" s="554">
        <v>53.104999999999997</v>
      </c>
      <c r="C46" s="554">
        <v>151.227</v>
      </c>
      <c r="D46" s="554">
        <v>453.08699999999999</v>
      </c>
      <c r="E46" s="554">
        <v>1289.722</v>
      </c>
      <c r="F46" s="554">
        <v>581.29899999999998</v>
      </c>
      <c r="G46" s="554">
        <v>389.31700000000001</v>
      </c>
      <c r="H46" s="554">
        <v>692.94100000000003</v>
      </c>
      <c r="I46" s="554">
        <v>638.69799999999998</v>
      </c>
      <c r="J46" s="554">
        <v>470.78199999999998</v>
      </c>
      <c r="K46" s="554">
        <v>132.98599999999999</v>
      </c>
      <c r="L46" s="554">
        <v>803.92899999999997</v>
      </c>
      <c r="M46" s="315">
        <v>3610.6979999999999</v>
      </c>
      <c r="N46" s="316">
        <v>2046.395</v>
      </c>
      <c r="O46" s="312">
        <v>5657.0929999999998</v>
      </c>
    </row>
    <row r="47" spans="1:15" x14ac:dyDescent="0.2">
      <c r="A47" s="201" t="s">
        <v>139</v>
      </c>
      <c r="B47" s="377">
        <v>17.434999999999999</v>
      </c>
      <c r="C47" s="377">
        <v>89.37</v>
      </c>
      <c r="D47" s="377">
        <v>379.18</v>
      </c>
      <c r="E47" s="377">
        <v>1162.711</v>
      </c>
      <c r="F47" s="377">
        <v>597.29200000000003</v>
      </c>
      <c r="G47" s="377">
        <v>409.80700000000002</v>
      </c>
      <c r="H47" s="377">
        <v>808.73099999999999</v>
      </c>
      <c r="I47" s="377">
        <v>853.15800000000002</v>
      </c>
      <c r="J47" s="377">
        <v>871.34799999999996</v>
      </c>
      <c r="K47" s="377">
        <v>535.54899999999998</v>
      </c>
      <c r="L47" s="377">
        <v>371.596</v>
      </c>
      <c r="M47" s="313">
        <v>3464.5259999999998</v>
      </c>
      <c r="N47" s="314">
        <v>2631.6509999999998</v>
      </c>
      <c r="O47" s="311">
        <v>6096.1769999999997</v>
      </c>
    </row>
    <row r="48" spans="1:15" x14ac:dyDescent="0.2">
      <c r="A48" s="89" t="s">
        <v>140</v>
      </c>
      <c r="B48" s="554">
        <v>8.9499999999999993</v>
      </c>
      <c r="C48" s="554">
        <v>60.813000000000002</v>
      </c>
      <c r="D48" s="554">
        <v>297.25099999999998</v>
      </c>
      <c r="E48" s="554">
        <v>891.94399999999996</v>
      </c>
      <c r="F48" s="554">
        <v>355.01100000000002</v>
      </c>
      <c r="G48" s="554">
        <v>251.69</v>
      </c>
      <c r="H48" s="554">
        <v>380.88499999999999</v>
      </c>
      <c r="I48" s="554">
        <v>403.322</v>
      </c>
      <c r="J48" s="554">
        <v>280.52699999999999</v>
      </c>
      <c r="K48" s="554">
        <v>81.566000000000003</v>
      </c>
      <c r="L48" s="554">
        <v>391.35</v>
      </c>
      <c r="M48" s="315">
        <v>2246.5439999999999</v>
      </c>
      <c r="N48" s="316">
        <v>1156.7650000000001</v>
      </c>
      <c r="O48" s="312">
        <v>3403.3090000000002</v>
      </c>
    </row>
    <row r="49" spans="1:15" x14ac:dyDescent="0.2">
      <c r="A49" s="201" t="s">
        <v>141</v>
      </c>
      <c r="B49" s="377">
        <v>13.492000000000001</v>
      </c>
      <c r="C49" s="377">
        <v>97.08</v>
      </c>
      <c r="D49" s="377">
        <v>445.67200000000003</v>
      </c>
      <c r="E49" s="377">
        <v>1521.7639999999999</v>
      </c>
      <c r="F49" s="377">
        <v>693.75800000000004</v>
      </c>
      <c r="G49" s="377">
        <v>406.81900000000002</v>
      </c>
      <c r="H49" s="377">
        <v>781.60699999999997</v>
      </c>
      <c r="I49" s="377">
        <v>480.52600000000001</v>
      </c>
      <c r="J49" s="377">
        <v>766.05899999999997</v>
      </c>
      <c r="K49" s="377">
        <v>495.32600000000002</v>
      </c>
      <c r="L49" s="377">
        <v>392.26400000000001</v>
      </c>
      <c r="M49" s="313">
        <v>3960.192</v>
      </c>
      <c r="N49" s="314">
        <v>2134.1750000000002</v>
      </c>
      <c r="O49" s="311">
        <v>6094.3670000000002</v>
      </c>
    </row>
    <row r="50" spans="1:15" x14ac:dyDescent="0.2">
      <c r="A50" s="89" t="s">
        <v>142</v>
      </c>
      <c r="B50" s="554">
        <v>44.17</v>
      </c>
      <c r="C50" s="554">
        <v>127.309</v>
      </c>
      <c r="D50" s="554">
        <v>380.291</v>
      </c>
      <c r="E50" s="554">
        <v>1089.0450000000001</v>
      </c>
      <c r="F50" s="554">
        <v>625.86900000000003</v>
      </c>
      <c r="G50" s="554">
        <v>420.48599999999999</v>
      </c>
      <c r="H50" s="554">
        <v>880.80899999999997</v>
      </c>
      <c r="I50" s="554">
        <v>578.34</v>
      </c>
      <c r="J50" s="554">
        <v>527.05600000000004</v>
      </c>
      <c r="K50" s="554">
        <v>247.37799999999999</v>
      </c>
      <c r="L50" s="554">
        <v>1048.0419999999999</v>
      </c>
      <c r="M50" s="315">
        <v>3567.9789999999998</v>
      </c>
      <c r="N50" s="316">
        <v>2400.8159999999998</v>
      </c>
      <c r="O50" s="312">
        <v>5968.7950000000001</v>
      </c>
    </row>
    <row r="51" spans="1:15" x14ac:dyDescent="0.2">
      <c r="A51" s="201" t="s">
        <v>63</v>
      </c>
      <c r="B51" s="377">
        <v>0.84799999999999998</v>
      </c>
      <c r="C51" s="377">
        <v>8.4749999999999996</v>
      </c>
      <c r="D51" s="377">
        <v>76.326999999999998</v>
      </c>
      <c r="E51" s="377">
        <v>577.29600000000005</v>
      </c>
      <c r="F51" s="377">
        <v>514.44899999999996</v>
      </c>
      <c r="G51" s="377">
        <v>333.685</v>
      </c>
      <c r="H51" s="377">
        <v>634.95299999999997</v>
      </c>
      <c r="I51" s="377">
        <v>428.983</v>
      </c>
      <c r="J51" s="377">
        <v>417.62</v>
      </c>
      <c r="K51" s="377">
        <v>237.209</v>
      </c>
      <c r="L51" s="377">
        <v>616.31600000000003</v>
      </c>
      <c r="M51" s="313">
        <v>2146.0329999999999</v>
      </c>
      <c r="N51" s="314">
        <v>1700.1279999999999</v>
      </c>
      <c r="O51" s="311">
        <v>3846.1610000000001</v>
      </c>
    </row>
    <row r="52" spans="1:15" x14ac:dyDescent="0.2">
      <c r="A52" s="89" t="s">
        <v>93</v>
      </c>
      <c r="B52" s="554">
        <v>5.4420000000000002</v>
      </c>
      <c r="C52" s="554">
        <v>15.49</v>
      </c>
      <c r="D52" s="554">
        <v>56.222000000000001</v>
      </c>
      <c r="E52" s="554">
        <v>266.62299999999999</v>
      </c>
      <c r="F52" s="554">
        <v>244.126</v>
      </c>
      <c r="G52" s="554">
        <v>264.81700000000001</v>
      </c>
      <c r="H52" s="554">
        <v>592.33900000000006</v>
      </c>
      <c r="I52" s="554">
        <v>697.33799999999997</v>
      </c>
      <c r="J52" s="554">
        <v>858.66800000000001</v>
      </c>
      <c r="K52" s="554">
        <v>573.38400000000001</v>
      </c>
      <c r="L52" s="554">
        <v>1532.23</v>
      </c>
      <c r="M52" s="315">
        <v>1445.059</v>
      </c>
      <c r="N52" s="316">
        <v>3661.62</v>
      </c>
      <c r="O52" s="312">
        <v>5106.6790000000001</v>
      </c>
    </row>
    <row r="53" spans="1:15" x14ac:dyDescent="0.2">
      <c r="A53" s="555" t="s">
        <v>143</v>
      </c>
      <c r="B53" s="377">
        <v>0.98099999999999998</v>
      </c>
      <c r="C53" s="377">
        <v>7.742</v>
      </c>
      <c r="D53" s="377">
        <v>73.290999999999997</v>
      </c>
      <c r="E53" s="377">
        <v>444.57</v>
      </c>
      <c r="F53" s="377">
        <v>301.18700000000001</v>
      </c>
      <c r="G53" s="377">
        <v>272.33199999999999</v>
      </c>
      <c r="H53" s="377">
        <v>764.654</v>
      </c>
      <c r="I53" s="377">
        <v>1295.713</v>
      </c>
      <c r="J53" s="377">
        <v>3762.5920000000001</v>
      </c>
      <c r="K53" s="377">
        <v>2708.9340000000002</v>
      </c>
      <c r="L53" s="377">
        <v>2659.2829999999999</v>
      </c>
      <c r="M53" s="313">
        <v>1864.7570000000001</v>
      </c>
      <c r="N53" s="314">
        <v>10426.522000000001</v>
      </c>
      <c r="O53" s="311">
        <v>12291.279</v>
      </c>
    </row>
    <row r="54" spans="1:15" x14ac:dyDescent="0.2">
      <c r="A54" s="19" t="s">
        <v>257</v>
      </c>
      <c r="B54" s="554">
        <f t="shared" ref="B54:O54" si="2">SUM(B41:B53)</f>
        <v>207.30500000000001</v>
      </c>
      <c r="C54" s="554">
        <f t="shared" si="2"/>
        <v>793.36400000000003</v>
      </c>
      <c r="D54" s="554">
        <f t="shared" si="2"/>
        <v>3121.2790000000009</v>
      </c>
      <c r="E54" s="554">
        <f t="shared" si="2"/>
        <v>11174.477999999999</v>
      </c>
      <c r="F54" s="554">
        <f t="shared" si="2"/>
        <v>5947.6119999999992</v>
      </c>
      <c r="G54" s="554">
        <f t="shared" si="2"/>
        <v>4071.4099999999994</v>
      </c>
      <c r="H54" s="554">
        <f t="shared" si="2"/>
        <v>8070.5730000000003</v>
      </c>
      <c r="I54" s="554">
        <f t="shared" si="2"/>
        <v>7105.6989999999996</v>
      </c>
      <c r="J54" s="554">
        <f t="shared" si="2"/>
        <v>9840.4399999999987</v>
      </c>
      <c r="K54" s="554">
        <f t="shared" si="2"/>
        <v>5521.6589999999997</v>
      </c>
      <c r="L54" s="554">
        <f t="shared" si="2"/>
        <v>9999.2219999999998</v>
      </c>
      <c r="M54" s="315">
        <f t="shared" si="2"/>
        <v>33386.021000000001</v>
      </c>
      <c r="N54" s="316">
        <f t="shared" si="2"/>
        <v>32467.02</v>
      </c>
      <c r="O54" s="312">
        <f t="shared" si="2"/>
        <v>65853.040999999997</v>
      </c>
    </row>
    <row r="55" spans="1:15" ht="14.25" x14ac:dyDescent="0.2">
      <c r="A55" s="249" t="s">
        <v>415</v>
      </c>
      <c r="B55" s="853" t="s">
        <v>102</v>
      </c>
      <c r="C55" s="940">
        <v>0.16</v>
      </c>
      <c r="D55" s="953">
        <v>0.44400000000000001</v>
      </c>
      <c r="E55" s="377">
        <v>21.446000000000002</v>
      </c>
      <c r="F55" s="377">
        <v>17.718</v>
      </c>
      <c r="G55" s="377">
        <v>36.83</v>
      </c>
      <c r="H55" s="377">
        <v>251.899</v>
      </c>
      <c r="I55" s="377">
        <v>433.56599999999997</v>
      </c>
      <c r="J55" s="377">
        <v>608.57600000000002</v>
      </c>
      <c r="K55" s="377">
        <v>545.10699999999997</v>
      </c>
      <c r="L55" s="377">
        <v>255.2</v>
      </c>
      <c r="M55" s="313">
        <v>328.49700000000001</v>
      </c>
      <c r="N55" s="314">
        <v>1842.4490000000001</v>
      </c>
      <c r="O55" s="311">
        <v>2170.9459999999999</v>
      </c>
    </row>
    <row r="56" spans="1:15" x14ac:dyDescent="0.2">
      <c r="A56" s="89" t="s">
        <v>633</v>
      </c>
      <c r="B56" s="554" t="s">
        <v>102</v>
      </c>
      <c r="C56" s="554" t="s">
        <v>102</v>
      </c>
      <c r="D56" s="554" t="s">
        <v>102</v>
      </c>
      <c r="E56" s="554">
        <v>5.9960000000000004</v>
      </c>
      <c r="F56" s="554">
        <v>5.8460000000000001</v>
      </c>
      <c r="G56" s="554">
        <v>8.4879999999999995</v>
      </c>
      <c r="H56" s="554">
        <v>69.733999999999995</v>
      </c>
      <c r="I56" s="554">
        <v>122.41200000000001</v>
      </c>
      <c r="J56" s="554">
        <v>129.62799999999999</v>
      </c>
      <c r="K56" s="554">
        <v>54.048999999999999</v>
      </c>
      <c r="L56" s="554" t="s">
        <v>102</v>
      </c>
      <c r="M56" s="315">
        <v>90.063999999999993</v>
      </c>
      <c r="N56" s="316">
        <v>306.089</v>
      </c>
      <c r="O56" s="312">
        <v>396.15300000000002</v>
      </c>
    </row>
    <row r="57" spans="1:15" x14ac:dyDescent="0.2">
      <c r="A57" s="860" t="s">
        <v>634</v>
      </c>
      <c r="B57" s="853" t="s">
        <v>102</v>
      </c>
      <c r="C57" s="853" t="s">
        <v>102</v>
      </c>
      <c r="D57" s="853" t="s">
        <v>102</v>
      </c>
      <c r="E57" s="853">
        <v>9.4789999999999992</v>
      </c>
      <c r="F57" s="853">
        <v>6.3</v>
      </c>
      <c r="G57" s="853">
        <v>20.28</v>
      </c>
      <c r="H57" s="853">
        <v>62.656999999999996</v>
      </c>
      <c r="I57" s="853">
        <v>114.36799999999999</v>
      </c>
      <c r="J57" s="853">
        <v>83.620999999999995</v>
      </c>
      <c r="K57" s="853">
        <v>81.006</v>
      </c>
      <c r="L57" s="853" t="s">
        <v>102</v>
      </c>
      <c r="M57" s="854">
        <v>98.715999999999994</v>
      </c>
      <c r="N57" s="855">
        <v>278.995</v>
      </c>
      <c r="O57" s="856">
        <v>377.71100000000001</v>
      </c>
    </row>
    <row r="58" spans="1:15" x14ac:dyDescent="0.2">
      <c r="A58" s="89" t="s">
        <v>635</v>
      </c>
      <c r="B58" s="554" t="s">
        <v>102</v>
      </c>
      <c r="C58" s="941">
        <v>0.16</v>
      </c>
      <c r="D58" s="941">
        <v>0.44400000000000001</v>
      </c>
      <c r="E58" s="554">
        <v>5.9710000000000001</v>
      </c>
      <c r="F58" s="554">
        <v>5.5720000000000001</v>
      </c>
      <c r="G58" s="554">
        <v>8.0619999999999994</v>
      </c>
      <c r="H58" s="554">
        <v>23.885000000000002</v>
      </c>
      <c r="I58" s="554">
        <v>38.765000000000001</v>
      </c>
      <c r="J58" s="554">
        <v>126.62</v>
      </c>
      <c r="K58" s="554">
        <v>61.645000000000003</v>
      </c>
      <c r="L58" s="554" t="s">
        <v>102</v>
      </c>
      <c r="M58" s="315">
        <v>44.094000000000001</v>
      </c>
      <c r="N58" s="316">
        <v>227.03</v>
      </c>
      <c r="O58" s="312">
        <v>271.12400000000002</v>
      </c>
    </row>
    <row r="59" spans="1:15" x14ac:dyDescent="0.2">
      <c r="A59" s="860" t="s">
        <v>636</v>
      </c>
      <c r="B59" s="853" t="s">
        <v>102</v>
      </c>
      <c r="C59" s="853" t="s">
        <v>102</v>
      </c>
      <c r="D59" s="853" t="s">
        <v>102</v>
      </c>
      <c r="E59" s="853" t="s">
        <v>102</v>
      </c>
      <c r="F59" s="853" t="s">
        <v>102</v>
      </c>
      <c r="G59" s="853" t="s">
        <v>102</v>
      </c>
      <c r="H59" s="853">
        <v>45.595999999999997</v>
      </c>
      <c r="I59" s="853">
        <v>50.878999999999998</v>
      </c>
      <c r="J59" s="853">
        <v>235.95500000000001</v>
      </c>
      <c r="K59" s="853">
        <v>275.43299999999999</v>
      </c>
      <c r="L59" s="853">
        <v>255.2</v>
      </c>
      <c r="M59" s="854">
        <v>45.595999999999997</v>
      </c>
      <c r="N59" s="855">
        <v>817.46699999999998</v>
      </c>
      <c r="O59" s="856">
        <v>863.06299999999999</v>
      </c>
    </row>
    <row r="60" spans="1:15" x14ac:dyDescent="0.2">
      <c r="A60" s="89" t="s">
        <v>637</v>
      </c>
      <c r="B60" s="554" t="s">
        <v>102</v>
      </c>
      <c r="C60" s="554" t="s">
        <v>102</v>
      </c>
      <c r="D60" s="554" t="s">
        <v>102</v>
      </c>
      <c r="E60" s="554" t="s">
        <v>102</v>
      </c>
      <c r="F60" s="554" t="s">
        <v>102</v>
      </c>
      <c r="G60" s="554" t="s">
        <v>102</v>
      </c>
      <c r="H60" s="554">
        <v>50.027000000000001</v>
      </c>
      <c r="I60" s="554">
        <v>107.142</v>
      </c>
      <c r="J60" s="554">
        <v>32.752000000000002</v>
      </c>
      <c r="K60" s="554">
        <v>72.974000000000004</v>
      </c>
      <c r="L60" s="554" t="s">
        <v>102</v>
      </c>
      <c r="M60" s="315">
        <v>50.027000000000001</v>
      </c>
      <c r="N60" s="316">
        <v>212.86799999999999</v>
      </c>
      <c r="O60" s="312">
        <v>262.89499999999998</v>
      </c>
    </row>
    <row r="61" spans="1:15" x14ac:dyDescent="0.2">
      <c r="A61" s="857" t="s">
        <v>67</v>
      </c>
      <c r="B61" s="858">
        <f t="shared" ref="B61:O61" si="3">SUM(B54:B55)</f>
        <v>207.30500000000001</v>
      </c>
      <c r="C61" s="858">
        <f t="shared" si="3"/>
        <v>793.524</v>
      </c>
      <c r="D61" s="858">
        <f t="shared" si="3"/>
        <v>3121.7230000000009</v>
      </c>
      <c r="E61" s="858">
        <f t="shared" si="3"/>
        <v>11195.923999999999</v>
      </c>
      <c r="F61" s="858">
        <f t="shared" si="3"/>
        <v>5965.329999999999</v>
      </c>
      <c r="G61" s="858">
        <f t="shared" si="3"/>
        <v>4108.24</v>
      </c>
      <c r="H61" s="858">
        <f t="shared" si="3"/>
        <v>8322.4719999999998</v>
      </c>
      <c r="I61" s="858">
        <f t="shared" si="3"/>
        <v>7539.2649999999994</v>
      </c>
      <c r="J61" s="858">
        <f t="shared" si="3"/>
        <v>10449.016</v>
      </c>
      <c r="K61" s="858">
        <f t="shared" si="3"/>
        <v>6066.7659999999996</v>
      </c>
      <c r="L61" s="858">
        <f t="shared" si="3"/>
        <v>10254.422</v>
      </c>
      <c r="M61" s="859">
        <f t="shared" si="3"/>
        <v>33714.518000000004</v>
      </c>
      <c r="N61" s="861">
        <f t="shared" si="3"/>
        <v>34309.468999999997</v>
      </c>
      <c r="O61" s="859">
        <f t="shared" si="3"/>
        <v>68023.986999999994</v>
      </c>
    </row>
    <row r="62" spans="1:15" ht="12.75" customHeight="1" x14ac:dyDescent="0.2">
      <c r="A62" s="9" t="s">
        <v>288</v>
      </c>
    </row>
    <row r="63" spans="1:15" ht="12.75" customHeight="1" x14ac:dyDescent="0.2">
      <c r="A63" s="9" t="s">
        <v>814</v>
      </c>
    </row>
    <row r="64" spans="1:15" x14ac:dyDescent="0.2">
      <c r="A64" s="194" t="s">
        <v>809</v>
      </c>
      <c r="B64" s="3"/>
      <c r="C64" s="3"/>
      <c r="D64" s="3"/>
      <c r="G64" s="186"/>
      <c r="J64" s="186"/>
    </row>
    <row r="66" spans="1:15" ht="18.75" customHeight="1" x14ac:dyDescent="0.25">
      <c r="A66" s="10" t="s">
        <v>810</v>
      </c>
    </row>
    <row r="67" spans="1:15" ht="12.75" customHeight="1" x14ac:dyDescent="0.2">
      <c r="A67" s="226" t="s">
        <v>290</v>
      </c>
      <c r="N67" s="38" t="s">
        <v>152</v>
      </c>
    </row>
    <row r="68" spans="1:15" ht="12.75" customHeight="1" x14ac:dyDescent="0.2">
      <c r="A68" s="1"/>
      <c r="B68" s="1"/>
      <c r="C68" s="1"/>
      <c r="D68" s="1"/>
      <c r="E68" s="1"/>
      <c r="F68" s="1"/>
      <c r="G68" s="1"/>
      <c r="H68" s="1"/>
      <c r="I68" s="1"/>
      <c r="J68" s="1"/>
      <c r="K68" s="1"/>
      <c r="L68" s="2"/>
      <c r="M68" s="2"/>
      <c r="N68" s="1"/>
      <c r="O68" s="2"/>
    </row>
    <row r="69" spans="1:15" ht="12.75" customHeight="1" x14ac:dyDescent="0.2">
      <c r="A69" s="3"/>
      <c r="B69" s="11" t="s">
        <v>35</v>
      </c>
      <c r="C69" s="197" t="s">
        <v>124</v>
      </c>
      <c r="D69" s="197" t="s">
        <v>126</v>
      </c>
      <c r="E69" s="197" t="s">
        <v>36</v>
      </c>
      <c r="F69" s="197" t="s">
        <v>37</v>
      </c>
      <c r="G69" s="197" t="s">
        <v>38</v>
      </c>
      <c r="H69" s="198" t="s">
        <v>39</v>
      </c>
      <c r="I69" s="198" t="s">
        <v>128</v>
      </c>
      <c r="J69" s="198" t="s">
        <v>129</v>
      </c>
      <c r="K69" s="198" t="s">
        <v>130</v>
      </c>
      <c r="L69" s="199">
        <v>100000</v>
      </c>
      <c r="M69" s="205" t="s">
        <v>153</v>
      </c>
      <c r="N69" s="202" t="s">
        <v>153</v>
      </c>
      <c r="O69" s="207" t="s">
        <v>154</v>
      </c>
    </row>
    <row r="70" spans="1:15" ht="12.75" customHeight="1" x14ac:dyDescent="0.2">
      <c r="A70" s="204" t="s">
        <v>148</v>
      </c>
      <c r="B70" s="197" t="s">
        <v>123</v>
      </c>
      <c r="C70" s="11" t="s">
        <v>40</v>
      </c>
      <c r="D70" s="11" t="s">
        <v>40</v>
      </c>
      <c r="E70" s="11" t="s">
        <v>40</v>
      </c>
      <c r="F70" s="11" t="s">
        <v>40</v>
      </c>
      <c r="G70" s="11" t="s">
        <v>40</v>
      </c>
      <c r="H70" s="198" t="s">
        <v>40</v>
      </c>
      <c r="I70" s="198" t="s">
        <v>40</v>
      </c>
      <c r="J70" s="198" t="s">
        <v>40</v>
      </c>
      <c r="K70" s="198" t="s">
        <v>40</v>
      </c>
      <c r="L70" s="200" t="s">
        <v>43</v>
      </c>
      <c r="M70" s="205" t="s">
        <v>150</v>
      </c>
      <c r="N70" s="202" t="s">
        <v>83</v>
      </c>
      <c r="O70" s="206" t="s">
        <v>118</v>
      </c>
    </row>
    <row r="71" spans="1:15" ht="12.75" customHeight="1" x14ac:dyDescent="0.2">
      <c r="A71" s="3"/>
      <c r="B71" s="11" t="s">
        <v>43</v>
      </c>
      <c r="C71" s="197" t="s">
        <v>125</v>
      </c>
      <c r="D71" s="197" t="s">
        <v>127</v>
      </c>
      <c r="E71" s="197" t="s">
        <v>44</v>
      </c>
      <c r="F71" s="197" t="s">
        <v>45</v>
      </c>
      <c r="G71" s="197" t="s">
        <v>46</v>
      </c>
      <c r="H71" s="198" t="s">
        <v>42</v>
      </c>
      <c r="I71" s="198" t="s">
        <v>131</v>
      </c>
      <c r="J71" s="198" t="s">
        <v>132</v>
      </c>
      <c r="K71" s="198" t="s">
        <v>133</v>
      </c>
      <c r="L71" s="200" t="s">
        <v>134</v>
      </c>
      <c r="M71" s="205" t="s">
        <v>149</v>
      </c>
      <c r="N71" s="202" t="s">
        <v>144</v>
      </c>
      <c r="O71" s="206" t="s">
        <v>41</v>
      </c>
    </row>
    <row r="72" spans="1:15" ht="12.75" customHeight="1" x14ac:dyDescent="0.2">
      <c r="A72" s="226"/>
      <c r="B72" s="4"/>
      <c r="C72" s="4"/>
      <c r="D72" s="4"/>
      <c r="E72" s="4"/>
      <c r="F72" s="4"/>
      <c r="G72" s="4"/>
      <c r="H72" s="4"/>
      <c r="I72" s="4"/>
      <c r="J72" s="4"/>
      <c r="K72" s="4"/>
      <c r="L72" s="5"/>
      <c r="M72" s="5"/>
      <c r="N72" s="4"/>
      <c r="O72" s="5"/>
    </row>
    <row r="73" spans="1:15" ht="12.75" customHeight="1" x14ac:dyDescent="0.2">
      <c r="A73" s="201" t="s">
        <v>135</v>
      </c>
      <c r="B73" s="377">
        <f>B41*1000/B8</f>
        <v>60.073170731707314</v>
      </c>
      <c r="C73" s="377">
        <f t="shared" ref="C73:O73" si="4">C41*1000/C8</f>
        <v>146.17303370786516</v>
      </c>
      <c r="D73" s="377">
        <f t="shared" si="4"/>
        <v>334.2932489451477</v>
      </c>
      <c r="E73" s="377">
        <f t="shared" si="4"/>
        <v>1023.3817401960785</v>
      </c>
      <c r="F73" s="377">
        <f t="shared" si="4"/>
        <v>2610.7953890489912</v>
      </c>
      <c r="G73" s="377">
        <f t="shared" si="4"/>
        <v>4153.0225563909771</v>
      </c>
      <c r="H73" s="377">
        <f t="shared" si="4"/>
        <v>7019.9209039548023</v>
      </c>
      <c r="I73" s="377">
        <f t="shared" si="4"/>
        <v>13755.762711864407</v>
      </c>
      <c r="J73" s="377">
        <f t="shared" si="4"/>
        <v>31360.705882352941</v>
      </c>
      <c r="K73" s="377">
        <f t="shared" si="4"/>
        <v>63903.666666666664</v>
      </c>
      <c r="L73" s="377">
        <f t="shared" si="4"/>
        <v>213897.5</v>
      </c>
      <c r="M73" s="313">
        <f t="shared" si="4"/>
        <v>1213.7774949083503</v>
      </c>
      <c r="N73" s="314">
        <f t="shared" si="4"/>
        <v>32872.058823529413</v>
      </c>
      <c r="O73" s="311">
        <f t="shared" si="4"/>
        <v>2015.0540942928039</v>
      </c>
    </row>
    <row r="74" spans="1:15" ht="12.75" customHeight="1" x14ac:dyDescent="0.2">
      <c r="A74" s="89" t="s">
        <v>136</v>
      </c>
      <c r="B74" s="554">
        <f t="shared" ref="B74:O74" si="5">B42*1000/B9</f>
        <v>66.671902268760903</v>
      </c>
      <c r="C74" s="554">
        <f t="shared" si="5"/>
        <v>147.33135391923992</v>
      </c>
      <c r="D74" s="554">
        <f t="shared" si="5"/>
        <v>320.85871404399325</v>
      </c>
      <c r="E74" s="554">
        <f t="shared" si="5"/>
        <v>936.95296752519596</v>
      </c>
      <c r="F74" s="554">
        <f t="shared" si="5"/>
        <v>2579.3557692307691</v>
      </c>
      <c r="G74" s="554">
        <f t="shared" si="5"/>
        <v>4179.4324324324325</v>
      </c>
      <c r="H74" s="554">
        <f t="shared" si="5"/>
        <v>6746.2340425531911</v>
      </c>
      <c r="I74" s="554">
        <f t="shared" si="5"/>
        <v>13999.416666666666</v>
      </c>
      <c r="J74" s="554">
        <f t="shared" si="5"/>
        <v>32024.3</v>
      </c>
      <c r="K74" s="554" t="s">
        <v>102</v>
      </c>
      <c r="L74" s="554">
        <f t="shared" si="5"/>
        <v>139726.5</v>
      </c>
      <c r="M74" s="315">
        <f t="shared" si="5"/>
        <v>575.90402392604676</v>
      </c>
      <c r="N74" s="316">
        <f t="shared" si="5"/>
        <v>31987.041666666668</v>
      </c>
      <c r="O74" s="312">
        <f t="shared" si="5"/>
        <v>779.54186925985948</v>
      </c>
    </row>
    <row r="75" spans="1:15" ht="12.75" customHeight="1" x14ac:dyDescent="0.2">
      <c r="A75" s="201" t="s">
        <v>51</v>
      </c>
      <c r="B75" s="377">
        <f t="shared" ref="B75:O75" si="6">B43*1000/B10</f>
        <v>79.5</v>
      </c>
      <c r="C75" s="377">
        <f t="shared" si="6"/>
        <v>159.52000000000001</v>
      </c>
      <c r="D75" s="377">
        <f t="shared" si="6"/>
        <v>352.85185185185185</v>
      </c>
      <c r="E75" s="377">
        <f t="shared" si="6"/>
        <v>1127.6209813874789</v>
      </c>
      <c r="F75" s="377">
        <f t="shared" si="6"/>
        <v>2609.2676767676767</v>
      </c>
      <c r="G75" s="377">
        <f t="shared" si="6"/>
        <v>4092.36</v>
      </c>
      <c r="H75" s="377">
        <f t="shared" si="6"/>
        <v>7000.6333333333332</v>
      </c>
      <c r="I75" s="377">
        <f t="shared" si="6"/>
        <v>14072.466666666667</v>
      </c>
      <c r="J75" s="377">
        <f t="shared" si="6"/>
        <v>31707.4</v>
      </c>
      <c r="K75" s="377">
        <f t="shared" si="6"/>
        <v>59839.666666666664</v>
      </c>
      <c r="L75" s="377">
        <f t="shared" si="6"/>
        <v>181836.5</v>
      </c>
      <c r="M75" s="313">
        <f t="shared" si="6"/>
        <v>1955.1892123287671</v>
      </c>
      <c r="N75" s="314">
        <f t="shared" si="6"/>
        <v>28097.575000000001</v>
      </c>
      <c r="O75" s="311">
        <f t="shared" si="6"/>
        <v>2820.8311258278145</v>
      </c>
    </row>
    <row r="76" spans="1:15" ht="12.75" customHeight="1" x14ac:dyDescent="0.2">
      <c r="A76" s="89" t="s">
        <v>137</v>
      </c>
      <c r="B76" s="554">
        <f t="shared" ref="B76:O76" si="7">B44*1000/B11</f>
        <v>68.52</v>
      </c>
      <c r="C76" s="554">
        <f t="shared" si="7"/>
        <v>153.33333333333334</v>
      </c>
      <c r="D76" s="554">
        <f t="shared" si="7"/>
        <v>330.20494699646645</v>
      </c>
      <c r="E76" s="554">
        <f t="shared" si="7"/>
        <v>989.51846590909088</v>
      </c>
      <c r="F76" s="554">
        <f t="shared" si="7"/>
        <v>2638.8272727272729</v>
      </c>
      <c r="G76" s="554">
        <f t="shared" si="7"/>
        <v>4050.2340425531916</v>
      </c>
      <c r="H76" s="554">
        <f t="shared" si="7"/>
        <v>6869.636363636364</v>
      </c>
      <c r="I76" s="554">
        <f t="shared" si="7"/>
        <v>13721.434782608696</v>
      </c>
      <c r="J76" s="554">
        <f t="shared" si="7"/>
        <v>32701.111111111109</v>
      </c>
      <c r="K76" s="554">
        <f t="shared" si="7"/>
        <v>66589</v>
      </c>
      <c r="L76" s="554">
        <f t="shared" si="7"/>
        <v>128850.50000000001</v>
      </c>
      <c r="M76" s="315">
        <f t="shared" si="7"/>
        <v>987.60685249709638</v>
      </c>
      <c r="N76" s="316">
        <f t="shared" si="7"/>
        <v>26691.228571428572</v>
      </c>
      <c r="O76" s="312">
        <f t="shared" si="7"/>
        <v>1499.631189527604</v>
      </c>
    </row>
    <row r="77" spans="1:15" ht="12.75" customHeight="1" x14ac:dyDescent="0.2">
      <c r="A77" s="201" t="s">
        <v>54</v>
      </c>
      <c r="B77" s="377">
        <f t="shared" ref="B77:O77" si="8">B45*1000/B12</f>
        <v>54.448275862068968</v>
      </c>
      <c r="C77" s="377">
        <f t="shared" si="8"/>
        <v>135.79545454545453</v>
      </c>
      <c r="D77" s="377">
        <f t="shared" si="8"/>
        <v>313.25396825396825</v>
      </c>
      <c r="E77" s="377">
        <f t="shared" si="8"/>
        <v>998.36065573770497</v>
      </c>
      <c r="F77" s="377">
        <f t="shared" si="8"/>
        <v>2816.6315789473683</v>
      </c>
      <c r="G77" s="377">
        <f t="shared" si="8"/>
        <v>3967.25</v>
      </c>
      <c r="H77" s="377">
        <f t="shared" si="8"/>
        <v>6955.666666666667</v>
      </c>
      <c r="I77" s="377">
        <f t="shared" si="8"/>
        <v>12271</v>
      </c>
      <c r="J77" s="377">
        <f t="shared" si="8"/>
        <v>46434</v>
      </c>
      <c r="K77" s="377">
        <f t="shared" si="8"/>
        <v>71508</v>
      </c>
      <c r="L77" s="780" t="s">
        <v>102</v>
      </c>
      <c r="M77" s="313">
        <f t="shared" si="8"/>
        <v>588.29131652661067</v>
      </c>
      <c r="N77" s="314">
        <f t="shared" si="8"/>
        <v>43404.333333333336</v>
      </c>
      <c r="O77" s="311">
        <f t="shared" si="8"/>
        <v>945.0916666666667</v>
      </c>
    </row>
    <row r="78" spans="1:15" ht="12.75" customHeight="1" x14ac:dyDescent="0.2">
      <c r="A78" s="89" t="s">
        <v>138</v>
      </c>
      <c r="B78" s="554">
        <f t="shared" ref="B78:O78" si="9">B46*1000/B13</f>
        <v>65.239557739557739</v>
      </c>
      <c r="C78" s="554">
        <f t="shared" si="9"/>
        <v>144.02571428571429</v>
      </c>
      <c r="D78" s="554">
        <f t="shared" si="9"/>
        <v>319.97669491525426</v>
      </c>
      <c r="E78" s="554">
        <f t="shared" si="9"/>
        <v>953.23133776792315</v>
      </c>
      <c r="F78" s="554">
        <f t="shared" si="9"/>
        <v>2606.7219730941706</v>
      </c>
      <c r="G78" s="554">
        <f t="shared" si="9"/>
        <v>4186.2043010752686</v>
      </c>
      <c r="H78" s="554">
        <f t="shared" si="9"/>
        <v>6793.5392156862745</v>
      </c>
      <c r="I78" s="554">
        <f t="shared" si="9"/>
        <v>13589.319148936171</v>
      </c>
      <c r="J78" s="554">
        <f t="shared" si="9"/>
        <v>29423.875</v>
      </c>
      <c r="K78" s="554">
        <f t="shared" si="9"/>
        <v>66493</v>
      </c>
      <c r="L78" s="554">
        <f t="shared" si="9"/>
        <v>160785.79999999999</v>
      </c>
      <c r="M78" s="315">
        <f t="shared" si="9"/>
        <v>714.84814888140966</v>
      </c>
      <c r="N78" s="316">
        <f t="shared" si="9"/>
        <v>29234.214285714286</v>
      </c>
      <c r="O78" s="312">
        <f t="shared" si="9"/>
        <v>1104.685217730912</v>
      </c>
    </row>
    <row r="79" spans="1:15" ht="12.75" customHeight="1" x14ac:dyDescent="0.2">
      <c r="A79" s="201" t="s">
        <v>139</v>
      </c>
      <c r="B79" s="377">
        <f t="shared" ref="B79:O79" si="10">B47*1000/B14</f>
        <v>69.462151394422307</v>
      </c>
      <c r="C79" s="377">
        <f t="shared" si="10"/>
        <v>150.20168067226891</v>
      </c>
      <c r="D79" s="377">
        <f t="shared" si="10"/>
        <v>321.61153519932145</v>
      </c>
      <c r="E79" s="377">
        <f t="shared" si="10"/>
        <v>953.82362592288757</v>
      </c>
      <c r="F79" s="377">
        <f t="shared" si="10"/>
        <v>2642.8849557522126</v>
      </c>
      <c r="G79" s="377">
        <f t="shared" si="10"/>
        <v>4268.822916666667</v>
      </c>
      <c r="H79" s="377">
        <f t="shared" si="10"/>
        <v>6853.6525423728817</v>
      </c>
      <c r="I79" s="377">
        <f t="shared" si="10"/>
        <v>12926.636363636364</v>
      </c>
      <c r="J79" s="377">
        <f t="shared" si="10"/>
        <v>29044.933333333334</v>
      </c>
      <c r="K79" s="377">
        <f t="shared" si="10"/>
        <v>76507</v>
      </c>
      <c r="L79" s="377">
        <f t="shared" si="10"/>
        <v>185798</v>
      </c>
      <c r="M79" s="313">
        <f t="shared" si="10"/>
        <v>940.4250814332247</v>
      </c>
      <c r="N79" s="314">
        <f t="shared" si="10"/>
        <v>25063.342857142856</v>
      </c>
      <c r="O79" s="311">
        <f t="shared" si="10"/>
        <v>1608.9144893111638</v>
      </c>
    </row>
    <row r="80" spans="1:15" ht="12.75" customHeight="1" x14ac:dyDescent="0.2">
      <c r="A80" s="89" t="s">
        <v>140</v>
      </c>
      <c r="B80" s="554">
        <f t="shared" ref="B80:O80" si="11">B48*1000/B15</f>
        <v>72.177419354838705</v>
      </c>
      <c r="C80" s="554">
        <f t="shared" si="11"/>
        <v>153.18136020151132</v>
      </c>
      <c r="D80" s="554">
        <f t="shared" si="11"/>
        <v>332.49552572706938</v>
      </c>
      <c r="E80" s="554">
        <f t="shared" si="11"/>
        <v>943.8560846560847</v>
      </c>
      <c r="F80" s="554">
        <f t="shared" si="11"/>
        <v>2629.7111111111112</v>
      </c>
      <c r="G80" s="554">
        <f t="shared" si="11"/>
        <v>4194.833333333333</v>
      </c>
      <c r="H80" s="554">
        <f t="shared" si="11"/>
        <v>7186.5094339622638</v>
      </c>
      <c r="I80" s="554">
        <f t="shared" si="11"/>
        <v>13444.066666666668</v>
      </c>
      <c r="J80" s="554">
        <f t="shared" si="11"/>
        <v>28052.7</v>
      </c>
      <c r="K80" s="554">
        <f t="shared" si="11"/>
        <v>81566</v>
      </c>
      <c r="L80" s="554">
        <f t="shared" si="11"/>
        <v>130450</v>
      </c>
      <c r="M80" s="315">
        <f t="shared" si="11"/>
        <v>861.40490797546011</v>
      </c>
      <c r="N80" s="316">
        <f t="shared" si="11"/>
        <v>26290.113636363636</v>
      </c>
      <c r="O80" s="312">
        <f t="shared" si="11"/>
        <v>1283.2990196078431</v>
      </c>
    </row>
    <row r="81" spans="1:15" ht="12.75" customHeight="1" x14ac:dyDescent="0.2">
      <c r="A81" s="201" t="s">
        <v>141</v>
      </c>
      <c r="B81" s="377">
        <f t="shared" ref="B81:O81" si="12">B49*1000/B16</f>
        <v>73.326086956521735</v>
      </c>
      <c r="C81" s="377">
        <f t="shared" si="12"/>
        <v>150.27863777089783</v>
      </c>
      <c r="D81" s="377">
        <f t="shared" si="12"/>
        <v>328.18262150220914</v>
      </c>
      <c r="E81" s="377">
        <f t="shared" si="12"/>
        <v>963.75174160861309</v>
      </c>
      <c r="F81" s="377">
        <f t="shared" si="12"/>
        <v>2608.1127819548874</v>
      </c>
      <c r="G81" s="377">
        <f t="shared" si="12"/>
        <v>4237.697916666667</v>
      </c>
      <c r="H81" s="377">
        <f t="shared" si="12"/>
        <v>6856.2017543859647</v>
      </c>
      <c r="I81" s="377">
        <f t="shared" si="12"/>
        <v>13347.944444444445</v>
      </c>
      <c r="J81" s="377">
        <f t="shared" si="12"/>
        <v>29463.807692307691</v>
      </c>
      <c r="K81" s="377">
        <f t="shared" si="12"/>
        <v>70760.857142857145</v>
      </c>
      <c r="L81" s="377">
        <f t="shared" si="12"/>
        <v>196132</v>
      </c>
      <c r="M81" s="313">
        <f t="shared" si="12"/>
        <v>933.34716002828191</v>
      </c>
      <c r="N81" s="314">
        <f t="shared" si="12"/>
        <v>30058.802816901407</v>
      </c>
      <c r="O81" s="311">
        <f t="shared" si="12"/>
        <v>1412.6951784886417</v>
      </c>
    </row>
    <row r="82" spans="1:15" ht="12.75" customHeight="1" x14ac:dyDescent="0.2">
      <c r="A82" s="89" t="s">
        <v>142</v>
      </c>
      <c r="B82" s="554">
        <f t="shared" ref="B82:O82" si="13">B50*1000/B17</f>
        <v>61.177285318559555</v>
      </c>
      <c r="C82" s="554">
        <f t="shared" si="13"/>
        <v>144.8339021615472</v>
      </c>
      <c r="D82" s="554">
        <f t="shared" si="13"/>
        <v>316.11886949293432</v>
      </c>
      <c r="E82" s="554">
        <f t="shared" si="13"/>
        <v>975.84677419354841</v>
      </c>
      <c r="F82" s="554">
        <f t="shared" si="13"/>
        <v>2651.9872881355932</v>
      </c>
      <c r="G82" s="554">
        <f t="shared" si="13"/>
        <v>4163.227722772277</v>
      </c>
      <c r="H82" s="554">
        <f t="shared" si="13"/>
        <v>6935.5039370078739</v>
      </c>
      <c r="I82" s="554">
        <f t="shared" si="13"/>
        <v>12852</v>
      </c>
      <c r="J82" s="554">
        <f t="shared" si="13"/>
        <v>31003.294117647059</v>
      </c>
      <c r="K82" s="554">
        <f t="shared" si="13"/>
        <v>61844.5</v>
      </c>
      <c r="L82" s="554">
        <f t="shared" si="13"/>
        <v>262010.49999999997</v>
      </c>
      <c r="M82" s="315">
        <f t="shared" si="13"/>
        <v>813.86382299270076</v>
      </c>
      <c r="N82" s="316">
        <f t="shared" si="13"/>
        <v>34297.37142857143</v>
      </c>
      <c r="O82" s="312">
        <f t="shared" si="13"/>
        <v>1340.0976650202065</v>
      </c>
    </row>
    <row r="83" spans="1:15" ht="12.75" customHeight="1" x14ac:dyDescent="0.2">
      <c r="A83" s="201" t="s">
        <v>63</v>
      </c>
      <c r="B83" s="377">
        <f t="shared" ref="B83:O83" si="14">B51*1000/B18</f>
        <v>70.666666666666671</v>
      </c>
      <c r="C83" s="377">
        <f t="shared" si="14"/>
        <v>154.09090909090909</v>
      </c>
      <c r="D83" s="377">
        <f t="shared" si="14"/>
        <v>351.73732718894007</v>
      </c>
      <c r="E83" s="377">
        <f t="shared" si="14"/>
        <v>1075.0391061452515</v>
      </c>
      <c r="F83" s="377">
        <f t="shared" si="14"/>
        <v>2638.2</v>
      </c>
      <c r="G83" s="377">
        <f t="shared" si="14"/>
        <v>4171.0625</v>
      </c>
      <c r="H83" s="377">
        <f t="shared" si="14"/>
        <v>7055.0333333333338</v>
      </c>
      <c r="I83" s="377">
        <f t="shared" si="14"/>
        <v>14299.433333333332</v>
      </c>
      <c r="J83" s="377">
        <f t="shared" si="14"/>
        <v>27841.333333333332</v>
      </c>
      <c r="K83" s="377">
        <f t="shared" si="14"/>
        <v>59302.25</v>
      </c>
      <c r="L83" s="377">
        <f t="shared" si="14"/>
        <v>205438.66666666666</v>
      </c>
      <c r="M83" s="313">
        <f t="shared" si="14"/>
        <v>1809.4713322091063</v>
      </c>
      <c r="N83" s="314">
        <f t="shared" si="14"/>
        <v>32694.76923076923</v>
      </c>
      <c r="O83" s="311">
        <f t="shared" si="14"/>
        <v>3106.753634894992</v>
      </c>
    </row>
    <row r="84" spans="1:15" ht="12.75" customHeight="1" x14ac:dyDescent="0.2">
      <c r="A84" s="89" t="s">
        <v>93</v>
      </c>
      <c r="B84" s="554">
        <f t="shared" ref="B84:O84" si="15">B52*1000/B19</f>
        <v>62.551724137931032</v>
      </c>
      <c r="C84" s="554">
        <f t="shared" si="15"/>
        <v>142.11009174311926</v>
      </c>
      <c r="D84" s="554">
        <f t="shared" si="15"/>
        <v>330.7176470588235</v>
      </c>
      <c r="E84" s="554">
        <f t="shared" si="15"/>
        <v>1070.7751004016063</v>
      </c>
      <c r="F84" s="554">
        <f t="shared" si="15"/>
        <v>2682.7032967032969</v>
      </c>
      <c r="G84" s="554">
        <f t="shared" si="15"/>
        <v>4203.4444444444443</v>
      </c>
      <c r="H84" s="554">
        <f t="shared" si="15"/>
        <v>6887.6627906976746</v>
      </c>
      <c r="I84" s="554">
        <f t="shared" si="15"/>
        <v>13673.294117647059</v>
      </c>
      <c r="J84" s="554">
        <f t="shared" si="15"/>
        <v>31802.518518518518</v>
      </c>
      <c r="K84" s="554">
        <f t="shared" si="15"/>
        <v>63709.333333333336</v>
      </c>
      <c r="L84" s="554">
        <f t="shared" si="15"/>
        <v>383057.5</v>
      </c>
      <c r="M84" s="315">
        <f t="shared" si="15"/>
        <v>1690.1274853801169</v>
      </c>
      <c r="N84" s="316">
        <f t="shared" si="15"/>
        <v>40237.582417582416</v>
      </c>
      <c r="O84" s="312">
        <f t="shared" si="15"/>
        <v>5398.1807610993656</v>
      </c>
    </row>
    <row r="85" spans="1:15" ht="12.75" customHeight="1" x14ac:dyDescent="0.2">
      <c r="A85" s="555" t="s">
        <v>143</v>
      </c>
      <c r="B85" s="377">
        <f t="shared" ref="B85:O85" si="16">B53*1000/B20</f>
        <v>61.3125</v>
      </c>
      <c r="C85" s="377">
        <f t="shared" si="16"/>
        <v>151.80392156862746</v>
      </c>
      <c r="D85" s="377">
        <f t="shared" si="16"/>
        <v>340.88837209302324</v>
      </c>
      <c r="E85" s="377">
        <f t="shared" si="16"/>
        <v>1012.6879271070615</v>
      </c>
      <c r="F85" s="377">
        <f t="shared" si="16"/>
        <v>2665.3716814159293</v>
      </c>
      <c r="G85" s="377">
        <f t="shared" si="16"/>
        <v>4255.1875</v>
      </c>
      <c r="H85" s="377">
        <f t="shared" si="16"/>
        <v>7080.1296296296296</v>
      </c>
      <c r="I85" s="377">
        <f t="shared" si="16"/>
        <v>14396.81111111111</v>
      </c>
      <c r="J85" s="377">
        <f t="shared" si="16"/>
        <v>29861.841269841269</v>
      </c>
      <c r="K85" s="377">
        <f t="shared" si="16"/>
        <v>66071.560975609755</v>
      </c>
      <c r="L85" s="377">
        <f t="shared" si="16"/>
        <v>531856.6</v>
      </c>
      <c r="M85" s="313">
        <f t="shared" si="16"/>
        <v>1853.6351888667991</v>
      </c>
      <c r="N85" s="314">
        <f t="shared" si="16"/>
        <v>39795.885496183204</v>
      </c>
      <c r="O85" s="311">
        <f t="shared" si="16"/>
        <v>9693.4376971608835</v>
      </c>
    </row>
    <row r="86" spans="1:15" ht="12.75" customHeight="1" x14ac:dyDescent="0.2">
      <c r="A86" s="19" t="s">
        <v>257</v>
      </c>
      <c r="B86" s="554">
        <f t="shared" ref="B86:O86" si="17">B54*1000/B21</f>
        <v>64.843603378167032</v>
      </c>
      <c r="C86" s="554">
        <f t="shared" si="17"/>
        <v>147.38324354449193</v>
      </c>
      <c r="D86" s="554">
        <f t="shared" si="17"/>
        <v>326.05024548208513</v>
      </c>
      <c r="E86" s="554">
        <f t="shared" si="17"/>
        <v>987.31913765682987</v>
      </c>
      <c r="F86" s="554">
        <f t="shared" si="17"/>
        <v>2628.1979673000437</v>
      </c>
      <c r="G86" s="554">
        <f t="shared" si="17"/>
        <v>4180.0924024640653</v>
      </c>
      <c r="H86" s="554">
        <f t="shared" si="17"/>
        <v>6945.4156626506028</v>
      </c>
      <c r="I86" s="554">
        <f t="shared" si="17"/>
        <v>13664.805769230768</v>
      </c>
      <c r="J86" s="554">
        <f t="shared" si="17"/>
        <v>30185.398773006131</v>
      </c>
      <c r="K86" s="554">
        <f t="shared" si="17"/>
        <v>66526.012048192773</v>
      </c>
      <c r="L86" s="554">
        <f t="shared" si="17"/>
        <v>249980.55</v>
      </c>
      <c r="M86" s="315">
        <f t="shared" si="17"/>
        <v>985.7106879244169</v>
      </c>
      <c r="N86" s="316">
        <f t="shared" si="17"/>
        <v>33505.696594427245</v>
      </c>
      <c r="O86" s="312">
        <f t="shared" si="17"/>
        <v>1890.2104250983093</v>
      </c>
    </row>
    <row r="87" spans="1:15" ht="12.75" customHeight="1" x14ac:dyDescent="0.2">
      <c r="A87" s="249" t="s">
        <v>415</v>
      </c>
      <c r="B87" s="377" t="s">
        <v>102</v>
      </c>
      <c r="C87" s="377">
        <f t="shared" ref="C87:O87" si="18">C55*1000/C22</f>
        <v>160</v>
      </c>
      <c r="D87" s="377">
        <f t="shared" si="18"/>
        <v>222</v>
      </c>
      <c r="E87" s="377">
        <f t="shared" si="18"/>
        <v>1429.7333333333333</v>
      </c>
      <c r="F87" s="377">
        <f t="shared" si="18"/>
        <v>2953</v>
      </c>
      <c r="G87" s="377">
        <f t="shared" si="18"/>
        <v>4092.2222222222222</v>
      </c>
      <c r="H87" s="377">
        <f t="shared" si="18"/>
        <v>7197.1142857142859</v>
      </c>
      <c r="I87" s="377">
        <f t="shared" si="18"/>
        <v>13986</v>
      </c>
      <c r="J87" s="377">
        <f t="shared" si="18"/>
        <v>30428.799999999999</v>
      </c>
      <c r="K87" s="377">
        <f t="shared" si="18"/>
        <v>68138.375</v>
      </c>
      <c r="L87" s="377">
        <f t="shared" si="18"/>
        <v>127600</v>
      </c>
      <c r="M87" s="313">
        <f t="shared" si="18"/>
        <v>4830.838235294118</v>
      </c>
      <c r="N87" s="314">
        <f t="shared" si="18"/>
        <v>30204.081967213115</v>
      </c>
      <c r="O87" s="311">
        <f t="shared" si="18"/>
        <v>16829.038759689924</v>
      </c>
    </row>
    <row r="88" spans="1:15" x14ac:dyDescent="0.2">
      <c r="A88" s="89" t="s">
        <v>633</v>
      </c>
      <c r="B88" s="554" t="s">
        <v>102</v>
      </c>
      <c r="C88" s="554" t="s">
        <v>102</v>
      </c>
      <c r="D88" s="554" t="s">
        <v>102</v>
      </c>
      <c r="E88" s="554">
        <f t="shared" ref="E88:K88" si="19">E56*1000/E23</f>
        <v>1499</v>
      </c>
      <c r="F88" s="554">
        <f t="shared" si="19"/>
        <v>2923</v>
      </c>
      <c r="G88" s="554">
        <f t="shared" si="19"/>
        <v>4244</v>
      </c>
      <c r="H88" s="554">
        <f t="shared" si="19"/>
        <v>6973.4</v>
      </c>
      <c r="I88" s="554">
        <f t="shared" si="19"/>
        <v>15301.5</v>
      </c>
      <c r="J88" s="554">
        <f t="shared" si="19"/>
        <v>25925.599999999999</v>
      </c>
      <c r="K88" s="554">
        <f t="shared" si="19"/>
        <v>54049</v>
      </c>
      <c r="L88" s="554" t="s">
        <v>102</v>
      </c>
      <c r="M88" s="315">
        <f t="shared" ref="M88:O88" si="20">M56*1000/M23</f>
        <v>5003.5555555555557</v>
      </c>
      <c r="N88" s="316">
        <f t="shared" si="20"/>
        <v>21863.5</v>
      </c>
      <c r="O88" s="312">
        <f t="shared" si="20"/>
        <v>12379.78125</v>
      </c>
    </row>
    <row r="89" spans="1:15" x14ac:dyDescent="0.2">
      <c r="A89" s="860" t="s">
        <v>634</v>
      </c>
      <c r="B89" s="853" t="s">
        <v>102</v>
      </c>
      <c r="C89" s="853" t="s">
        <v>102</v>
      </c>
      <c r="D89" s="853" t="s">
        <v>102</v>
      </c>
      <c r="E89" s="853">
        <f t="shared" ref="E89:K89" si="21">E57*1000/E24</f>
        <v>1354.1428571428571</v>
      </c>
      <c r="F89" s="853">
        <f t="shared" si="21"/>
        <v>3150</v>
      </c>
      <c r="G89" s="853">
        <f t="shared" si="21"/>
        <v>4056</v>
      </c>
      <c r="H89" s="853">
        <f t="shared" si="21"/>
        <v>7832.125</v>
      </c>
      <c r="I89" s="853">
        <f t="shared" si="21"/>
        <v>14296</v>
      </c>
      <c r="J89" s="853">
        <f t="shared" si="21"/>
        <v>27873.666666666668</v>
      </c>
      <c r="K89" s="853">
        <f t="shared" si="21"/>
        <v>81006</v>
      </c>
      <c r="L89" s="853" t="s">
        <v>102</v>
      </c>
      <c r="M89" s="854">
        <f t="shared" ref="M89:O89" si="22">M57*1000/M24</f>
        <v>4487.090909090909</v>
      </c>
      <c r="N89" s="855">
        <f t="shared" si="22"/>
        <v>23249.583333333332</v>
      </c>
      <c r="O89" s="856">
        <f t="shared" si="22"/>
        <v>11109.14705882353</v>
      </c>
    </row>
    <row r="90" spans="1:15" x14ac:dyDescent="0.2">
      <c r="A90" s="89" t="s">
        <v>635</v>
      </c>
      <c r="B90" s="554" t="s">
        <v>102</v>
      </c>
      <c r="C90" s="554">
        <f t="shared" ref="C90:D90" si="23">C58*1000/C25</f>
        <v>160</v>
      </c>
      <c r="D90" s="554">
        <f t="shared" si="23"/>
        <v>222</v>
      </c>
      <c r="E90" s="554">
        <f t="shared" ref="E90:K90" si="24">E58*1000/E25</f>
        <v>1492.75</v>
      </c>
      <c r="F90" s="554">
        <f t="shared" si="24"/>
        <v>2786</v>
      </c>
      <c r="G90" s="554">
        <f t="shared" si="24"/>
        <v>4030.9999999999995</v>
      </c>
      <c r="H90" s="554">
        <f t="shared" si="24"/>
        <v>7961.666666666667</v>
      </c>
      <c r="I90" s="554">
        <f t="shared" si="24"/>
        <v>12921.666666666666</v>
      </c>
      <c r="J90" s="554">
        <f t="shared" si="24"/>
        <v>31655</v>
      </c>
      <c r="K90" s="554">
        <f t="shared" si="24"/>
        <v>61645</v>
      </c>
      <c r="L90" s="554" t="s">
        <v>102</v>
      </c>
      <c r="M90" s="315">
        <f t="shared" ref="M90:O90" si="25">M58*1000/M25</f>
        <v>3149.5714285714284</v>
      </c>
      <c r="N90" s="316">
        <f t="shared" si="25"/>
        <v>28378.75</v>
      </c>
      <c r="O90" s="312">
        <f t="shared" si="25"/>
        <v>12323.818181818182</v>
      </c>
    </row>
    <row r="91" spans="1:15" x14ac:dyDescent="0.2">
      <c r="A91" s="860" t="s">
        <v>636</v>
      </c>
      <c r="B91" s="853" t="s">
        <v>102</v>
      </c>
      <c r="C91" s="853" t="s">
        <v>102</v>
      </c>
      <c r="D91" s="853" t="s">
        <v>102</v>
      </c>
      <c r="E91" s="853" t="s">
        <v>102</v>
      </c>
      <c r="F91" s="853" t="s">
        <v>102</v>
      </c>
      <c r="G91" s="853" t="s">
        <v>102</v>
      </c>
      <c r="H91" s="853">
        <f t="shared" ref="H91:O91" si="26">H59*1000/H26</f>
        <v>6513.7142857142853</v>
      </c>
      <c r="I91" s="853">
        <f t="shared" si="26"/>
        <v>12719.75</v>
      </c>
      <c r="J91" s="853">
        <f t="shared" si="26"/>
        <v>33707.857142857145</v>
      </c>
      <c r="K91" s="853">
        <f t="shared" si="26"/>
        <v>68858.25</v>
      </c>
      <c r="L91" s="853">
        <f t="shared" si="26"/>
        <v>127600</v>
      </c>
      <c r="M91" s="854">
        <f t="shared" si="26"/>
        <v>6513.7142857142853</v>
      </c>
      <c r="N91" s="855">
        <f t="shared" si="26"/>
        <v>48086.294117647056</v>
      </c>
      <c r="O91" s="856">
        <f t="shared" si="26"/>
        <v>35960.958333333336</v>
      </c>
    </row>
    <row r="92" spans="1:15" x14ac:dyDescent="0.2">
      <c r="A92" s="89" t="s">
        <v>637</v>
      </c>
      <c r="B92" s="554" t="s">
        <v>102</v>
      </c>
      <c r="C92" s="554" t="s">
        <v>102</v>
      </c>
      <c r="D92" s="554" t="s">
        <v>102</v>
      </c>
      <c r="E92" s="554" t="s">
        <v>102</v>
      </c>
      <c r="F92" s="554" t="s">
        <v>102</v>
      </c>
      <c r="G92" s="554" t="s">
        <v>102</v>
      </c>
      <c r="H92" s="554">
        <f t="shared" ref="H92:K92" si="27">H60*1000/H27</f>
        <v>7146.7142857142853</v>
      </c>
      <c r="I92" s="554">
        <f t="shared" si="27"/>
        <v>13392.75</v>
      </c>
      <c r="J92" s="554">
        <f t="shared" si="27"/>
        <v>32752.000000000004</v>
      </c>
      <c r="K92" s="554">
        <f t="shared" si="27"/>
        <v>72974</v>
      </c>
      <c r="L92" s="554" t="s">
        <v>102</v>
      </c>
      <c r="M92" s="315">
        <f t="shared" ref="M92:O92" si="28">M60*1000/M27</f>
        <v>7146.7142857142853</v>
      </c>
      <c r="N92" s="316">
        <f t="shared" si="28"/>
        <v>21286.799999999999</v>
      </c>
      <c r="O92" s="312">
        <f t="shared" si="28"/>
        <v>15464.411764705883</v>
      </c>
    </row>
    <row r="93" spans="1:15" ht="12.75" customHeight="1" x14ac:dyDescent="0.2">
      <c r="A93" s="857" t="s">
        <v>67</v>
      </c>
      <c r="B93" s="858">
        <f t="shared" ref="B93:O93" si="29">B61*1000/B28</f>
        <v>64.843603378167032</v>
      </c>
      <c r="C93" s="858">
        <f t="shared" si="29"/>
        <v>147.38558692421992</v>
      </c>
      <c r="D93" s="858">
        <f t="shared" si="29"/>
        <v>326.02851174934733</v>
      </c>
      <c r="E93" s="858">
        <f t="shared" si="29"/>
        <v>987.90470307950238</v>
      </c>
      <c r="F93" s="858">
        <f t="shared" si="29"/>
        <v>2629.0568532393122</v>
      </c>
      <c r="G93" s="858">
        <f t="shared" si="29"/>
        <v>4179.287894201424</v>
      </c>
      <c r="H93" s="858">
        <f t="shared" si="29"/>
        <v>6952.7752715121132</v>
      </c>
      <c r="I93" s="858">
        <f t="shared" si="29"/>
        <v>13682.876588021776</v>
      </c>
      <c r="J93" s="858">
        <f t="shared" si="29"/>
        <v>30199.468208092487</v>
      </c>
      <c r="K93" s="858">
        <f t="shared" si="29"/>
        <v>66667.758241758245</v>
      </c>
      <c r="L93" s="858">
        <f t="shared" si="29"/>
        <v>244152.90476190476</v>
      </c>
      <c r="M93" s="859">
        <f t="shared" si="29"/>
        <v>993.41499204431614</v>
      </c>
      <c r="N93" s="861">
        <f t="shared" si="29"/>
        <v>33310.164077669906</v>
      </c>
      <c r="O93" s="859">
        <f t="shared" si="29"/>
        <v>1945.3210649736902</v>
      </c>
    </row>
    <row r="94" spans="1:15" ht="12.75" customHeight="1" x14ac:dyDescent="0.2">
      <c r="A94" s="9" t="s">
        <v>288</v>
      </c>
    </row>
    <row r="95" spans="1:15" ht="12.75" customHeight="1" x14ac:dyDescent="0.2">
      <c r="A95" s="9" t="s">
        <v>638</v>
      </c>
    </row>
    <row r="96" spans="1:15" x14ac:dyDescent="0.2">
      <c r="A96" s="194" t="s">
        <v>811</v>
      </c>
      <c r="B96" s="3"/>
      <c r="C96" s="3"/>
      <c r="D96" s="3"/>
      <c r="G96" s="186"/>
      <c r="J96" s="186"/>
    </row>
  </sheetData>
  <phoneticPr fontId="2" type="noConversion"/>
  <pageMargins left="0.59055118110236227" right="0.59055118110236227" top="1.5748031496062993" bottom="0.78740157480314965" header="0.39370078740157483" footer="0.39370078740157483"/>
  <pageSetup paperSize="9" scale="67" firstPageNumber="3" fitToHeight="3" orientation="landscape" useFirstPageNumber="1" r:id="rId1"/>
  <headerFooter alignWithMargins="0">
    <oddHeader>&amp;R&amp;12Les finances des communes en 2020</oddHeader>
    <oddFooter>&amp;L&amp;12Direction Générale des Collectivités Locales / DESL&amp;C&amp;12&amp;P&amp;R&amp;12Mise en ligne : mars 2022</oddFooter>
  </headerFooter>
  <rowBreaks count="2" manualBreakCount="2">
    <brk id="33" max="14" man="1"/>
    <brk id="65"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57"/>
  <sheetViews>
    <sheetView zoomScaleNormal="100" zoomScaleSheetLayoutView="85" workbookViewId="0">
      <selection activeCell="J26" sqref="J26"/>
    </sheetView>
  </sheetViews>
  <sheetFormatPr baseColWidth="10" defaultRowHeight="12.75" x14ac:dyDescent="0.2"/>
  <cols>
    <col min="1" max="1" width="34" customWidth="1"/>
    <col min="2" max="12" width="12.5703125" customWidth="1"/>
    <col min="13" max="14" width="18" style="216" customWidth="1"/>
    <col min="15" max="15" width="12.7109375" customWidth="1"/>
  </cols>
  <sheetData>
    <row r="1" spans="1:15" ht="20.25" customHeight="1" x14ac:dyDescent="0.25">
      <c r="A1" s="10" t="s">
        <v>816</v>
      </c>
    </row>
    <row r="3" spans="1:15" x14ac:dyDescent="0.2">
      <c r="A3" s="1"/>
      <c r="B3" s="1"/>
      <c r="C3" s="1"/>
      <c r="D3" s="1"/>
      <c r="E3" s="1"/>
      <c r="F3" s="1"/>
      <c r="G3" s="1"/>
      <c r="H3" s="1"/>
      <c r="I3" s="1"/>
      <c r="J3" s="1"/>
      <c r="K3" s="1"/>
      <c r="L3" s="1"/>
      <c r="M3" s="218"/>
      <c r="N3" s="218"/>
      <c r="O3" s="2"/>
    </row>
    <row r="4" spans="1:15" x14ac:dyDescent="0.2">
      <c r="A4" s="3"/>
      <c r="B4" s="11" t="s">
        <v>35</v>
      </c>
      <c r="C4" s="11" t="s">
        <v>124</v>
      </c>
      <c r="D4" s="11" t="s">
        <v>126</v>
      </c>
      <c r="E4" s="11" t="s">
        <v>36</v>
      </c>
      <c r="F4" s="11" t="s">
        <v>37</v>
      </c>
      <c r="G4" s="11" t="s">
        <v>38</v>
      </c>
      <c r="H4" s="11" t="s">
        <v>39</v>
      </c>
      <c r="I4" s="11" t="s">
        <v>128</v>
      </c>
      <c r="J4" s="11" t="s">
        <v>129</v>
      </c>
      <c r="K4" s="11" t="s">
        <v>130</v>
      </c>
      <c r="L4" s="210">
        <v>100000</v>
      </c>
      <c r="M4" s="202" t="s">
        <v>245</v>
      </c>
      <c r="N4" s="202" t="s">
        <v>245</v>
      </c>
      <c r="O4" s="205" t="s">
        <v>77</v>
      </c>
    </row>
    <row r="5" spans="1:15" x14ac:dyDescent="0.2">
      <c r="A5" s="209" t="s">
        <v>155</v>
      </c>
      <c r="B5" s="11" t="s">
        <v>123</v>
      </c>
      <c r="C5" s="11" t="s">
        <v>40</v>
      </c>
      <c r="D5" s="11" t="s">
        <v>40</v>
      </c>
      <c r="E5" s="11" t="s">
        <v>40</v>
      </c>
      <c r="F5" s="11" t="s">
        <v>40</v>
      </c>
      <c r="G5" s="11" t="s">
        <v>40</v>
      </c>
      <c r="H5" s="11" t="s">
        <v>40</v>
      </c>
      <c r="I5" s="11" t="s">
        <v>40</v>
      </c>
      <c r="J5" s="11" t="s">
        <v>40</v>
      </c>
      <c r="K5" s="11" t="s">
        <v>40</v>
      </c>
      <c r="L5" s="11" t="s">
        <v>43</v>
      </c>
      <c r="M5" s="202" t="s">
        <v>151</v>
      </c>
      <c r="N5" s="202" t="s">
        <v>83</v>
      </c>
      <c r="O5" s="205" t="s">
        <v>145</v>
      </c>
    </row>
    <row r="6" spans="1:15" x14ac:dyDescent="0.2">
      <c r="A6" s="3"/>
      <c r="B6" s="11" t="s">
        <v>43</v>
      </c>
      <c r="C6" s="11" t="s">
        <v>125</v>
      </c>
      <c r="D6" s="11" t="s">
        <v>127</v>
      </c>
      <c r="E6" s="11" t="s">
        <v>44</v>
      </c>
      <c r="F6" s="11" t="s">
        <v>45</v>
      </c>
      <c r="G6" s="11" t="s">
        <v>46</v>
      </c>
      <c r="H6" s="11" t="s">
        <v>42</v>
      </c>
      <c r="I6" s="11" t="s">
        <v>131</v>
      </c>
      <c r="J6" s="11" t="s">
        <v>132</v>
      </c>
      <c r="K6" s="11" t="s">
        <v>133</v>
      </c>
      <c r="L6" s="11" t="s">
        <v>134</v>
      </c>
      <c r="M6" s="202" t="s">
        <v>146</v>
      </c>
      <c r="N6" s="202" t="s">
        <v>144</v>
      </c>
      <c r="O6" s="205" t="s">
        <v>119</v>
      </c>
    </row>
    <row r="7" spans="1:15" x14ac:dyDescent="0.2">
      <c r="A7" s="4"/>
      <c r="B7" s="4"/>
      <c r="C7" s="4"/>
      <c r="D7" s="4"/>
      <c r="E7" s="4"/>
      <c r="F7" s="4"/>
      <c r="G7" s="4"/>
      <c r="H7" s="4"/>
      <c r="I7" s="4"/>
      <c r="J7" s="4"/>
      <c r="K7" s="4"/>
      <c r="L7" s="4"/>
      <c r="M7" s="219"/>
      <c r="N7" s="219"/>
      <c r="O7" s="5"/>
    </row>
    <row r="8" spans="1:15" x14ac:dyDescent="0.2">
      <c r="A8" s="38" t="s">
        <v>298</v>
      </c>
      <c r="O8" s="69"/>
    </row>
    <row r="9" spans="1:15" ht="14.25" customHeight="1" x14ac:dyDescent="0.2">
      <c r="A9" s="201" t="s">
        <v>401</v>
      </c>
      <c r="B9" s="317">
        <v>13</v>
      </c>
      <c r="C9" s="317">
        <v>50</v>
      </c>
      <c r="D9" s="317">
        <v>141</v>
      </c>
      <c r="E9" s="317">
        <v>447</v>
      </c>
      <c r="F9" s="317">
        <v>205</v>
      </c>
      <c r="G9" s="317">
        <v>119</v>
      </c>
      <c r="H9" s="317">
        <v>258</v>
      </c>
      <c r="I9" s="317">
        <v>162</v>
      </c>
      <c r="J9" s="317">
        <v>146</v>
      </c>
      <c r="K9" s="317">
        <v>43</v>
      </c>
      <c r="L9" s="317">
        <v>36</v>
      </c>
      <c r="M9" s="314">
        <v>1233</v>
      </c>
      <c r="N9" s="314">
        <v>387</v>
      </c>
      <c r="O9" s="313">
        <v>1620</v>
      </c>
    </row>
    <row r="10" spans="1:15" x14ac:dyDescent="0.2">
      <c r="A10" s="69" t="s">
        <v>452</v>
      </c>
      <c r="B10" s="318">
        <v>223</v>
      </c>
      <c r="C10" s="318">
        <v>542</v>
      </c>
      <c r="D10" s="318">
        <v>1592</v>
      </c>
      <c r="E10" s="318">
        <v>3042</v>
      </c>
      <c r="F10" s="318">
        <v>779</v>
      </c>
      <c r="G10" s="318">
        <v>356</v>
      </c>
      <c r="H10" s="318">
        <v>445</v>
      </c>
      <c r="I10" s="318">
        <v>240</v>
      </c>
      <c r="J10" s="318">
        <v>188</v>
      </c>
      <c r="K10" s="318">
        <v>48</v>
      </c>
      <c r="L10" s="318">
        <v>6</v>
      </c>
      <c r="M10" s="319">
        <v>6979</v>
      </c>
      <c r="N10" s="319">
        <v>482</v>
      </c>
      <c r="O10" s="320">
        <v>7461</v>
      </c>
    </row>
    <row r="11" spans="1:15" x14ac:dyDescent="0.2">
      <c r="A11" s="211" t="s">
        <v>171</v>
      </c>
      <c r="B11" s="317">
        <v>2074</v>
      </c>
      <c r="C11" s="317">
        <v>3563</v>
      </c>
      <c r="D11" s="317">
        <v>6253</v>
      </c>
      <c r="E11" s="317">
        <v>6749</v>
      </c>
      <c r="F11" s="317">
        <v>1159</v>
      </c>
      <c r="G11" s="317">
        <v>455</v>
      </c>
      <c r="H11" s="317">
        <v>439</v>
      </c>
      <c r="I11" s="317">
        <v>139</v>
      </c>
      <c r="J11" s="317">
        <v>12</v>
      </c>
      <c r="K11" s="321" t="s">
        <v>102</v>
      </c>
      <c r="L11" s="321" t="s">
        <v>102</v>
      </c>
      <c r="M11" s="314">
        <v>20692</v>
      </c>
      <c r="N11" s="314">
        <v>151</v>
      </c>
      <c r="O11" s="313">
        <v>20843</v>
      </c>
    </row>
    <row r="12" spans="1:15" x14ac:dyDescent="0.2">
      <c r="A12" s="69" t="s">
        <v>172</v>
      </c>
      <c r="B12" s="318">
        <v>887</v>
      </c>
      <c r="C12" s="318">
        <v>1229</v>
      </c>
      <c r="D12" s="318">
        <v>1587</v>
      </c>
      <c r="E12" s="318">
        <v>1094</v>
      </c>
      <c r="F12" s="318">
        <v>126</v>
      </c>
      <c r="G12" s="318">
        <v>52</v>
      </c>
      <c r="H12" s="318">
        <v>55</v>
      </c>
      <c r="I12" s="318">
        <v>10</v>
      </c>
      <c r="J12" s="779" t="s">
        <v>102</v>
      </c>
      <c r="K12" s="322" t="s">
        <v>102</v>
      </c>
      <c r="L12" s="322" t="s">
        <v>102</v>
      </c>
      <c r="M12" s="319">
        <v>5030</v>
      </c>
      <c r="N12" s="319">
        <v>10</v>
      </c>
      <c r="O12" s="320">
        <v>5040</v>
      </c>
    </row>
    <row r="13" spans="1:15" x14ac:dyDescent="0.2">
      <c r="A13" s="211" t="s">
        <v>291</v>
      </c>
      <c r="B13" s="778" t="s">
        <v>102</v>
      </c>
      <c r="C13" s="778" t="s">
        <v>102</v>
      </c>
      <c r="D13" s="323">
        <v>2</v>
      </c>
      <c r="E13" s="323">
        <v>1</v>
      </c>
      <c r="F13" s="862" t="s">
        <v>102</v>
      </c>
      <c r="G13" s="323">
        <v>1</v>
      </c>
      <c r="H13" s="778" t="s">
        <v>102</v>
      </c>
      <c r="I13" s="778" t="s">
        <v>102</v>
      </c>
      <c r="J13" s="778" t="s">
        <v>102</v>
      </c>
      <c r="K13" s="778" t="s">
        <v>102</v>
      </c>
      <c r="L13" s="321" t="s">
        <v>102</v>
      </c>
      <c r="M13" s="325">
        <v>4</v>
      </c>
      <c r="N13" s="863" t="s">
        <v>102</v>
      </c>
      <c r="O13" s="326">
        <v>4</v>
      </c>
    </row>
    <row r="14" spans="1:15" x14ac:dyDescent="0.2">
      <c r="A14" s="111" t="s">
        <v>292</v>
      </c>
      <c r="B14" s="327">
        <f t="shared" ref="B14:O14" si="0">SUM(B9:B13)</f>
        <v>3197</v>
      </c>
      <c r="C14" s="327">
        <f t="shared" si="0"/>
        <v>5384</v>
      </c>
      <c r="D14" s="327">
        <f t="shared" si="0"/>
        <v>9575</v>
      </c>
      <c r="E14" s="327">
        <f t="shared" si="0"/>
        <v>11333</v>
      </c>
      <c r="F14" s="327">
        <f t="shared" si="0"/>
        <v>2269</v>
      </c>
      <c r="G14" s="327">
        <f t="shared" si="0"/>
        <v>983</v>
      </c>
      <c r="H14" s="327">
        <f t="shared" si="0"/>
        <v>1197</v>
      </c>
      <c r="I14" s="327">
        <f t="shared" si="0"/>
        <v>551</v>
      </c>
      <c r="J14" s="327">
        <f t="shared" si="0"/>
        <v>346</v>
      </c>
      <c r="K14" s="327">
        <f t="shared" si="0"/>
        <v>91</v>
      </c>
      <c r="L14" s="327">
        <f t="shared" si="0"/>
        <v>42</v>
      </c>
      <c r="M14" s="328">
        <f t="shared" si="0"/>
        <v>33938</v>
      </c>
      <c r="N14" s="328">
        <f t="shared" si="0"/>
        <v>1030</v>
      </c>
      <c r="O14" s="864">
        <f t="shared" si="0"/>
        <v>34968</v>
      </c>
    </row>
    <row r="15" spans="1:15" x14ac:dyDescent="0.2">
      <c r="A15" s="183" t="s">
        <v>449</v>
      </c>
      <c r="B15" s="329"/>
      <c r="C15" s="329"/>
      <c r="D15" s="329"/>
      <c r="E15" s="329"/>
      <c r="F15" s="329"/>
      <c r="G15" s="329"/>
      <c r="H15" s="329"/>
      <c r="I15" s="329"/>
      <c r="J15" s="329"/>
      <c r="K15" s="329"/>
      <c r="L15" s="329"/>
      <c r="M15" s="330"/>
      <c r="N15" s="330"/>
      <c r="O15" s="331"/>
    </row>
    <row r="16" spans="1:15" ht="14.25" x14ac:dyDescent="0.2">
      <c r="A16" s="201" t="s">
        <v>401</v>
      </c>
      <c r="B16" s="332">
        <f>B9/B$14</f>
        <v>4.0663121676571788E-3</v>
      </c>
      <c r="C16" s="332">
        <f t="shared" ref="C16:O16" si="1">C9/C$14</f>
        <v>9.2867756315007429E-3</v>
      </c>
      <c r="D16" s="332">
        <f t="shared" si="1"/>
        <v>1.4725848563968668E-2</v>
      </c>
      <c r="E16" s="332">
        <f t="shared" si="1"/>
        <v>3.944233653930998E-2</v>
      </c>
      <c r="F16" s="332">
        <f t="shared" si="1"/>
        <v>9.0348171000440722E-2</v>
      </c>
      <c r="G16" s="333">
        <f t="shared" si="1"/>
        <v>0.12105798575788403</v>
      </c>
      <c r="H16" s="332">
        <f t="shared" si="1"/>
        <v>0.21553884711779447</v>
      </c>
      <c r="I16" s="332">
        <f t="shared" si="1"/>
        <v>0.29401088929219599</v>
      </c>
      <c r="J16" s="332">
        <f t="shared" si="1"/>
        <v>0.42196531791907516</v>
      </c>
      <c r="K16" s="332">
        <f t="shared" si="1"/>
        <v>0.47252747252747251</v>
      </c>
      <c r="L16" s="332">
        <f t="shared" si="1"/>
        <v>0.8571428571428571</v>
      </c>
      <c r="M16" s="334">
        <f t="shared" si="1"/>
        <v>3.6330956449997051E-2</v>
      </c>
      <c r="N16" s="334">
        <f t="shared" si="1"/>
        <v>0.3757281553398058</v>
      </c>
      <c r="O16" s="335">
        <f t="shared" si="1"/>
        <v>4.6328071379547017E-2</v>
      </c>
    </row>
    <row r="17" spans="1:15" x14ac:dyDescent="0.2">
      <c r="A17" s="69" t="s">
        <v>452</v>
      </c>
      <c r="B17" s="336">
        <f t="shared" ref="B17:O17" si="2">B10/B$14</f>
        <v>6.975289333750391E-2</v>
      </c>
      <c r="C17" s="336">
        <f t="shared" si="2"/>
        <v>0.10066864784546806</v>
      </c>
      <c r="D17" s="336">
        <f t="shared" si="2"/>
        <v>0.166266318537859</v>
      </c>
      <c r="E17" s="336">
        <f t="shared" si="2"/>
        <v>0.26841965940174711</v>
      </c>
      <c r="F17" s="336">
        <f t="shared" si="2"/>
        <v>0.34332304980167477</v>
      </c>
      <c r="G17" s="336">
        <f t="shared" si="2"/>
        <v>0.36215666327568669</v>
      </c>
      <c r="H17" s="336">
        <f t="shared" si="2"/>
        <v>0.37176274018379279</v>
      </c>
      <c r="I17" s="336">
        <f t="shared" si="2"/>
        <v>0.43557168784029038</v>
      </c>
      <c r="J17" s="336">
        <f t="shared" si="2"/>
        <v>0.54335260115606931</v>
      </c>
      <c r="K17" s="336">
        <f t="shared" si="2"/>
        <v>0.52747252747252749</v>
      </c>
      <c r="L17" s="336">
        <f t="shared" si="2"/>
        <v>0.14285714285714285</v>
      </c>
      <c r="M17" s="337">
        <f t="shared" si="2"/>
        <v>0.20563969591608228</v>
      </c>
      <c r="N17" s="337">
        <f t="shared" si="2"/>
        <v>0.46796116504854368</v>
      </c>
      <c r="O17" s="338">
        <f t="shared" si="2"/>
        <v>0.21336650652024708</v>
      </c>
    </row>
    <row r="18" spans="1:15" x14ac:dyDescent="0.2">
      <c r="A18" s="201" t="s">
        <v>171</v>
      </c>
      <c r="B18" s="332">
        <f t="shared" ref="B18:O18" si="3">B11/B$14</f>
        <v>0.648733187363153</v>
      </c>
      <c r="C18" s="332">
        <f t="shared" si="3"/>
        <v>0.66177563150074292</v>
      </c>
      <c r="D18" s="332">
        <f t="shared" si="3"/>
        <v>0.65305483028720623</v>
      </c>
      <c r="E18" s="333">
        <f t="shared" si="3"/>
        <v>0.59551751522103591</v>
      </c>
      <c r="F18" s="332">
        <f t="shared" si="3"/>
        <v>0.51079770824151605</v>
      </c>
      <c r="G18" s="333">
        <f t="shared" si="3"/>
        <v>0.46286876907426244</v>
      </c>
      <c r="H18" s="332">
        <f t="shared" si="3"/>
        <v>0.36675020885547199</v>
      </c>
      <c r="I18" s="332">
        <f t="shared" si="3"/>
        <v>0.25226860254083483</v>
      </c>
      <c r="J18" s="332">
        <f t="shared" si="3"/>
        <v>3.4682080924855488E-2</v>
      </c>
      <c r="K18" s="321" t="s">
        <v>102</v>
      </c>
      <c r="L18" s="321" t="s">
        <v>102</v>
      </c>
      <c r="M18" s="334">
        <f t="shared" si="3"/>
        <v>0.6097000412516943</v>
      </c>
      <c r="N18" s="334">
        <f t="shared" si="3"/>
        <v>0.14660194174757282</v>
      </c>
      <c r="O18" s="335">
        <f t="shared" si="3"/>
        <v>0.59605925417524597</v>
      </c>
    </row>
    <row r="19" spans="1:15" x14ac:dyDescent="0.2">
      <c r="A19" s="69" t="s">
        <v>172</v>
      </c>
      <c r="B19" s="336">
        <f t="shared" ref="B19:O19" si="4">B12/B$14</f>
        <v>0.27744760713168598</v>
      </c>
      <c r="C19" s="336">
        <f t="shared" si="4"/>
        <v>0.22826894502228826</v>
      </c>
      <c r="D19" s="336">
        <f t="shared" si="4"/>
        <v>0.16574412532637076</v>
      </c>
      <c r="E19" s="336">
        <f t="shared" si="4"/>
        <v>9.6532250948557316E-2</v>
      </c>
      <c r="F19" s="336">
        <f t="shared" si="4"/>
        <v>5.5531070956368445E-2</v>
      </c>
      <c r="G19" s="336">
        <f t="shared" si="4"/>
        <v>5.2899287894201424E-2</v>
      </c>
      <c r="H19" s="336">
        <f t="shared" si="4"/>
        <v>4.5948203842940682E-2</v>
      </c>
      <c r="I19" s="336">
        <f t="shared" si="4"/>
        <v>1.8148820326678767E-2</v>
      </c>
      <c r="J19" s="779" t="s">
        <v>102</v>
      </c>
      <c r="K19" s="322" t="s">
        <v>102</v>
      </c>
      <c r="L19" s="322" t="s">
        <v>102</v>
      </c>
      <c r="M19" s="337">
        <f t="shared" si="4"/>
        <v>0.14821144439860923</v>
      </c>
      <c r="N19" s="337">
        <f t="shared" si="4"/>
        <v>9.7087378640776691E-3</v>
      </c>
      <c r="O19" s="338">
        <f t="shared" si="4"/>
        <v>0.14413177762525739</v>
      </c>
    </row>
    <row r="20" spans="1:15" x14ac:dyDescent="0.2">
      <c r="A20" s="211" t="s">
        <v>291</v>
      </c>
      <c r="B20" s="778" t="s">
        <v>102</v>
      </c>
      <c r="C20" s="778" t="s">
        <v>102</v>
      </c>
      <c r="D20" s="333">
        <f t="shared" ref="D20:O20" si="5">D13/D$14</f>
        <v>2.0887728459530026E-4</v>
      </c>
      <c r="E20" s="333">
        <f t="shared" si="5"/>
        <v>8.8237889349686752E-5</v>
      </c>
      <c r="F20" s="778" t="s">
        <v>102</v>
      </c>
      <c r="G20" s="333">
        <f t="shared" si="5"/>
        <v>1.017293997965412E-3</v>
      </c>
      <c r="H20" s="778" t="s">
        <v>102</v>
      </c>
      <c r="I20" s="778" t="s">
        <v>102</v>
      </c>
      <c r="J20" s="778" t="s">
        <v>102</v>
      </c>
      <c r="K20" s="778" t="s">
        <v>102</v>
      </c>
      <c r="L20" s="321" t="s">
        <v>102</v>
      </c>
      <c r="M20" s="339">
        <f t="shared" si="5"/>
        <v>1.1786198361718427E-4</v>
      </c>
      <c r="N20" s="863" t="s">
        <v>102</v>
      </c>
      <c r="O20" s="340">
        <f t="shared" si="5"/>
        <v>1.1439029970258523E-4</v>
      </c>
    </row>
    <row r="21" spans="1:15" x14ac:dyDescent="0.2">
      <c r="A21" s="282" t="s">
        <v>293</v>
      </c>
      <c r="B21" s="341">
        <f t="shared" ref="B21:O21" si="6">B14/B$14</f>
        <v>1</v>
      </c>
      <c r="C21" s="341">
        <f t="shared" si="6"/>
        <v>1</v>
      </c>
      <c r="D21" s="341">
        <f t="shared" si="6"/>
        <v>1</v>
      </c>
      <c r="E21" s="341">
        <f t="shared" si="6"/>
        <v>1</v>
      </c>
      <c r="F21" s="341">
        <f t="shared" si="6"/>
        <v>1</v>
      </c>
      <c r="G21" s="341">
        <f t="shared" si="6"/>
        <v>1</v>
      </c>
      <c r="H21" s="341">
        <f t="shared" si="6"/>
        <v>1</v>
      </c>
      <c r="I21" s="341">
        <f t="shared" si="6"/>
        <v>1</v>
      </c>
      <c r="J21" s="341">
        <f t="shared" si="6"/>
        <v>1</v>
      </c>
      <c r="K21" s="341">
        <f t="shared" si="6"/>
        <v>1</v>
      </c>
      <c r="L21" s="341">
        <f t="shared" si="6"/>
        <v>1</v>
      </c>
      <c r="M21" s="342">
        <f t="shared" si="6"/>
        <v>1</v>
      </c>
      <c r="N21" s="342">
        <f t="shared" si="6"/>
        <v>1</v>
      </c>
      <c r="O21" s="865">
        <f t="shared" si="6"/>
        <v>1</v>
      </c>
    </row>
    <row r="22" spans="1:15" x14ac:dyDescent="0.2">
      <c r="A22" s="194" t="s">
        <v>295</v>
      </c>
    </row>
    <row r="23" spans="1:15" x14ac:dyDescent="0.2">
      <c r="A23" s="9" t="s">
        <v>819</v>
      </c>
    </row>
    <row r="24" spans="1:15" x14ac:dyDescent="0.2">
      <c r="A24" s="9" t="s">
        <v>451</v>
      </c>
    </row>
    <row r="25" spans="1:15" x14ac:dyDescent="0.2">
      <c r="A25" s="18" t="s">
        <v>78</v>
      </c>
    </row>
    <row r="26" spans="1:15" x14ac:dyDescent="0.2">
      <c r="A26" s="18" t="s">
        <v>455</v>
      </c>
    </row>
    <row r="27" spans="1:15" x14ac:dyDescent="0.2">
      <c r="A27" s="18" t="s">
        <v>453</v>
      </c>
    </row>
    <row r="28" spans="1:15" x14ac:dyDescent="0.2">
      <c r="A28" s="9" t="s">
        <v>817</v>
      </c>
    </row>
    <row r="29" spans="1:15" s="17" customFormat="1" ht="11.25" x14ac:dyDescent="0.2">
      <c r="A29" s="194" t="s">
        <v>807</v>
      </c>
      <c r="B29" s="225"/>
      <c r="C29" s="225"/>
      <c r="D29" s="225"/>
      <c r="G29" s="186"/>
      <c r="J29" s="186"/>
    </row>
    <row r="31" spans="1:15" ht="20.25" customHeight="1" x14ac:dyDescent="0.25">
      <c r="A31" s="10" t="s">
        <v>815</v>
      </c>
    </row>
    <row r="32" spans="1:15" x14ac:dyDescent="0.2">
      <c r="A32" s="226" t="s">
        <v>290</v>
      </c>
    </row>
    <row r="33" spans="1:15" x14ac:dyDescent="0.2">
      <c r="A33" s="1"/>
      <c r="B33" s="1"/>
      <c r="C33" s="1"/>
      <c r="D33" s="1"/>
      <c r="E33" s="1"/>
      <c r="F33" s="1"/>
      <c r="G33" s="1"/>
      <c r="H33" s="1"/>
      <c r="I33" s="1"/>
      <c r="J33" s="1"/>
      <c r="K33" s="1"/>
      <c r="L33" s="1"/>
      <c r="M33" s="218"/>
      <c r="N33" s="218"/>
      <c r="O33" s="2"/>
    </row>
    <row r="34" spans="1:15" x14ac:dyDescent="0.2">
      <c r="A34" s="3"/>
      <c r="B34" s="11" t="s">
        <v>35</v>
      </c>
      <c r="C34" s="11" t="s">
        <v>124</v>
      </c>
      <c r="D34" s="11" t="s">
        <v>126</v>
      </c>
      <c r="E34" s="11" t="s">
        <v>36</v>
      </c>
      <c r="F34" s="11" t="s">
        <v>37</v>
      </c>
      <c r="G34" s="11" t="s">
        <v>38</v>
      </c>
      <c r="H34" s="11" t="s">
        <v>39</v>
      </c>
      <c r="I34" s="11" t="s">
        <v>128</v>
      </c>
      <c r="J34" s="11" t="s">
        <v>129</v>
      </c>
      <c r="K34" s="11" t="s">
        <v>130</v>
      </c>
      <c r="L34" s="210">
        <v>100000</v>
      </c>
      <c r="M34" s="202" t="s">
        <v>246</v>
      </c>
      <c r="N34" s="202" t="s">
        <v>246</v>
      </c>
      <c r="O34" s="205" t="s">
        <v>77</v>
      </c>
    </row>
    <row r="35" spans="1:15" x14ac:dyDescent="0.2">
      <c r="A35" s="209" t="s">
        <v>155</v>
      </c>
      <c r="B35" s="11" t="s">
        <v>123</v>
      </c>
      <c r="C35" s="11" t="s">
        <v>40</v>
      </c>
      <c r="D35" s="11" t="s">
        <v>40</v>
      </c>
      <c r="E35" s="11" t="s">
        <v>40</v>
      </c>
      <c r="F35" s="11" t="s">
        <v>40</v>
      </c>
      <c r="G35" s="11" t="s">
        <v>40</v>
      </c>
      <c r="H35" s="11" t="s">
        <v>40</v>
      </c>
      <c r="I35" s="11" t="s">
        <v>40</v>
      </c>
      <c r="J35" s="11" t="s">
        <v>40</v>
      </c>
      <c r="K35" s="11" t="s">
        <v>40</v>
      </c>
      <c r="L35" s="11" t="s">
        <v>43</v>
      </c>
      <c r="M35" s="202" t="s">
        <v>248</v>
      </c>
      <c r="N35" s="202" t="s">
        <v>146</v>
      </c>
      <c r="O35" s="205" t="s">
        <v>145</v>
      </c>
    </row>
    <row r="36" spans="1:15" x14ac:dyDescent="0.2">
      <c r="A36" s="3"/>
      <c r="B36" s="11" t="s">
        <v>43</v>
      </c>
      <c r="C36" s="11" t="s">
        <v>125</v>
      </c>
      <c r="D36" s="11" t="s">
        <v>127</v>
      </c>
      <c r="E36" s="11" t="s">
        <v>44</v>
      </c>
      <c r="F36" s="11" t="s">
        <v>45</v>
      </c>
      <c r="G36" s="11" t="s">
        <v>46</v>
      </c>
      <c r="H36" s="11" t="s">
        <v>42</v>
      </c>
      <c r="I36" s="11" t="s">
        <v>131</v>
      </c>
      <c r="J36" s="11" t="s">
        <v>132</v>
      </c>
      <c r="K36" s="11" t="s">
        <v>133</v>
      </c>
      <c r="L36" s="11" t="s">
        <v>134</v>
      </c>
      <c r="M36" s="202" t="s">
        <v>146</v>
      </c>
      <c r="N36" s="202" t="s">
        <v>134</v>
      </c>
      <c r="O36" s="205" t="s">
        <v>41</v>
      </c>
    </row>
    <row r="37" spans="1:15" x14ac:dyDescent="0.2">
      <c r="A37" s="4"/>
      <c r="B37" s="4"/>
      <c r="C37" s="4"/>
      <c r="D37" s="4"/>
      <c r="E37" s="4"/>
      <c r="F37" s="4"/>
      <c r="G37" s="4"/>
      <c r="H37" s="4"/>
      <c r="I37" s="4"/>
      <c r="J37" s="4"/>
      <c r="K37" s="4"/>
      <c r="L37" s="4"/>
      <c r="M37" s="219"/>
      <c r="N37" s="219"/>
      <c r="O37" s="5"/>
    </row>
    <row r="38" spans="1:15" x14ac:dyDescent="0.2">
      <c r="A38" s="38" t="s">
        <v>546</v>
      </c>
      <c r="O38" s="69"/>
    </row>
    <row r="39" spans="1:15" ht="14.25" x14ac:dyDescent="0.2">
      <c r="A39" s="201" t="s">
        <v>402</v>
      </c>
      <c r="B39" s="317">
        <v>1049</v>
      </c>
      <c r="C39" s="317">
        <v>7600</v>
      </c>
      <c r="D39" s="317">
        <v>48784</v>
      </c>
      <c r="E39" s="317">
        <v>498940</v>
      </c>
      <c r="F39" s="317">
        <v>539594</v>
      </c>
      <c r="G39" s="317">
        <v>503562</v>
      </c>
      <c r="H39" s="317">
        <v>1827421</v>
      </c>
      <c r="I39" s="317">
        <v>2222216</v>
      </c>
      <c r="J39" s="317">
        <v>4459781</v>
      </c>
      <c r="K39" s="317">
        <v>2975458</v>
      </c>
      <c r="L39" s="317">
        <v>9468729</v>
      </c>
      <c r="M39" s="314">
        <v>3426950</v>
      </c>
      <c r="N39" s="314">
        <v>19126184</v>
      </c>
      <c r="O39" s="313">
        <v>22553134</v>
      </c>
    </row>
    <row r="40" spans="1:15" x14ac:dyDescent="0.2">
      <c r="A40" s="69" t="s">
        <v>452</v>
      </c>
      <c r="B40" s="318">
        <v>14447</v>
      </c>
      <c r="C40" s="318">
        <v>81432</v>
      </c>
      <c r="D40" s="318">
        <v>539782</v>
      </c>
      <c r="E40" s="318">
        <v>3150277</v>
      </c>
      <c r="F40" s="318">
        <v>2059927</v>
      </c>
      <c r="G40" s="318">
        <v>1487579</v>
      </c>
      <c r="H40" s="318">
        <v>3103452</v>
      </c>
      <c r="I40" s="318">
        <v>3379069</v>
      </c>
      <c r="J40" s="318">
        <v>5677323</v>
      </c>
      <c r="K40" s="318">
        <v>3091308</v>
      </c>
      <c r="L40" s="318">
        <v>785693</v>
      </c>
      <c r="M40" s="319">
        <v>10436896</v>
      </c>
      <c r="N40" s="319">
        <v>12933393</v>
      </c>
      <c r="O40" s="320">
        <v>23370289</v>
      </c>
    </row>
    <row r="41" spans="1:15" x14ac:dyDescent="0.2">
      <c r="A41" s="211" t="s">
        <v>171</v>
      </c>
      <c r="B41" s="317">
        <v>135924</v>
      </c>
      <c r="C41" s="317">
        <v>525683</v>
      </c>
      <c r="D41" s="317">
        <v>2033654</v>
      </c>
      <c r="E41" s="317">
        <v>6548202</v>
      </c>
      <c r="F41" s="317">
        <v>3033049</v>
      </c>
      <c r="G41" s="317">
        <v>1896065</v>
      </c>
      <c r="H41" s="317">
        <v>3020693</v>
      </c>
      <c r="I41" s="317">
        <v>1798274</v>
      </c>
      <c r="J41" s="317">
        <v>311912</v>
      </c>
      <c r="K41" s="778" t="s">
        <v>102</v>
      </c>
      <c r="L41" s="778" t="s">
        <v>102</v>
      </c>
      <c r="M41" s="314">
        <v>17193270</v>
      </c>
      <c r="N41" s="314">
        <v>2110186</v>
      </c>
      <c r="O41" s="313">
        <v>19303456</v>
      </c>
    </row>
    <row r="42" spans="1:15" x14ac:dyDescent="0.2">
      <c r="A42" s="69" t="s">
        <v>172</v>
      </c>
      <c r="B42" s="318">
        <v>55885</v>
      </c>
      <c r="C42" s="318">
        <v>178809</v>
      </c>
      <c r="D42" s="318">
        <v>498884</v>
      </c>
      <c r="E42" s="318">
        <v>997651</v>
      </c>
      <c r="F42" s="318">
        <v>332760</v>
      </c>
      <c r="G42" s="318">
        <v>216125</v>
      </c>
      <c r="H42" s="318">
        <v>370906</v>
      </c>
      <c r="I42" s="318">
        <v>139706</v>
      </c>
      <c r="J42" s="779" t="s">
        <v>102</v>
      </c>
      <c r="K42" s="779" t="s">
        <v>102</v>
      </c>
      <c r="L42" s="779" t="s">
        <v>102</v>
      </c>
      <c r="M42" s="319">
        <v>2651020</v>
      </c>
      <c r="N42" s="319">
        <v>139706</v>
      </c>
      <c r="O42" s="320">
        <v>2790726</v>
      </c>
    </row>
    <row r="43" spans="1:15" x14ac:dyDescent="0.2">
      <c r="A43" s="211" t="s">
        <v>291</v>
      </c>
      <c r="B43" s="778" t="s">
        <v>102</v>
      </c>
      <c r="C43" s="778" t="s">
        <v>102</v>
      </c>
      <c r="D43" s="323">
        <v>619</v>
      </c>
      <c r="E43" s="323">
        <v>854</v>
      </c>
      <c r="F43" s="778" t="s">
        <v>102</v>
      </c>
      <c r="G43" s="323">
        <v>4909</v>
      </c>
      <c r="H43" s="778" t="s">
        <v>102</v>
      </c>
      <c r="I43" s="778" t="s">
        <v>102</v>
      </c>
      <c r="J43" s="778" t="s">
        <v>102</v>
      </c>
      <c r="K43" s="778" t="s">
        <v>102</v>
      </c>
      <c r="L43" s="778" t="s">
        <v>102</v>
      </c>
      <c r="M43" s="325">
        <v>6382</v>
      </c>
      <c r="N43" s="863" t="s">
        <v>102</v>
      </c>
      <c r="O43" s="326">
        <v>6382</v>
      </c>
    </row>
    <row r="44" spans="1:15" x14ac:dyDescent="0.2">
      <c r="A44" s="111" t="s">
        <v>293</v>
      </c>
      <c r="B44" s="327">
        <f t="shared" ref="B44:O44" si="7">SUM(B39:B43)</f>
        <v>207305</v>
      </c>
      <c r="C44" s="327">
        <f t="shared" si="7"/>
        <v>793524</v>
      </c>
      <c r="D44" s="327">
        <f t="shared" si="7"/>
        <v>3121723</v>
      </c>
      <c r="E44" s="327">
        <f t="shared" si="7"/>
        <v>11195924</v>
      </c>
      <c r="F44" s="327">
        <f t="shared" si="7"/>
        <v>5965330</v>
      </c>
      <c r="G44" s="327">
        <f t="shared" si="7"/>
        <v>4108240</v>
      </c>
      <c r="H44" s="327">
        <f t="shared" si="7"/>
        <v>8322472</v>
      </c>
      <c r="I44" s="327">
        <f t="shared" si="7"/>
        <v>7539265</v>
      </c>
      <c r="J44" s="327">
        <f t="shared" si="7"/>
        <v>10449016</v>
      </c>
      <c r="K44" s="327">
        <f t="shared" si="7"/>
        <v>6066766</v>
      </c>
      <c r="L44" s="327">
        <f t="shared" si="7"/>
        <v>10254422</v>
      </c>
      <c r="M44" s="328">
        <f t="shared" si="7"/>
        <v>33714518</v>
      </c>
      <c r="N44" s="328">
        <f t="shared" si="7"/>
        <v>34309469</v>
      </c>
      <c r="O44" s="864">
        <f t="shared" si="7"/>
        <v>68023987</v>
      </c>
    </row>
    <row r="45" spans="1:15" x14ac:dyDescent="0.2">
      <c r="A45" s="183" t="s">
        <v>450</v>
      </c>
      <c r="B45" s="329"/>
      <c r="C45" s="329"/>
      <c r="D45" s="329"/>
      <c r="E45" s="329"/>
      <c r="F45" s="329"/>
      <c r="G45" s="329"/>
      <c r="H45" s="329"/>
      <c r="I45" s="329"/>
      <c r="J45" s="329"/>
      <c r="K45" s="329"/>
      <c r="L45" s="329"/>
      <c r="M45" s="330"/>
      <c r="N45" s="330"/>
      <c r="O45" s="331"/>
    </row>
    <row r="46" spans="1:15" ht="14.25" x14ac:dyDescent="0.2">
      <c r="A46" s="201" t="s">
        <v>402</v>
      </c>
      <c r="B46" s="332">
        <f>B39/B$44</f>
        <v>5.0601770338390296E-3</v>
      </c>
      <c r="C46" s="332">
        <f t="shared" ref="C46:O46" si="8">C39/C$44</f>
        <v>9.5775301062097674E-3</v>
      </c>
      <c r="D46" s="332">
        <f t="shared" si="8"/>
        <v>1.5627267377662912E-2</v>
      </c>
      <c r="E46" s="332">
        <f t="shared" si="8"/>
        <v>4.4564432555990914E-2</v>
      </c>
      <c r="F46" s="332">
        <f t="shared" si="8"/>
        <v>9.0455012547503655E-2</v>
      </c>
      <c r="G46" s="333">
        <f t="shared" si="8"/>
        <v>0.1225736568457539</v>
      </c>
      <c r="H46" s="332">
        <f t="shared" si="8"/>
        <v>0.21957670749748393</v>
      </c>
      <c r="I46" s="332">
        <f t="shared" si="8"/>
        <v>0.29475233991642419</v>
      </c>
      <c r="J46" s="332">
        <f t="shared" si="8"/>
        <v>0.42681349133736612</v>
      </c>
      <c r="K46" s="332">
        <f t="shared" si="8"/>
        <v>0.49045207941100744</v>
      </c>
      <c r="L46" s="332">
        <f t="shared" si="8"/>
        <v>0.92338007934528143</v>
      </c>
      <c r="M46" s="334">
        <f t="shared" si="8"/>
        <v>0.10164612170934788</v>
      </c>
      <c r="N46" s="334">
        <f t="shared" si="8"/>
        <v>0.55746079894153999</v>
      </c>
      <c r="O46" s="335">
        <f t="shared" si="8"/>
        <v>0.33154678216670835</v>
      </c>
    </row>
    <row r="47" spans="1:15" x14ac:dyDescent="0.2">
      <c r="A47" s="69" t="s">
        <v>452</v>
      </c>
      <c r="B47" s="336">
        <f t="shared" ref="B47:O47" si="9">B40/B$44</f>
        <v>6.9689587805407488E-2</v>
      </c>
      <c r="C47" s="336">
        <f t="shared" si="9"/>
        <v>0.10262071468537813</v>
      </c>
      <c r="D47" s="336">
        <f t="shared" si="9"/>
        <v>0.17291156198035507</v>
      </c>
      <c r="E47" s="336">
        <f t="shared" si="9"/>
        <v>0.28137713332101932</v>
      </c>
      <c r="F47" s="336">
        <f t="shared" si="9"/>
        <v>0.34531652062836421</v>
      </c>
      <c r="G47" s="336">
        <f t="shared" si="9"/>
        <v>0.36209642085175159</v>
      </c>
      <c r="H47" s="336">
        <f t="shared" si="9"/>
        <v>0.37290026328715797</v>
      </c>
      <c r="I47" s="336">
        <f t="shared" si="9"/>
        <v>0.44819607746909018</v>
      </c>
      <c r="J47" s="336">
        <f t="shared" si="9"/>
        <v>0.54333565954918628</v>
      </c>
      <c r="K47" s="336">
        <f t="shared" si="9"/>
        <v>0.50954792058899256</v>
      </c>
      <c r="L47" s="336">
        <f t="shared" si="9"/>
        <v>7.6619920654718524E-2</v>
      </c>
      <c r="M47" s="337">
        <f t="shared" si="9"/>
        <v>0.30956681628964711</v>
      </c>
      <c r="N47" s="337">
        <f t="shared" si="9"/>
        <v>0.37696278540481054</v>
      </c>
      <c r="O47" s="338">
        <f t="shared" si="9"/>
        <v>0.34355952996404049</v>
      </c>
    </row>
    <row r="48" spans="1:15" x14ac:dyDescent="0.2">
      <c r="A48" s="201" t="s">
        <v>171</v>
      </c>
      <c r="B48" s="332">
        <f t="shared" ref="B48:O48" si="10">B41/B$44</f>
        <v>0.65567159499288485</v>
      </c>
      <c r="C48" s="332">
        <f t="shared" si="10"/>
        <v>0.66246641563456177</v>
      </c>
      <c r="D48" s="332">
        <f t="shared" si="10"/>
        <v>0.65145241906472806</v>
      </c>
      <c r="E48" s="332">
        <f t="shared" si="10"/>
        <v>0.58487374512367174</v>
      </c>
      <c r="F48" s="332">
        <f t="shared" si="10"/>
        <v>0.50844613793369353</v>
      </c>
      <c r="G48" s="333">
        <f t="shared" si="10"/>
        <v>0.46152732070180907</v>
      </c>
      <c r="H48" s="332">
        <f t="shared" si="10"/>
        <v>0.36295622262231703</v>
      </c>
      <c r="I48" s="332">
        <f t="shared" si="10"/>
        <v>0.23852112904905187</v>
      </c>
      <c r="J48" s="332">
        <f t="shared" si="10"/>
        <v>2.9850849113447622E-2</v>
      </c>
      <c r="K48" s="321" t="s">
        <v>102</v>
      </c>
      <c r="L48" s="321" t="s">
        <v>102</v>
      </c>
      <c r="M48" s="334">
        <f t="shared" si="10"/>
        <v>0.50996635929957534</v>
      </c>
      <c r="N48" s="334">
        <f t="shared" si="10"/>
        <v>6.1504478544975441E-2</v>
      </c>
      <c r="O48" s="335">
        <f t="shared" si="10"/>
        <v>0.28377425157393377</v>
      </c>
    </row>
    <row r="49" spans="1:15" x14ac:dyDescent="0.2">
      <c r="A49" s="69" t="s">
        <v>172</v>
      </c>
      <c r="B49" s="336">
        <f t="shared" ref="B49:O51" si="11">B42/B$44</f>
        <v>0.26957864016786859</v>
      </c>
      <c r="C49" s="336">
        <f t="shared" si="11"/>
        <v>0.22533533957385032</v>
      </c>
      <c r="D49" s="336">
        <f t="shared" si="11"/>
        <v>0.15981046364459628</v>
      </c>
      <c r="E49" s="336">
        <f t="shared" si="11"/>
        <v>8.9108411239661858E-2</v>
      </c>
      <c r="F49" s="336">
        <f t="shared" si="11"/>
        <v>5.5782328890438583E-2</v>
      </c>
      <c r="G49" s="336">
        <f t="shared" si="11"/>
        <v>5.2607686016396316E-2</v>
      </c>
      <c r="H49" s="336">
        <f t="shared" si="11"/>
        <v>4.4566806593041103E-2</v>
      </c>
      <c r="I49" s="336">
        <f t="shared" si="11"/>
        <v>1.8530453565433765E-2</v>
      </c>
      <c r="J49" s="779" t="s">
        <v>102</v>
      </c>
      <c r="K49" s="322" t="s">
        <v>102</v>
      </c>
      <c r="L49" s="322" t="s">
        <v>102</v>
      </c>
      <c r="M49" s="337">
        <f t="shared" si="11"/>
        <v>7.863140739547278E-2</v>
      </c>
      <c r="N49" s="337">
        <f t="shared" si="11"/>
        <v>4.0719371086739928E-3</v>
      </c>
      <c r="O49" s="338">
        <f t="shared" si="11"/>
        <v>4.1025616449091702E-2</v>
      </c>
    </row>
    <row r="50" spans="1:15" x14ac:dyDescent="0.2">
      <c r="A50" s="211" t="s">
        <v>291</v>
      </c>
      <c r="B50" s="778" t="s">
        <v>102</v>
      </c>
      <c r="C50" s="778" t="s">
        <v>102</v>
      </c>
      <c r="D50" s="333">
        <f t="shared" ref="D50:O50" si="12">D43/D$44</f>
        <v>1.9828793265770216E-4</v>
      </c>
      <c r="E50" s="333">
        <f t="shared" si="12"/>
        <v>7.6277759656103418E-5</v>
      </c>
      <c r="F50" s="778" t="s">
        <v>102</v>
      </c>
      <c r="G50" s="333">
        <f t="shared" si="12"/>
        <v>1.1949155842891359E-3</v>
      </c>
      <c r="H50" s="778" t="s">
        <v>102</v>
      </c>
      <c r="I50" s="778" t="s">
        <v>102</v>
      </c>
      <c r="J50" s="778" t="s">
        <v>102</v>
      </c>
      <c r="K50" s="778" t="s">
        <v>102</v>
      </c>
      <c r="L50" s="321" t="s">
        <v>102</v>
      </c>
      <c r="M50" s="339">
        <f t="shared" si="12"/>
        <v>1.8929530595691743E-4</v>
      </c>
      <c r="N50" s="863" t="s">
        <v>102</v>
      </c>
      <c r="O50" s="340">
        <f t="shared" si="12"/>
        <v>9.3819846225714465E-5</v>
      </c>
    </row>
    <row r="51" spans="1:15" x14ac:dyDescent="0.2">
      <c r="A51" s="282" t="s">
        <v>292</v>
      </c>
      <c r="B51" s="341">
        <f t="shared" si="11"/>
        <v>1</v>
      </c>
      <c r="C51" s="341">
        <f t="shared" si="11"/>
        <v>1</v>
      </c>
      <c r="D51" s="341">
        <f t="shared" si="11"/>
        <v>1</v>
      </c>
      <c r="E51" s="341">
        <f t="shared" si="11"/>
        <v>1</v>
      </c>
      <c r="F51" s="341">
        <f t="shared" si="11"/>
        <v>1</v>
      </c>
      <c r="G51" s="341">
        <f t="shared" si="11"/>
        <v>1</v>
      </c>
      <c r="H51" s="341">
        <f t="shared" si="11"/>
        <v>1</v>
      </c>
      <c r="I51" s="341">
        <f t="shared" si="11"/>
        <v>1</v>
      </c>
      <c r="J51" s="341">
        <f t="shared" si="11"/>
        <v>1</v>
      </c>
      <c r="K51" s="341">
        <f t="shared" si="11"/>
        <v>1</v>
      </c>
      <c r="L51" s="341">
        <f t="shared" si="11"/>
        <v>1</v>
      </c>
      <c r="M51" s="342">
        <f t="shared" si="11"/>
        <v>1</v>
      </c>
      <c r="N51" s="342">
        <f t="shared" si="11"/>
        <v>1</v>
      </c>
      <c r="O51" s="865">
        <f t="shared" si="11"/>
        <v>1</v>
      </c>
    </row>
    <row r="52" spans="1:15" x14ac:dyDescent="0.2">
      <c r="A52" s="9" t="s">
        <v>454</v>
      </c>
    </row>
    <row r="53" spans="1:15" x14ac:dyDescent="0.2">
      <c r="A53" s="18" t="s">
        <v>78</v>
      </c>
    </row>
    <row r="54" spans="1:15" x14ac:dyDescent="0.2">
      <c r="A54" s="18" t="s">
        <v>455</v>
      </c>
    </row>
    <row r="55" spans="1:15" x14ac:dyDescent="0.2">
      <c r="A55" s="18" t="s">
        <v>453</v>
      </c>
    </row>
    <row r="56" spans="1:15" x14ac:dyDescent="0.2">
      <c r="A56" s="9" t="s">
        <v>818</v>
      </c>
    </row>
    <row r="57" spans="1:15" s="17" customFormat="1" ht="11.25" x14ac:dyDescent="0.2">
      <c r="A57" s="194" t="s">
        <v>811</v>
      </c>
      <c r="B57" s="225"/>
      <c r="C57" s="225"/>
      <c r="D57" s="225"/>
      <c r="G57" s="186"/>
      <c r="J57" s="186"/>
    </row>
  </sheetData>
  <phoneticPr fontId="2" type="noConversion"/>
  <pageMargins left="0.59055118110236227" right="0.59055118110236227" top="0.78740157480314965" bottom="0.78740157480314965" header="0.39370078740157483" footer="0.39370078740157483"/>
  <pageSetup paperSize="9" scale="62" firstPageNumber="6" orientation="landscape" useFirstPageNumber="1" r:id="rId1"/>
  <headerFooter alignWithMargins="0">
    <oddHeader>&amp;R&amp;12Les finances des communes en 2020</oddHeader>
    <oddFooter>&amp;L&amp;12Direction Générale des Collectivités Locales / DESL&amp;C&amp;12 6&amp;R&amp;12Mise en ligne : mars 2022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85"/>
  <sheetViews>
    <sheetView zoomScaleNormal="100" zoomScaleSheetLayoutView="70" zoomScalePageLayoutView="85" workbookViewId="0">
      <selection activeCell="A90" sqref="A90"/>
    </sheetView>
  </sheetViews>
  <sheetFormatPr baseColWidth="10" defaultRowHeight="12.75" x14ac:dyDescent="0.2"/>
  <cols>
    <col min="1" max="1" width="58.42578125" customWidth="1"/>
    <col min="2" max="4" width="12.42578125" customWidth="1"/>
    <col min="5" max="5" width="13" customWidth="1"/>
    <col min="6" max="11" width="12.42578125" customWidth="1"/>
    <col min="12" max="12" width="13.140625" customWidth="1"/>
    <col min="13" max="15" width="13.7109375" customWidth="1"/>
    <col min="16" max="16" width="8.5703125" customWidth="1"/>
  </cols>
  <sheetData>
    <row r="1" spans="1:15" ht="18" customHeight="1" x14ac:dyDescent="0.25">
      <c r="A1" s="10" t="s">
        <v>820</v>
      </c>
    </row>
    <row r="2" spans="1:15" x14ac:dyDescent="0.2">
      <c r="N2" s="227"/>
    </row>
    <row r="3" spans="1:15" ht="12.75" customHeight="1" x14ac:dyDescent="0.2">
      <c r="A3" s="1"/>
      <c r="B3" s="1"/>
      <c r="C3" s="1"/>
      <c r="D3" s="1"/>
      <c r="E3" s="1"/>
      <c r="F3" s="1"/>
      <c r="G3" s="1"/>
      <c r="H3" s="1"/>
      <c r="I3" s="1"/>
      <c r="J3" s="1"/>
      <c r="K3" s="1"/>
      <c r="L3" s="1"/>
      <c r="M3" s="1"/>
      <c r="N3" s="1"/>
      <c r="O3" s="2"/>
    </row>
    <row r="4" spans="1:15" x14ac:dyDescent="0.2">
      <c r="A4" s="3"/>
      <c r="B4" s="11" t="s">
        <v>35</v>
      </c>
      <c r="C4" s="11" t="s">
        <v>124</v>
      </c>
      <c r="D4" s="11" t="s">
        <v>126</v>
      </c>
      <c r="E4" s="11" t="s">
        <v>36</v>
      </c>
      <c r="F4" s="11" t="s">
        <v>37</v>
      </c>
      <c r="G4" s="11" t="s">
        <v>38</v>
      </c>
      <c r="H4" s="11" t="s">
        <v>39</v>
      </c>
      <c r="I4" s="11" t="s">
        <v>128</v>
      </c>
      <c r="J4" s="11" t="s">
        <v>129</v>
      </c>
      <c r="K4" s="11" t="s">
        <v>130</v>
      </c>
      <c r="L4" s="210">
        <v>100000</v>
      </c>
      <c r="M4" s="202" t="s">
        <v>246</v>
      </c>
      <c r="N4" s="202" t="s">
        <v>246</v>
      </c>
      <c r="O4" s="205" t="s">
        <v>77</v>
      </c>
    </row>
    <row r="5" spans="1:15" x14ac:dyDescent="0.2">
      <c r="A5" s="209" t="s">
        <v>155</v>
      </c>
      <c r="B5" s="11" t="s">
        <v>123</v>
      </c>
      <c r="C5" s="11" t="s">
        <v>40</v>
      </c>
      <c r="D5" s="11" t="s">
        <v>40</v>
      </c>
      <c r="E5" s="11" t="s">
        <v>40</v>
      </c>
      <c r="F5" s="11" t="s">
        <v>40</v>
      </c>
      <c r="G5" s="11" t="s">
        <v>40</v>
      </c>
      <c r="H5" s="11" t="s">
        <v>40</v>
      </c>
      <c r="I5" s="11" t="s">
        <v>40</v>
      </c>
      <c r="J5" s="11" t="s">
        <v>40</v>
      </c>
      <c r="K5" s="11" t="s">
        <v>40</v>
      </c>
      <c r="L5" s="11" t="s">
        <v>43</v>
      </c>
      <c r="M5" s="202" t="s">
        <v>248</v>
      </c>
      <c r="N5" s="202" t="s">
        <v>403</v>
      </c>
      <c r="O5" s="205" t="s">
        <v>145</v>
      </c>
    </row>
    <row r="6" spans="1:15" x14ac:dyDescent="0.2">
      <c r="A6" s="3"/>
      <c r="B6" s="11" t="s">
        <v>43</v>
      </c>
      <c r="C6" s="11" t="s">
        <v>125</v>
      </c>
      <c r="D6" s="11" t="s">
        <v>127</v>
      </c>
      <c r="E6" s="11" t="s">
        <v>44</v>
      </c>
      <c r="F6" s="11" t="s">
        <v>45</v>
      </c>
      <c r="G6" s="11" t="s">
        <v>46</v>
      </c>
      <c r="H6" s="11" t="s">
        <v>42</v>
      </c>
      <c r="I6" s="11" t="s">
        <v>131</v>
      </c>
      <c r="J6" s="11" t="s">
        <v>132</v>
      </c>
      <c r="K6" s="11" t="s">
        <v>133</v>
      </c>
      <c r="L6" s="11" t="s">
        <v>134</v>
      </c>
      <c r="M6" s="202" t="s">
        <v>146</v>
      </c>
      <c r="N6" s="202" t="s">
        <v>134</v>
      </c>
      <c r="O6" s="205" t="s">
        <v>41</v>
      </c>
    </row>
    <row r="7" spans="1:15" ht="14.25" x14ac:dyDescent="0.2">
      <c r="A7" s="226" t="s">
        <v>727</v>
      </c>
      <c r="B7" s="4"/>
      <c r="C7" s="4"/>
      <c r="D7" s="4"/>
      <c r="E7" s="4"/>
      <c r="F7" s="4"/>
      <c r="G7" s="4"/>
      <c r="H7" s="4"/>
      <c r="I7" s="4"/>
      <c r="J7" s="4"/>
      <c r="K7" s="4"/>
      <c r="L7" s="4"/>
      <c r="M7" s="4"/>
      <c r="N7" s="4"/>
      <c r="O7" s="5"/>
    </row>
    <row r="8" spans="1:15" ht="14.25" x14ac:dyDescent="0.2">
      <c r="A8" s="60" t="s">
        <v>456</v>
      </c>
      <c r="O8" s="69"/>
    </row>
    <row r="9" spans="1:15" ht="12.75" customHeight="1" x14ac:dyDescent="0.2">
      <c r="A9" s="201" t="s">
        <v>411</v>
      </c>
      <c r="B9" s="317">
        <v>2</v>
      </c>
      <c r="C9" s="317">
        <v>17</v>
      </c>
      <c r="D9" s="317">
        <v>34</v>
      </c>
      <c r="E9" s="317">
        <v>166</v>
      </c>
      <c r="F9" s="317">
        <v>117</v>
      </c>
      <c r="G9" s="317">
        <v>74</v>
      </c>
      <c r="H9" s="317">
        <v>67</v>
      </c>
      <c r="I9" s="317">
        <v>37</v>
      </c>
      <c r="J9" s="317">
        <v>16</v>
      </c>
      <c r="K9" s="317">
        <v>3</v>
      </c>
      <c r="L9" s="321" t="s">
        <v>102</v>
      </c>
      <c r="M9" s="314">
        <v>477</v>
      </c>
      <c r="N9" s="314">
        <v>56</v>
      </c>
      <c r="O9" s="313">
        <v>533</v>
      </c>
    </row>
    <row r="10" spans="1:15" x14ac:dyDescent="0.2">
      <c r="A10" s="69" t="s">
        <v>412</v>
      </c>
      <c r="B10" s="318">
        <v>11</v>
      </c>
      <c r="C10" s="318">
        <v>19</v>
      </c>
      <c r="D10" s="318">
        <v>79</v>
      </c>
      <c r="E10" s="318">
        <v>138</v>
      </c>
      <c r="F10" s="318">
        <v>28</v>
      </c>
      <c r="G10" s="318">
        <v>12</v>
      </c>
      <c r="H10" s="318">
        <v>9</v>
      </c>
      <c r="I10" s="318">
        <v>3</v>
      </c>
      <c r="J10" s="322" t="s">
        <v>102</v>
      </c>
      <c r="K10" s="322" t="s">
        <v>102</v>
      </c>
      <c r="L10" s="322" t="s">
        <v>102</v>
      </c>
      <c r="M10" s="319">
        <v>296</v>
      </c>
      <c r="N10" s="319">
        <v>3</v>
      </c>
      <c r="O10" s="320">
        <v>299</v>
      </c>
    </row>
    <row r="11" spans="1:15" x14ac:dyDescent="0.2">
      <c r="A11" s="6" t="s">
        <v>156</v>
      </c>
      <c r="B11" s="317">
        <v>147</v>
      </c>
      <c r="C11" s="317">
        <v>139</v>
      </c>
      <c r="D11" s="317">
        <v>235</v>
      </c>
      <c r="E11" s="317">
        <v>257</v>
      </c>
      <c r="F11" s="317">
        <v>51</v>
      </c>
      <c r="G11" s="317">
        <v>18</v>
      </c>
      <c r="H11" s="317">
        <v>8</v>
      </c>
      <c r="I11" s="317">
        <v>1</v>
      </c>
      <c r="J11" s="317">
        <v>1</v>
      </c>
      <c r="K11" s="321" t="s">
        <v>102</v>
      </c>
      <c r="L11" s="321" t="s">
        <v>102</v>
      </c>
      <c r="M11" s="314">
        <v>855</v>
      </c>
      <c r="N11" s="314">
        <v>2</v>
      </c>
      <c r="O11" s="313">
        <v>857</v>
      </c>
    </row>
    <row r="12" spans="1:15" x14ac:dyDescent="0.2">
      <c r="A12" t="s">
        <v>157</v>
      </c>
      <c r="B12" s="318">
        <v>5</v>
      </c>
      <c r="C12" s="318">
        <v>22</v>
      </c>
      <c r="D12" s="318">
        <v>70</v>
      </c>
      <c r="E12" s="318">
        <v>195</v>
      </c>
      <c r="F12" s="318">
        <v>69</v>
      </c>
      <c r="G12" s="318">
        <v>31</v>
      </c>
      <c r="H12" s="318">
        <v>29</v>
      </c>
      <c r="I12" s="318">
        <v>13</v>
      </c>
      <c r="J12" s="318">
        <v>3</v>
      </c>
      <c r="K12" s="322" t="s">
        <v>102</v>
      </c>
      <c r="L12" s="322" t="s">
        <v>102</v>
      </c>
      <c r="M12" s="319">
        <v>421</v>
      </c>
      <c r="N12" s="319">
        <v>16</v>
      </c>
      <c r="O12" s="320">
        <v>437</v>
      </c>
    </row>
    <row r="13" spans="1:15" ht="14.25" x14ac:dyDescent="0.2">
      <c r="A13" s="470" t="s">
        <v>375</v>
      </c>
      <c r="B13" s="359">
        <f t="shared" ref="B13:K13" si="0">SUM(B9:B12)</f>
        <v>165</v>
      </c>
      <c r="C13" s="359">
        <f t="shared" si="0"/>
        <v>197</v>
      </c>
      <c r="D13" s="359">
        <f t="shared" si="0"/>
        <v>418</v>
      </c>
      <c r="E13" s="359">
        <f t="shared" si="0"/>
        <v>756</v>
      </c>
      <c r="F13" s="359">
        <f t="shared" si="0"/>
        <v>265</v>
      </c>
      <c r="G13" s="359">
        <f t="shared" si="0"/>
        <v>135</v>
      </c>
      <c r="H13" s="359">
        <f t="shared" si="0"/>
        <v>113</v>
      </c>
      <c r="I13" s="359">
        <f t="shared" si="0"/>
        <v>54</v>
      </c>
      <c r="J13" s="359">
        <f t="shared" si="0"/>
        <v>20</v>
      </c>
      <c r="K13" s="359">
        <f t="shared" si="0"/>
        <v>3</v>
      </c>
      <c r="L13" s="351" t="s">
        <v>102</v>
      </c>
      <c r="M13" s="360">
        <f>SUM(M9:M12)</f>
        <v>2049</v>
      </c>
      <c r="N13" s="360">
        <f>SUM(N9:N12)</f>
        <v>77</v>
      </c>
      <c r="O13" s="361">
        <f>SUM(O9:O12)</f>
        <v>2126</v>
      </c>
    </row>
    <row r="14" spans="1:15" ht="12.75" customHeight="1" x14ac:dyDescent="0.2">
      <c r="A14" s="60" t="s">
        <v>457</v>
      </c>
      <c r="B14" s="344"/>
      <c r="C14" s="344"/>
      <c r="D14" s="344"/>
      <c r="E14" s="344"/>
      <c r="F14" s="344"/>
      <c r="G14" s="344"/>
      <c r="H14" s="344"/>
      <c r="I14" s="344"/>
      <c r="J14" s="344"/>
      <c r="K14" s="344"/>
      <c r="L14" s="344"/>
      <c r="M14" s="349"/>
      <c r="N14" s="349"/>
      <c r="O14" s="350"/>
    </row>
    <row r="15" spans="1:15" x14ac:dyDescent="0.2">
      <c r="A15" s="201" t="s">
        <v>158</v>
      </c>
      <c r="B15" s="317">
        <v>877</v>
      </c>
      <c r="C15" s="317">
        <v>990</v>
      </c>
      <c r="D15" s="317">
        <v>1329</v>
      </c>
      <c r="E15" s="317">
        <v>1218</v>
      </c>
      <c r="F15" s="317">
        <v>168</v>
      </c>
      <c r="G15" s="317">
        <v>66</v>
      </c>
      <c r="H15" s="317">
        <v>106</v>
      </c>
      <c r="I15" s="317">
        <v>43</v>
      </c>
      <c r="J15" s="317">
        <v>19</v>
      </c>
      <c r="K15" s="317">
        <v>6</v>
      </c>
      <c r="L15" s="370">
        <v>4</v>
      </c>
      <c r="M15" s="314">
        <v>4754</v>
      </c>
      <c r="N15" s="314">
        <v>72</v>
      </c>
      <c r="O15" s="313">
        <v>4826</v>
      </c>
    </row>
    <row r="16" spans="1:15" x14ac:dyDescent="0.2">
      <c r="A16" s="69" t="s">
        <v>159</v>
      </c>
      <c r="B16" s="318">
        <v>2155</v>
      </c>
      <c r="C16" s="318">
        <v>4197</v>
      </c>
      <c r="D16" s="318">
        <v>7828</v>
      </c>
      <c r="E16" s="318">
        <v>9359</v>
      </c>
      <c r="F16" s="318">
        <v>1836</v>
      </c>
      <c r="G16" s="318">
        <v>782</v>
      </c>
      <c r="H16" s="318">
        <v>978</v>
      </c>
      <c r="I16" s="318">
        <v>454</v>
      </c>
      <c r="J16" s="318">
        <v>307</v>
      </c>
      <c r="K16" s="318">
        <v>82</v>
      </c>
      <c r="L16" s="318">
        <v>38</v>
      </c>
      <c r="M16" s="319">
        <v>27135</v>
      </c>
      <c r="N16" s="319">
        <v>881</v>
      </c>
      <c r="O16" s="320">
        <v>28016</v>
      </c>
    </row>
    <row r="17" spans="1:17" x14ac:dyDescent="0.2">
      <c r="A17" s="208" t="s">
        <v>458</v>
      </c>
      <c r="B17" s="343">
        <f t="shared" ref="B17:O17" si="1">SUM(B15:B16)</f>
        <v>3032</v>
      </c>
      <c r="C17" s="343">
        <f t="shared" si="1"/>
        <v>5187</v>
      </c>
      <c r="D17" s="343">
        <f t="shared" si="1"/>
        <v>9157</v>
      </c>
      <c r="E17" s="343">
        <f t="shared" si="1"/>
        <v>10577</v>
      </c>
      <c r="F17" s="343">
        <f t="shared" si="1"/>
        <v>2004</v>
      </c>
      <c r="G17" s="343">
        <f t="shared" si="1"/>
        <v>848</v>
      </c>
      <c r="H17" s="343">
        <f t="shared" si="1"/>
        <v>1084</v>
      </c>
      <c r="I17" s="343">
        <f t="shared" si="1"/>
        <v>497</v>
      </c>
      <c r="J17" s="343">
        <f t="shared" si="1"/>
        <v>326</v>
      </c>
      <c r="K17" s="343">
        <f t="shared" si="1"/>
        <v>88</v>
      </c>
      <c r="L17" s="321">
        <f t="shared" si="1"/>
        <v>42</v>
      </c>
      <c r="M17" s="348">
        <f t="shared" si="1"/>
        <v>31889</v>
      </c>
      <c r="N17" s="348">
        <f t="shared" si="1"/>
        <v>953</v>
      </c>
      <c r="O17" s="326">
        <f t="shared" si="1"/>
        <v>32842</v>
      </c>
      <c r="P17" s="14"/>
      <c r="Q17" s="14"/>
    </row>
    <row r="18" spans="1:17" ht="14.25" x14ac:dyDescent="0.2">
      <c r="A18" s="212" t="s">
        <v>376</v>
      </c>
      <c r="B18" s="329"/>
      <c r="C18" s="329"/>
      <c r="D18" s="329"/>
      <c r="E18" s="329"/>
      <c r="F18" s="329"/>
      <c r="G18" s="329"/>
      <c r="H18" s="329"/>
      <c r="I18" s="329"/>
      <c r="J18" s="329"/>
      <c r="K18" s="329"/>
      <c r="L18" s="329"/>
      <c r="M18" s="330"/>
      <c r="N18" s="330"/>
      <c r="O18" s="331"/>
    </row>
    <row r="19" spans="1:17" x14ac:dyDescent="0.2">
      <c r="A19" s="201" t="s">
        <v>411</v>
      </c>
      <c r="B19" s="332">
        <f>B9/B$13</f>
        <v>1.2121212121212121E-2</v>
      </c>
      <c r="C19" s="332">
        <f t="shared" ref="C19:O19" si="2">C9/C$13</f>
        <v>8.6294416243654817E-2</v>
      </c>
      <c r="D19" s="332">
        <f t="shared" si="2"/>
        <v>8.1339712918660281E-2</v>
      </c>
      <c r="E19" s="332">
        <f t="shared" si="2"/>
        <v>0.21957671957671956</v>
      </c>
      <c r="F19" s="332">
        <f t="shared" si="2"/>
        <v>0.44150943396226416</v>
      </c>
      <c r="G19" s="333">
        <f t="shared" si="2"/>
        <v>0.54814814814814816</v>
      </c>
      <c r="H19" s="332">
        <f t="shared" si="2"/>
        <v>0.59292035398230092</v>
      </c>
      <c r="I19" s="332">
        <f t="shared" si="2"/>
        <v>0.68518518518518523</v>
      </c>
      <c r="J19" s="332">
        <f t="shared" si="2"/>
        <v>0.8</v>
      </c>
      <c r="K19" s="332">
        <f t="shared" si="2"/>
        <v>1</v>
      </c>
      <c r="L19" s="317" t="s">
        <v>102</v>
      </c>
      <c r="M19" s="334">
        <f t="shared" si="2"/>
        <v>0.23279648609077599</v>
      </c>
      <c r="N19" s="334">
        <f t="shared" si="2"/>
        <v>0.72727272727272729</v>
      </c>
      <c r="O19" s="335">
        <f t="shared" si="2"/>
        <v>0.25070555032925684</v>
      </c>
    </row>
    <row r="20" spans="1:17" x14ac:dyDescent="0.2">
      <c r="A20" s="69" t="s">
        <v>412</v>
      </c>
      <c r="B20" s="336">
        <f t="shared" ref="B20:O20" si="3">B10/B$13</f>
        <v>6.6666666666666666E-2</v>
      </c>
      <c r="C20" s="336">
        <f t="shared" si="3"/>
        <v>9.6446700507614211E-2</v>
      </c>
      <c r="D20" s="336">
        <f t="shared" si="3"/>
        <v>0.18899521531100477</v>
      </c>
      <c r="E20" s="336">
        <f t="shared" si="3"/>
        <v>0.18253968253968253</v>
      </c>
      <c r="F20" s="336">
        <f t="shared" si="3"/>
        <v>0.10566037735849057</v>
      </c>
      <c r="G20" s="336">
        <f t="shared" si="3"/>
        <v>8.8888888888888892E-2</v>
      </c>
      <c r="H20" s="336">
        <f t="shared" si="3"/>
        <v>7.9646017699115043E-2</v>
      </c>
      <c r="I20" s="336">
        <f t="shared" si="3"/>
        <v>5.5555555555555552E-2</v>
      </c>
      <c r="J20" s="322" t="s">
        <v>102</v>
      </c>
      <c r="K20" s="322" t="s">
        <v>102</v>
      </c>
      <c r="L20" s="322" t="s">
        <v>102</v>
      </c>
      <c r="M20" s="337">
        <f t="shared" si="3"/>
        <v>0.14446071254270376</v>
      </c>
      <c r="N20" s="337">
        <f t="shared" si="3"/>
        <v>3.896103896103896E-2</v>
      </c>
      <c r="O20" s="338">
        <f t="shared" si="3"/>
        <v>0.14063969896519285</v>
      </c>
    </row>
    <row r="21" spans="1:17" x14ac:dyDescent="0.2">
      <c r="A21" s="6" t="s">
        <v>156</v>
      </c>
      <c r="B21" s="332">
        <f t="shared" ref="B21:O21" si="4">B11/B$13</f>
        <v>0.89090909090909087</v>
      </c>
      <c r="C21" s="332">
        <f t="shared" si="4"/>
        <v>0.70558375634517767</v>
      </c>
      <c r="D21" s="332">
        <f t="shared" si="4"/>
        <v>0.56220095693779903</v>
      </c>
      <c r="E21" s="332">
        <f t="shared" si="4"/>
        <v>0.33994708994708994</v>
      </c>
      <c r="F21" s="332">
        <f t="shared" si="4"/>
        <v>0.19245283018867926</v>
      </c>
      <c r="G21" s="333">
        <f t="shared" si="4"/>
        <v>0.13333333333333333</v>
      </c>
      <c r="H21" s="332">
        <f t="shared" si="4"/>
        <v>7.0796460176991149E-2</v>
      </c>
      <c r="I21" s="332">
        <f t="shared" si="4"/>
        <v>1.8518518518518517E-2</v>
      </c>
      <c r="J21" s="332">
        <f t="shared" si="4"/>
        <v>0.05</v>
      </c>
      <c r="K21" s="321" t="s">
        <v>102</v>
      </c>
      <c r="L21" s="321" t="s">
        <v>102</v>
      </c>
      <c r="M21" s="334">
        <f t="shared" si="4"/>
        <v>0.41727672035139091</v>
      </c>
      <c r="N21" s="334">
        <f t="shared" si="4"/>
        <v>2.5974025974025976E-2</v>
      </c>
      <c r="O21" s="335">
        <f t="shared" si="4"/>
        <v>0.40310442144872999</v>
      </c>
    </row>
    <row r="22" spans="1:17" x14ac:dyDescent="0.2">
      <c r="A22" t="s">
        <v>157</v>
      </c>
      <c r="B22" s="336">
        <f t="shared" ref="B22:O22" si="5">B12/B$13</f>
        <v>3.0303030303030304E-2</v>
      </c>
      <c r="C22" s="336">
        <f t="shared" si="5"/>
        <v>0.1116751269035533</v>
      </c>
      <c r="D22" s="336">
        <f t="shared" si="5"/>
        <v>0.1674641148325359</v>
      </c>
      <c r="E22" s="336">
        <f t="shared" si="5"/>
        <v>0.25793650793650796</v>
      </c>
      <c r="F22" s="336">
        <f t="shared" si="5"/>
        <v>0.26037735849056604</v>
      </c>
      <c r="G22" s="336">
        <f t="shared" si="5"/>
        <v>0.22962962962962963</v>
      </c>
      <c r="H22" s="336">
        <f t="shared" si="5"/>
        <v>0.25663716814159293</v>
      </c>
      <c r="I22" s="336">
        <f t="shared" si="5"/>
        <v>0.24074074074074073</v>
      </c>
      <c r="J22" s="336">
        <f t="shared" si="5"/>
        <v>0.15</v>
      </c>
      <c r="K22" s="322" t="s">
        <v>102</v>
      </c>
      <c r="L22" s="322" t="s">
        <v>102</v>
      </c>
      <c r="M22" s="337">
        <f t="shared" si="5"/>
        <v>0.20546608101512934</v>
      </c>
      <c r="N22" s="337">
        <f t="shared" si="5"/>
        <v>0.20779220779220781</v>
      </c>
      <c r="O22" s="338">
        <f t="shared" si="5"/>
        <v>0.20555032925682032</v>
      </c>
    </row>
    <row r="23" spans="1:17" ht="14.25" x14ac:dyDescent="0.2">
      <c r="A23" s="250" t="s">
        <v>459</v>
      </c>
      <c r="B23" s="345">
        <f t="shared" ref="B23:O23" si="6">B13/B$13</f>
        <v>1</v>
      </c>
      <c r="C23" s="345">
        <f t="shared" si="6"/>
        <v>1</v>
      </c>
      <c r="D23" s="345">
        <f t="shared" si="6"/>
        <v>1</v>
      </c>
      <c r="E23" s="345">
        <f t="shared" si="6"/>
        <v>1</v>
      </c>
      <c r="F23" s="345">
        <f t="shared" si="6"/>
        <v>1</v>
      </c>
      <c r="G23" s="345">
        <f t="shared" si="6"/>
        <v>1</v>
      </c>
      <c r="H23" s="345">
        <f t="shared" si="6"/>
        <v>1</v>
      </c>
      <c r="I23" s="345">
        <f t="shared" si="6"/>
        <v>1</v>
      </c>
      <c r="J23" s="345">
        <f t="shared" si="6"/>
        <v>1</v>
      </c>
      <c r="K23" s="345">
        <f t="shared" si="6"/>
        <v>1</v>
      </c>
      <c r="L23" s="321" t="s">
        <v>102</v>
      </c>
      <c r="M23" s="352">
        <f t="shared" si="6"/>
        <v>1</v>
      </c>
      <c r="N23" s="352">
        <f t="shared" si="6"/>
        <v>1</v>
      </c>
      <c r="O23" s="353">
        <f t="shared" si="6"/>
        <v>1</v>
      </c>
    </row>
    <row r="24" spans="1:17" x14ac:dyDescent="0.2">
      <c r="A24" s="212" t="s">
        <v>296</v>
      </c>
      <c r="B24" s="329"/>
      <c r="C24" s="329"/>
      <c r="D24" s="329"/>
      <c r="E24" s="329"/>
      <c r="F24" s="329"/>
      <c r="G24" s="329"/>
      <c r="H24" s="329"/>
      <c r="I24" s="329"/>
      <c r="J24" s="329"/>
      <c r="K24" s="329"/>
      <c r="L24" s="329"/>
      <c r="M24" s="330"/>
      <c r="N24" s="330"/>
      <c r="O24" s="331"/>
    </row>
    <row r="25" spans="1:17" x14ac:dyDescent="0.2">
      <c r="A25" s="201" t="s">
        <v>158</v>
      </c>
      <c r="B25" s="332">
        <f>B15/B$17</f>
        <v>0.28924802110817943</v>
      </c>
      <c r="C25" s="332">
        <f t="shared" ref="C25:O25" si="7">C15/C$17</f>
        <v>0.19086176980913824</v>
      </c>
      <c r="D25" s="332">
        <f t="shared" si="7"/>
        <v>0.14513486949874413</v>
      </c>
      <c r="E25" s="332">
        <f t="shared" si="7"/>
        <v>0.11515552614162806</v>
      </c>
      <c r="F25" s="332">
        <f t="shared" si="7"/>
        <v>8.3832335329341312E-2</v>
      </c>
      <c r="G25" s="332">
        <f t="shared" si="7"/>
        <v>7.783018867924528E-2</v>
      </c>
      <c r="H25" s="332">
        <f t="shared" si="7"/>
        <v>9.7785977859778592E-2</v>
      </c>
      <c r="I25" s="332">
        <f t="shared" si="7"/>
        <v>8.651911468812877E-2</v>
      </c>
      <c r="J25" s="332">
        <f t="shared" si="7"/>
        <v>5.8282208588957052E-2</v>
      </c>
      <c r="K25" s="332">
        <f t="shared" si="7"/>
        <v>6.8181818181818177E-2</v>
      </c>
      <c r="L25" s="332">
        <f t="shared" si="7"/>
        <v>9.5238095238095233E-2</v>
      </c>
      <c r="M25" s="334">
        <f t="shared" si="7"/>
        <v>0.14907961993163787</v>
      </c>
      <c r="N25" s="334">
        <f t="shared" si="7"/>
        <v>7.5550891920251842E-2</v>
      </c>
      <c r="O25" s="335">
        <f t="shared" si="7"/>
        <v>0.14694598380123014</v>
      </c>
    </row>
    <row r="26" spans="1:17" x14ac:dyDescent="0.2">
      <c r="A26" s="69" t="s">
        <v>159</v>
      </c>
      <c r="B26" s="346">
        <f t="shared" ref="B26:O26" si="8">B16/B$17</f>
        <v>0.71075197889182062</v>
      </c>
      <c r="C26" s="346">
        <f t="shared" si="8"/>
        <v>0.80913823019086173</v>
      </c>
      <c r="D26" s="346">
        <f t="shared" si="8"/>
        <v>0.8548651305012559</v>
      </c>
      <c r="E26" s="346">
        <f t="shared" si="8"/>
        <v>0.88484447385837195</v>
      </c>
      <c r="F26" s="346">
        <f t="shared" si="8"/>
        <v>0.91616766467065869</v>
      </c>
      <c r="G26" s="346">
        <f t="shared" si="8"/>
        <v>0.92216981132075471</v>
      </c>
      <c r="H26" s="346">
        <f t="shared" si="8"/>
        <v>0.90221402214022139</v>
      </c>
      <c r="I26" s="346">
        <f t="shared" si="8"/>
        <v>0.91348088531187122</v>
      </c>
      <c r="J26" s="346">
        <f t="shared" si="8"/>
        <v>0.94171779141104295</v>
      </c>
      <c r="K26" s="346">
        <f t="shared" si="8"/>
        <v>0.93181818181818177</v>
      </c>
      <c r="L26" s="346">
        <f t="shared" si="8"/>
        <v>0.90476190476190477</v>
      </c>
      <c r="M26" s="354">
        <f t="shared" si="8"/>
        <v>0.85092038006836213</v>
      </c>
      <c r="N26" s="354">
        <f t="shared" si="8"/>
        <v>0.92444910807974812</v>
      </c>
      <c r="O26" s="355">
        <f t="shared" si="8"/>
        <v>0.85305401619876986</v>
      </c>
    </row>
    <row r="27" spans="1:17" x14ac:dyDescent="0.2">
      <c r="A27" s="470" t="s">
        <v>460</v>
      </c>
      <c r="B27" s="347">
        <f t="shared" ref="B27:O27" si="9">B17/B$17</f>
        <v>1</v>
      </c>
      <c r="C27" s="347">
        <f t="shared" si="9"/>
        <v>1</v>
      </c>
      <c r="D27" s="347">
        <f t="shared" si="9"/>
        <v>1</v>
      </c>
      <c r="E27" s="347">
        <f t="shared" si="9"/>
        <v>1</v>
      </c>
      <c r="F27" s="347">
        <f t="shared" si="9"/>
        <v>1</v>
      </c>
      <c r="G27" s="347">
        <f t="shared" si="9"/>
        <v>1</v>
      </c>
      <c r="H27" s="347">
        <f t="shared" si="9"/>
        <v>1</v>
      </c>
      <c r="I27" s="347">
        <f t="shared" si="9"/>
        <v>1</v>
      </c>
      <c r="J27" s="347">
        <f t="shared" si="9"/>
        <v>1</v>
      </c>
      <c r="K27" s="347">
        <f t="shared" si="9"/>
        <v>1</v>
      </c>
      <c r="L27" s="356">
        <f t="shared" si="9"/>
        <v>1</v>
      </c>
      <c r="M27" s="357">
        <f t="shared" si="9"/>
        <v>1</v>
      </c>
      <c r="N27" s="357">
        <f t="shared" si="9"/>
        <v>1</v>
      </c>
      <c r="O27" s="358">
        <f t="shared" si="9"/>
        <v>1</v>
      </c>
    </row>
    <row r="28" spans="1:17" x14ac:dyDescent="0.2">
      <c r="A28" s="194" t="s">
        <v>295</v>
      </c>
      <c r="M28" s="216"/>
      <c r="N28" s="216"/>
    </row>
    <row r="29" spans="1:17" x14ac:dyDescent="0.2">
      <c r="A29" s="9" t="s">
        <v>377</v>
      </c>
      <c r="M29" s="216"/>
      <c r="N29" s="216"/>
    </row>
    <row r="30" spans="1:17" x14ac:dyDescent="0.2">
      <c r="A30" s="9" t="s">
        <v>825</v>
      </c>
      <c r="M30" s="216"/>
      <c r="N30" s="216"/>
    </row>
    <row r="31" spans="1:17" s="17" customFormat="1" ht="11.25" x14ac:dyDescent="0.2">
      <c r="A31" s="194" t="s">
        <v>822</v>
      </c>
      <c r="B31" s="225"/>
      <c r="C31" s="225"/>
      <c r="D31" s="225"/>
      <c r="G31" s="186"/>
      <c r="J31" s="186"/>
    </row>
    <row r="32" spans="1:17" x14ac:dyDescent="0.2">
      <c r="M32" s="216"/>
      <c r="N32" s="216"/>
    </row>
    <row r="33" spans="1:15" ht="18" x14ac:dyDescent="0.25">
      <c r="A33" s="10" t="s">
        <v>821</v>
      </c>
      <c r="M33" s="216"/>
      <c r="N33" s="216"/>
    </row>
    <row r="34" spans="1:15" x14ac:dyDescent="0.2">
      <c r="M34" s="216"/>
      <c r="N34" s="60"/>
    </row>
    <row r="35" spans="1:15" x14ac:dyDescent="0.2">
      <c r="A35" s="1"/>
      <c r="B35" s="1"/>
      <c r="C35" s="1"/>
      <c r="D35" s="1"/>
      <c r="E35" s="1"/>
      <c r="F35" s="1"/>
      <c r="G35" s="1"/>
      <c r="H35" s="1"/>
      <c r="I35" s="1"/>
      <c r="J35" s="1"/>
      <c r="K35" s="1"/>
      <c r="L35" s="1"/>
      <c r="M35" s="218"/>
      <c r="N35" s="218"/>
      <c r="O35" s="2"/>
    </row>
    <row r="36" spans="1:15" x14ac:dyDescent="0.2">
      <c r="A36" s="3"/>
      <c r="B36" s="11" t="s">
        <v>35</v>
      </c>
      <c r="C36" s="11" t="s">
        <v>124</v>
      </c>
      <c r="D36" s="11" t="s">
        <v>126</v>
      </c>
      <c r="E36" s="11" t="s">
        <v>36</v>
      </c>
      <c r="F36" s="11" t="s">
        <v>37</v>
      </c>
      <c r="G36" s="11" t="s">
        <v>38</v>
      </c>
      <c r="H36" s="11" t="s">
        <v>39</v>
      </c>
      <c r="I36" s="11" t="s">
        <v>128</v>
      </c>
      <c r="J36" s="11" t="s">
        <v>129</v>
      </c>
      <c r="K36" s="11" t="s">
        <v>130</v>
      </c>
      <c r="L36" s="210">
        <v>100000</v>
      </c>
      <c r="M36" s="202" t="s">
        <v>246</v>
      </c>
      <c r="N36" s="202" t="s">
        <v>246</v>
      </c>
      <c r="O36" s="205" t="s">
        <v>77</v>
      </c>
    </row>
    <row r="37" spans="1:15" ht="14.25" x14ac:dyDescent="0.2">
      <c r="A37" s="209" t="s">
        <v>728</v>
      </c>
      <c r="B37" s="11" t="s">
        <v>123</v>
      </c>
      <c r="C37" s="11" t="s">
        <v>40</v>
      </c>
      <c r="D37" s="11" t="s">
        <v>40</v>
      </c>
      <c r="E37" s="11" t="s">
        <v>40</v>
      </c>
      <c r="F37" s="11" t="s">
        <v>40</v>
      </c>
      <c r="G37" s="11" t="s">
        <v>40</v>
      </c>
      <c r="H37" s="11" t="s">
        <v>40</v>
      </c>
      <c r="I37" s="11" t="s">
        <v>40</v>
      </c>
      <c r="J37" s="11" t="s">
        <v>40</v>
      </c>
      <c r="K37" s="11" t="s">
        <v>40</v>
      </c>
      <c r="L37" s="11" t="s">
        <v>43</v>
      </c>
      <c r="M37" s="202" t="s">
        <v>248</v>
      </c>
      <c r="N37" s="202" t="s">
        <v>146</v>
      </c>
      <c r="O37" s="205" t="s">
        <v>145</v>
      </c>
    </row>
    <row r="38" spans="1:15" x14ac:dyDescent="0.2">
      <c r="A38" s="3"/>
      <c r="B38" s="11" t="s">
        <v>43</v>
      </c>
      <c r="C38" s="11" t="s">
        <v>125</v>
      </c>
      <c r="D38" s="11" t="s">
        <v>127</v>
      </c>
      <c r="E38" s="11" t="s">
        <v>44</v>
      </c>
      <c r="F38" s="11" t="s">
        <v>45</v>
      </c>
      <c r="G38" s="11" t="s">
        <v>46</v>
      </c>
      <c r="H38" s="11" t="s">
        <v>42</v>
      </c>
      <c r="I38" s="11" t="s">
        <v>131</v>
      </c>
      <c r="J38" s="11" t="s">
        <v>132</v>
      </c>
      <c r="K38" s="11" t="s">
        <v>133</v>
      </c>
      <c r="L38" s="11" t="s">
        <v>134</v>
      </c>
      <c r="M38" s="202" t="s">
        <v>146</v>
      </c>
      <c r="N38" s="202" t="s">
        <v>134</v>
      </c>
      <c r="O38" s="205" t="s">
        <v>41</v>
      </c>
    </row>
    <row r="39" spans="1:15" x14ac:dyDescent="0.2">
      <c r="A39" s="4"/>
      <c r="B39" s="4"/>
      <c r="C39" s="4"/>
      <c r="D39" s="4"/>
      <c r="E39" s="31"/>
      <c r="F39" s="31"/>
      <c r="G39" s="4"/>
      <c r="H39" s="4"/>
      <c r="I39" s="4"/>
      <c r="J39" s="4"/>
      <c r="K39" s="4"/>
      <c r="L39" s="4"/>
      <c r="M39" s="219"/>
      <c r="N39" s="219"/>
      <c r="O39" s="5"/>
    </row>
    <row r="40" spans="1:15" ht="14.25" x14ac:dyDescent="0.2">
      <c r="A40" s="60" t="s">
        <v>461</v>
      </c>
      <c r="M40" s="216"/>
      <c r="N40" s="216"/>
      <c r="O40" s="69"/>
    </row>
    <row r="41" spans="1:15" x14ac:dyDescent="0.2">
      <c r="A41" s="201" t="s">
        <v>411</v>
      </c>
      <c r="B41" s="317">
        <v>303</v>
      </c>
      <c r="C41" s="317">
        <v>5412</v>
      </c>
      <c r="D41" s="317">
        <v>19357</v>
      </c>
      <c r="E41" s="317">
        <v>327871</v>
      </c>
      <c r="F41" s="317">
        <v>470280</v>
      </c>
      <c r="G41" s="317">
        <v>512549</v>
      </c>
      <c r="H41" s="317">
        <v>700642</v>
      </c>
      <c r="I41" s="317">
        <v>696294</v>
      </c>
      <c r="J41" s="317">
        <v>668343</v>
      </c>
      <c r="K41" s="317">
        <v>232453</v>
      </c>
      <c r="L41" s="321" t="s">
        <v>102</v>
      </c>
      <c r="M41" s="314">
        <v>2036414</v>
      </c>
      <c r="N41" s="314">
        <v>1597090</v>
      </c>
      <c r="O41" s="313">
        <v>3633504</v>
      </c>
    </row>
    <row r="42" spans="1:15" x14ac:dyDescent="0.2">
      <c r="A42" s="69" t="s">
        <v>412</v>
      </c>
      <c r="B42" s="318">
        <v>2529</v>
      </c>
      <c r="C42" s="318">
        <v>8975</v>
      </c>
      <c r="D42" s="318">
        <v>72518</v>
      </c>
      <c r="E42" s="318">
        <v>326208</v>
      </c>
      <c r="F42" s="318">
        <v>138550</v>
      </c>
      <c r="G42" s="318">
        <v>84013</v>
      </c>
      <c r="H42" s="318">
        <v>98154</v>
      </c>
      <c r="I42" s="318">
        <v>43608</v>
      </c>
      <c r="J42" s="322" t="s">
        <v>102</v>
      </c>
      <c r="K42" s="322" t="s">
        <v>102</v>
      </c>
      <c r="L42" s="322" t="s">
        <v>102</v>
      </c>
      <c r="M42" s="319">
        <v>730947</v>
      </c>
      <c r="N42" s="319">
        <v>43608</v>
      </c>
      <c r="O42" s="320">
        <v>774555</v>
      </c>
    </row>
    <row r="43" spans="1:15" x14ac:dyDescent="0.2">
      <c r="A43" s="6" t="s">
        <v>156</v>
      </c>
      <c r="B43" s="317">
        <v>15694</v>
      </c>
      <c r="C43" s="317">
        <v>33289</v>
      </c>
      <c r="D43" s="317">
        <v>111551</v>
      </c>
      <c r="E43" s="317">
        <v>302397</v>
      </c>
      <c r="F43" s="317">
        <v>149224</v>
      </c>
      <c r="G43" s="317">
        <v>82536</v>
      </c>
      <c r="H43" s="317">
        <v>55925</v>
      </c>
      <c r="I43" s="317">
        <v>14777</v>
      </c>
      <c r="J43" s="317">
        <v>23832</v>
      </c>
      <c r="K43" s="321" t="s">
        <v>102</v>
      </c>
      <c r="L43" s="321" t="s">
        <v>102</v>
      </c>
      <c r="M43" s="314">
        <v>750616</v>
      </c>
      <c r="N43" s="314">
        <v>38609</v>
      </c>
      <c r="O43" s="313">
        <v>789225</v>
      </c>
    </row>
    <row r="44" spans="1:15" x14ac:dyDescent="0.2">
      <c r="A44" t="s">
        <v>157</v>
      </c>
      <c r="B44" s="318">
        <v>447</v>
      </c>
      <c r="C44" s="318">
        <v>4700</v>
      </c>
      <c r="D44" s="318">
        <v>30770</v>
      </c>
      <c r="E44" s="318">
        <v>247448</v>
      </c>
      <c r="F44" s="318">
        <v>204332</v>
      </c>
      <c r="G44" s="318">
        <v>136262</v>
      </c>
      <c r="H44" s="318">
        <v>219294</v>
      </c>
      <c r="I44" s="318">
        <v>174586</v>
      </c>
      <c r="J44" s="318">
        <v>72796</v>
      </c>
      <c r="K44" s="322" t="s">
        <v>102</v>
      </c>
      <c r="L44" s="322" t="s">
        <v>102</v>
      </c>
      <c r="M44" s="319">
        <v>843253</v>
      </c>
      <c r="N44" s="319">
        <v>247382</v>
      </c>
      <c r="O44" s="320">
        <v>1090635</v>
      </c>
    </row>
    <row r="45" spans="1:15" ht="14.25" x14ac:dyDescent="0.2">
      <c r="A45" s="250" t="s">
        <v>378</v>
      </c>
      <c r="B45" s="359">
        <f t="shared" ref="B45:K45" si="10">SUM(B41:B44)</f>
        <v>18973</v>
      </c>
      <c r="C45" s="359">
        <f t="shared" si="10"/>
        <v>52376</v>
      </c>
      <c r="D45" s="359">
        <f t="shared" si="10"/>
        <v>234196</v>
      </c>
      <c r="E45" s="359">
        <f t="shared" si="10"/>
        <v>1203924</v>
      </c>
      <c r="F45" s="359">
        <f t="shared" si="10"/>
        <v>962386</v>
      </c>
      <c r="G45" s="359">
        <f t="shared" si="10"/>
        <v>815360</v>
      </c>
      <c r="H45" s="359">
        <f t="shared" si="10"/>
        <v>1074015</v>
      </c>
      <c r="I45" s="359">
        <f t="shared" si="10"/>
        <v>929265</v>
      </c>
      <c r="J45" s="359">
        <f t="shared" si="10"/>
        <v>764971</v>
      </c>
      <c r="K45" s="359">
        <f t="shared" si="10"/>
        <v>232453</v>
      </c>
      <c r="L45" s="351" t="s">
        <v>102</v>
      </c>
      <c r="M45" s="360">
        <f>SUM(M41:M44)</f>
        <v>4361230</v>
      </c>
      <c r="N45" s="360">
        <f>SUM(N41:N44)</f>
        <v>1926689</v>
      </c>
      <c r="O45" s="361">
        <f>SUM(O41:O44)</f>
        <v>6287919</v>
      </c>
    </row>
    <row r="46" spans="1:15" x14ac:dyDescent="0.2">
      <c r="A46" s="60" t="s">
        <v>462</v>
      </c>
      <c r="B46" s="344"/>
      <c r="C46" s="344"/>
      <c r="D46" s="344"/>
      <c r="E46" s="344"/>
      <c r="F46" s="344"/>
      <c r="G46" s="344"/>
      <c r="H46" s="344"/>
      <c r="I46" s="344"/>
      <c r="J46" s="344"/>
      <c r="K46" s="344"/>
      <c r="L46" s="344"/>
      <c r="M46" s="349"/>
      <c r="N46" s="349"/>
      <c r="O46" s="350"/>
    </row>
    <row r="47" spans="1:15" x14ac:dyDescent="0.2">
      <c r="A47" s="201" t="s">
        <v>158</v>
      </c>
      <c r="B47" s="317">
        <v>80227</v>
      </c>
      <c r="C47" s="317">
        <v>195414</v>
      </c>
      <c r="D47" s="317">
        <v>516463</v>
      </c>
      <c r="E47" s="317">
        <v>1268069</v>
      </c>
      <c r="F47" s="317">
        <v>459249</v>
      </c>
      <c r="G47" s="317">
        <v>279204</v>
      </c>
      <c r="H47" s="317">
        <v>768963</v>
      </c>
      <c r="I47" s="317">
        <v>611847</v>
      </c>
      <c r="J47" s="317">
        <v>577941</v>
      </c>
      <c r="K47" s="317">
        <v>414279</v>
      </c>
      <c r="L47" s="317">
        <v>568981</v>
      </c>
      <c r="M47" s="314">
        <v>3567589</v>
      </c>
      <c r="N47" s="314">
        <v>2173048</v>
      </c>
      <c r="O47" s="313">
        <v>5740637</v>
      </c>
    </row>
    <row r="48" spans="1:15" x14ac:dyDescent="0.2">
      <c r="A48" s="69" t="s">
        <v>159</v>
      </c>
      <c r="B48" s="318">
        <v>163224</v>
      </c>
      <c r="C48" s="318">
        <v>680759</v>
      </c>
      <c r="D48" s="318">
        <v>2720891</v>
      </c>
      <c r="E48" s="318">
        <v>9565422</v>
      </c>
      <c r="F48" s="318">
        <v>4916953</v>
      </c>
      <c r="G48" s="318">
        <v>3324534</v>
      </c>
      <c r="H48" s="318">
        <v>6867314</v>
      </c>
      <c r="I48" s="318">
        <v>6283576</v>
      </c>
      <c r="J48" s="318">
        <v>9358747</v>
      </c>
      <c r="K48" s="318">
        <v>5589573</v>
      </c>
      <c r="L48" s="318">
        <v>9975015</v>
      </c>
      <c r="M48" s="319">
        <v>28239097</v>
      </c>
      <c r="N48" s="319">
        <v>31206911</v>
      </c>
      <c r="O48" s="320">
        <v>59446008</v>
      </c>
    </row>
    <row r="49" spans="1:16" x14ac:dyDescent="0.2">
      <c r="A49" s="250" t="s">
        <v>720</v>
      </c>
      <c r="B49" s="343">
        <f t="shared" ref="B49:O49" si="11">SUM(B47:B48)</f>
        <v>243451</v>
      </c>
      <c r="C49" s="343">
        <f t="shared" si="11"/>
        <v>876173</v>
      </c>
      <c r="D49" s="343">
        <f t="shared" si="11"/>
        <v>3237354</v>
      </c>
      <c r="E49" s="343">
        <f t="shared" si="11"/>
        <v>10833491</v>
      </c>
      <c r="F49" s="343">
        <f t="shared" si="11"/>
        <v>5376202</v>
      </c>
      <c r="G49" s="343">
        <f t="shared" si="11"/>
        <v>3603738</v>
      </c>
      <c r="H49" s="343">
        <f t="shared" si="11"/>
        <v>7636277</v>
      </c>
      <c r="I49" s="343">
        <f t="shared" si="11"/>
        <v>6895423</v>
      </c>
      <c r="J49" s="343">
        <f t="shared" si="11"/>
        <v>9936688</v>
      </c>
      <c r="K49" s="343">
        <f t="shared" si="11"/>
        <v>6003852</v>
      </c>
      <c r="L49" s="382">
        <f t="shared" si="11"/>
        <v>10543996</v>
      </c>
      <c r="M49" s="348">
        <f t="shared" si="11"/>
        <v>31806686</v>
      </c>
      <c r="N49" s="348">
        <f t="shared" si="11"/>
        <v>33379959</v>
      </c>
      <c r="O49" s="326">
        <f t="shared" si="11"/>
        <v>65186645</v>
      </c>
      <c r="P49" s="14"/>
    </row>
    <row r="50" spans="1:16" ht="14.25" x14ac:dyDescent="0.2">
      <c r="A50" s="212" t="s">
        <v>379</v>
      </c>
      <c r="B50" s="329"/>
      <c r="C50" s="329"/>
      <c r="D50" s="329"/>
      <c r="E50" s="329"/>
      <c r="F50" s="329"/>
      <c r="G50" s="329"/>
      <c r="H50" s="329"/>
      <c r="I50" s="329"/>
      <c r="J50" s="329"/>
      <c r="K50" s="329"/>
      <c r="L50" s="329"/>
      <c r="M50" s="330"/>
      <c r="N50" s="330"/>
      <c r="O50" s="331"/>
    </row>
    <row r="51" spans="1:16" x14ac:dyDescent="0.2">
      <c r="A51" s="201" t="s">
        <v>411</v>
      </c>
      <c r="B51" s="332">
        <f>B41/B$45</f>
        <v>1.5970062720708375E-2</v>
      </c>
      <c r="C51" s="332">
        <f t="shared" ref="C51:O51" si="12">C41/C$45</f>
        <v>0.10332976936001222</v>
      </c>
      <c r="D51" s="332">
        <f t="shared" si="12"/>
        <v>8.2652991511383625E-2</v>
      </c>
      <c r="E51" s="332">
        <f t="shared" si="12"/>
        <v>0.27233529691242969</v>
      </c>
      <c r="F51" s="332">
        <f t="shared" si="12"/>
        <v>0.48866047511081834</v>
      </c>
      <c r="G51" s="333">
        <f t="shared" si="12"/>
        <v>0.62861680729984304</v>
      </c>
      <c r="H51" s="332">
        <f t="shared" si="12"/>
        <v>0.65235774174476147</v>
      </c>
      <c r="I51" s="332">
        <f t="shared" si="12"/>
        <v>0.74929541088925122</v>
      </c>
      <c r="J51" s="332">
        <f t="shared" si="12"/>
        <v>0.87368410044302336</v>
      </c>
      <c r="K51" s="332">
        <f t="shared" si="12"/>
        <v>1</v>
      </c>
      <c r="L51" s="321" t="s">
        <v>102</v>
      </c>
      <c r="M51" s="334">
        <f t="shared" si="12"/>
        <v>0.46693570391839001</v>
      </c>
      <c r="N51" s="334">
        <f t="shared" si="12"/>
        <v>0.82892983766451145</v>
      </c>
      <c r="O51" s="335">
        <f t="shared" si="12"/>
        <v>0.57785477198418111</v>
      </c>
    </row>
    <row r="52" spans="1:16" x14ac:dyDescent="0.2">
      <c r="A52" s="69" t="s">
        <v>412</v>
      </c>
      <c r="B52" s="336">
        <f t="shared" ref="B52:O52" si="13">B42/B$45</f>
        <v>0.13329468191640753</v>
      </c>
      <c r="C52" s="336">
        <f t="shared" si="13"/>
        <v>0.17135711012677562</v>
      </c>
      <c r="D52" s="336">
        <f t="shared" si="13"/>
        <v>0.30964662077917643</v>
      </c>
      <c r="E52" s="336">
        <f t="shared" si="13"/>
        <v>0.27095398048381791</v>
      </c>
      <c r="F52" s="336">
        <f t="shared" si="13"/>
        <v>0.14396510339925975</v>
      </c>
      <c r="G52" s="336">
        <f t="shared" si="13"/>
        <v>0.10303792189952904</v>
      </c>
      <c r="H52" s="336">
        <f t="shared" si="13"/>
        <v>9.1389785058867898E-2</v>
      </c>
      <c r="I52" s="336">
        <f t="shared" si="13"/>
        <v>4.6927410372713918E-2</v>
      </c>
      <c r="J52" s="322" t="s">
        <v>102</v>
      </c>
      <c r="K52" s="322" t="s">
        <v>102</v>
      </c>
      <c r="L52" s="318" t="s">
        <v>102</v>
      </c>
      <c r="M52" s="337">
        <f t="shared" si="13"/>
        <v>0.1676011125301807</v>
      </c>
      <c r="N52" s="337">
        <f t="shared" si="13"/>
        <v>2.2633647672250165E-2</v>
      </c>
      <c r="O52" s="338">
        <f t="shared" si="13"/>
        <v>0.12318145319620052</v>
      </c>
    </row>
    <row r="53" spans="1:16" x14ac:dyDescent="0.2">
      <c r="A53" s="6" t="s">
        <v>156</v>
      </c>
      <c r="B53" s="332">
        <f t="shared" ref="B53:O53" si="14">B43/B$45</f>
        <v>0.8271754598640173</v>
      </c>
      <c r="C53" s="332">
        <f t="shared" si="14"/>
        <v>0.63557736367802042</v>
      </c>
      <c r="D53" s="332">
        <f t="shared" si="14"/>
        <v>0.47631471075509402</v>
      </c>
      <c r="E53" s="332">
        <f t="shared" si="14"/>
        <v>0.25117615397649684</v>
      </c>
      <c r="F53" s="332">
        <f t="shared" si="14"/>
        <v>0.15505628718622258</v>
      </c>
      <c r="G53" s="333">
        <f t="shared" si="14"/>
        <v>0.10122645211930927</v>
      </c>
      <c r="H53" s="332">
        <f t="shared" si="14"/>
        <v>5.2070967351480195E-2</v>
      </c>
      <c r="I53" s="332">
        <f t="shared" si="14"/>
        <v>1.5901814875197064E-2</v>
      </c>
      <c r="J53" s="332">
        <f t="shared" si="14"/>
        <v>3.1154122182409528E-2</v>
      </c>
      <c r="K53" s="321" t="s">
        <v>102</v>
      </c>
      <c r="L53" s="321" t="s">
        <v>102</v>
      </c>
      <c r="M53" s="334">
        <f t="shared" si="14"/>
        <v>0.17211107875530526</v>
      </c>
      <c r="N53" s="334">
        <f t="shared" si="14"/>
        <v>2.0039041069939156E-2</v>
      </c>
      <c r="O53" s="335">
        <f t="shared" si="14"/>
        <v>0.12551449851691793</v>
      </c>
    </row>
    <row r="54" spans="1:16" x14ac:dyDescent="0.2">
      <c r="A54" t="s">
        <v>157</v>
      </c>
      <c r="B54" s="336">
        <f t="shared" ref="B54:O54" si="15">B44/B$45</f>
        <v>2.355979549886681E-2</v>
      </c>
      <c r="C54" s="336">
        <f t="shared" si="15"/>
        <v>8.9735756835191693E-2</v>
      </c>
      <c r="D54" s="336">
        <f t="shared" si="15"/>
        <v>0.13138567695434594</v>
      </c>
      <c r="E54" s="336">
        <f t="shared" si="15"/>
        <v>0.20553456862725555</v>
      </c>
      <c r="F54" s="336">
        <f t="shared" si="15"/>
        <v>0.21231813430369934</v>
      </c>
      <c r="G54" s="336">
        <f t="shared" si="15"/>
        <v>0.16711881868131867</v>
      </c>
      <c r="H54" s="336">
        <f t="shared" si="15"/>
        <v>0.20418150584489042</v>
      </c>
      <c r="I54" s="336">
        <f t="shared" si="15"/>
        <v>0.18787536386283785</v>
      </c>
      <c r="J54" s="336">
        <f t="shared" si="15"/>
        <v>9.5161777374567144E-2</v>
      </c>
      <c r="K54" s="318" t="s">
        <v>102</v>
      </c>
      <c r="L54" s="318" t="s">
        <v>102</v>
      </c>
      <c r="M54" s="337">
        <f t="shared" si="15"/>
        <v>0.19335210479612402</v>
      </c>
      <c r="N54" s="337">
        <f t="shared" si="15"/>
        <v>0.12839747359329917</v>
      </c>
      <c r="O54" s="338">
        <f t="shared" si="15"/>
        <v>0.17344927630270046</v>
      </c>
    </row>
    <row r="55" spans="1:16" ht="14.25" x14ac:dyDescent="0.2">
      <c r="A55" s="250" t="s">
        <v>459</v>
      </c>
      <c r="B55" s="345">
        <f t="shared" ref="B55:O55" si="16">B45/B$45</f>
        <v>1</v>
      </c>
      <c r="C55" s="345">
        <f t="shared" si="16"/>
        <v>1</v>
      </c>
      <c r="D55" s="345">
        <f t="shared" si="16"/>
        <v>1</v>
      </c>
      <c r="E55" s="345">
        <f t="shared" si="16"/>
        <v>1</v>
      </c>
      <c r="F55" s="345">
        <f t="shared" si="16"/>
        <v>1</v>
      </c>
      <c r="G55" s="345">
        <f t="shared" si="16"/>
        <v>1</v>
      </c>
      <c r="H55" s="345">
        <f t="shared" si="16"/>
        <v>1</v>
      </c>
      <c r="I55" s="345">
        <f t="shared" si="16"/>
        <v>1</v>
      </c>
      <c r="J55" s="345">
        <f t="shared" si="16"/>
        <v>1</v>
      </c>
      <c r="K55" s="345">
        <f t="shared" si="16"/>
        <v>1</v>
      </c>
      <c r="L55" s="351" t="s">
        <v>102</v>
      </c>
      <c r="M55" s="352">
        <f t="shared" si="16"/>
        <v>1</v>
      </c>
      <c r="N55" s="352">
        <f t="shared" si="16"/>
        <v>1</v>
      </c>
      <c r="O55" s="353">
        <f t="shared" si="16"/>
        <v>1</v>
      </c>
    </row>
    <row r="56" spans="1:16" x14ac:dyDescent="0.2">
      <c r="A56" s="212" t="s">
        <v>297</v>
      </c>
      <c r="B56" s="329"/>
      <c r="C56" s="329"/>
      <c r="D56" s="329"/>
      <c r="E56" s="329"/>
      <c r="F56" s="329"/>
      <c r="G56" s="329"/>
      <c r="H56" s="329"/>
      <c r="I56" s="329"/>
      <c r="J56" s="329"/>
      <c r="K56" s="329"/>
      <c r="L56" s="329"/>
      <c r="M56" s="330"/>
      <c r="N56" s="330"/>
      <c r="O56" s="331"/>
    </row>
    <row r="57" spans="1:16" x14ac:dyDescent="0.2">
      <c r="A57" s="201" t="s">
        <v>158</v>
      </c>
      <c r="B57" s="332">
        <f>B47/B$49</f>
        <v>0.32954064678313089</v>
      </c>
      <c r="C57" s="332">
        <f t="shared" ref="C57:O57" si="17">C47/C$49</f>
        <v>0.22303129633074747</v>
      </c>
      <c r="D57" s="332">
        <f t="shared" si="17"/>
        <v>0.15953244532417524</v>
      </c>
      <c r="E57" s="332">
        <f t="shared" si="17"/>
        <v>0.11705081953730335</v>
      </c>
      <c r="F57" s="332">
        <f t="shared" si="17"/>
        <v>8.5422571547720857E-2</v>
      </c>
      <c r="G57" s="332">
        <f t="shared" si="17"/>
        <v>7.7476220524355544E-2</v>
      </c>
      <c r="H57" s="332">
        <f t="shared" si="17"/>
        <v>0.10069867816476537</v>
      </c>
      <c r="I57" s="332">
        <f t="shared" si="17"/>
        <v>8.8732337377996975E-2</v>
      </c>
      <c r="J57" s="332">
        <f t="shared" si="17"/>
        <v>5.8162337390486651E-2</v>
      </c>
      <c r="K57" s="332">
        <f t="shared" si="17"/>
        <v>6.9002200587223006E-2</v>
      </c>
      <c r="L57" s="332">
        <f t="shared" si="17"/>
        <v>5.3962558407647347E-2</v>
      </c>
      <c r="M57" s="334">
        <f t="shared" si="17"/>
        <v>0.11216475051817722</v>
      </c>
      <c r="N57" s="334">
        <f t="shared" si="17"/>
        <v>6.5100379542107886E-2</v>
      </c>
      <c r="O57" s="335">
        <f t="shared" si="17"/>
        <v>8.80646181437931E-2</v>
      </c>
    </row>
    <row r="58" spans="1:16" x14ac:dyDescent="0.2">
      <c r="A58" s="69" t="s">
        <v>159</v>
      </c>
      <c r="B58" s="346">
        <f t="shared" ref="B58:O58" si="18">B48/B$49</f>
        <v>0.67045935321686911</v>
      </c>
      <c r="C58" s="346">
        <f t="shared" si="18"/>
        <v>0.77696870366925253</v>
      </c>
      <c r="D58" s="346">
        <f t="shared" si="18"/>
        <v>0.84046755467582479</v>
      </c>
      <c r="E58" s="346">
        <f t="shared" si="18"/>
        <v>0.88294918046269666</v>
      </c>
      <c r="F58" s="346">
        <f t="shared" si="18"/>
        <v>0.91457742845227918</v>
      </c>
      <c r="G58" s="346">
        <f t="shared" si="18"/>
        <v>0.92252377947564446</v>
      </c>
      <c r="H58" s="346">
        <f t="shared" si="18"/>
        <v>0.89930132183523459</v>
      </c>
      <c r="I58" s="346">
        <f t="shared" si="18"/>
        <v>0.91126766262200298</v>
      </c>
      <c r="J58" s="346">
        <f t="shared" si="18"/>
        <v>0.9418376626095134</v>
      </c>
      <c r="K58" s="346">
        <f t="shared" si="18"/>
        <v>0.93099779941277705</v>
      </c>
      <c r="L58" s="346">
        <f t="shared" si="18"/>
        <v>0.9460374415923527</v>
      </c>
      <c r="M58" s="354">
        <f t="shared" si="18"/>
        <v>0.8878352494818228</v>
      </c>
      <c r="N58" s="354">
        <f t="shared" si="18"/>
        <v>0.9348996204578921</v>
      </c>
      <c r="O58" s="355">
        <f t="shared" si="18"/>
        <v>0.91193538185620693</v>
      </c>
    </row>
    <row r="59" spans="1:16" x14ac:dyDescent="0.2">
      <c r="A59" s="470" t="s">
        <v>460</v>
      </c>
      <c r="B59" s="347">
        <f t="shared" ref="B59:O59" si="19">B49/B$49</f>
        <v>1</v>
      </c>
      <c r="C59" s="347">
        <f t="shared" si="19"/>
        <v>1</v>
      </c>
      <c r="D59" s="347">
        <f t="shared" si="19"/>
        <v>1</v>
      </c>
      <c r="E59" s="347">
        <f t="shared" si="19"/>
        <v>1</v>
      </c>
      <c r="F59" s="347">
        <f t="shared" si="19"/>
        <v>1</v>
      </c>
      <c r="G59" s="347">
        <f t="shared" si="19"/>
        <v>1</v>
      </c>
      <c r="H59" s="347">
        <f t="shared" si="19"/>
        <v>1</v>
      </c>
      <c r="I59" s="347">
        <f t="shared" si="19"/>
        <v>1</v>
      </c>
      <c r="J59" s="347">
        <f t="shared" si="19"/>
        <v>1</v>
      </c>
      <c r="K59" s="347">
        <f t="shared" si="19"/>
        <v>1</v>
      </c>
      <c r="L59" s="356">
        <f t="shared" si="19"/>
        <v>1</v>
      </c>
      <c r="M59" s="357">
        <f t="shared" si="19"/>
        <v>1</v>
      </c>
      <c r="N59" s="357">
        <f t="shared" si="19"/>
        <v>1</v>
      </c>
      <c r="O59" s="358">
        <f t="shared" si="19"/>
        <v>1</v>
      </c>
    </row>
    <row r="60" spans="1:16" x14ac:dyDescent="0.2">
      <c r="A60" s="9" t="s">
        <v>823</v>
      </c>
    </row>
    <row r="61" spans="1:16" x14ac:dyDescent="0.2">
      <c r="A61" s="9" t="s">
        <v>377</v>
      </c>
    </row>
    <row r="62" spans="1:16" x14ac:dyDescent="0.2">
      <c r="A62" s="9" t="s">
        <v>826</v>
      </c>
    </row>
    <row r="63" spans="1:16" s="17" customFormat="1" ht="11.25" x14ac:dyDescent="0.2">
      <c r="A63" s="194" t="s">
        <v>824</v>
      </c>
      <c r="B63" s="225"/>
      <c r="C63" s="225"/>
      <c r="D63" s="225"/>
      <c r="G63" s="186"/>
      <c r="J63" s="186"/>
    </row>
    <row r="65" spans="1:15" ht="12.75" customHeight="1" x14ac:dyDescent="0.2">
      <c r="A65" s="990" t="s">
        <v>969</v>
      </c>
      <c r="B65" s="990"/>
      <c r="C65" s="990"/>
      <c r="D65" s="990"/>
      <c r="E65" s="990"/>
      <c r="F65" s="990"/>
      <c r="G65" s="990"/>
      <c r="H65" s="990"/>
      <c r="I65" s="990"/>
      <c r="J65" s="990"/>
      <c r="K65" s="990"/>
      <c r="L65" s="990"/>
      <c r="M65" s="990"/>
      <c r="N65" s="990"/>
      <c r="O65" s="990"/>
    </row>
    <row r="66" spans="1:15" x14ac:dyDescent="0.2">
      <c r="A66" s="990"/>
      <c r="B66" s="990"/>
      <c r="C66" s="990"/>
      <c r="D66" s="990"/>
      <c r="E66" s="990"/>
      <c r="F66" s="990"/>
      <c r="G66" s="990"/>
      <c r="H66" s="990"/>
      <c r="I66" s="990"/>
      <c r="J66" s="990"/>
      <c r="K66" s="990"/>
      <c r="L66" s="990"/>
      <c r="M66" s="990"/>
      <c r="N66" s="990"/>
      <c r="O66" s="990"/>
    </row>
    <row r="67" spans="1:15" ht="26.25" customHeight="1" x14ac:dyDescent="0.2">
      <c r="A67" s="990"/>
      <c r="B67" s="990"/>
      <c r="C67" s="990"/>
      <c r="D67" s="990"/>
      <c r="E67" s="990"/>
      <c r="F67" s="990"/>
      <c r="G67" s="990"/>
      <c r="H67" s="990"/>
      <c r="I67" s="990"/>
      <c r="J67" s="990"/>
      <c r="K67" s="990"/>
      <c r="L67" s="990"/>
      <c r="M67" s="990"/>
      <c r="N67" s="990"/>
      <c r="O67" s="990"/>
    </row>
    <row r="68" spans="1:15" x14ac:dyDescent="0.2">
      <c r="A68" s="959"/>
      <c r="B68" s="959"/>
      <c r="C68" s="959"/>
      <c r="D68" s="959"/>
      <c r="E68" s="959"/>
      <c r="F68" s="959"/>
    </row>
    <row r="69" spans="1:15" x14ac:dyDescent="0.2">
      <c r="A69" s="988" t="s">
        <v>17</v>
      </c>
      <c r="B69" s="988"/>
      <c r="C69" s="988"/>
      <c r="D69" s="988"/>
      <c r="E69" s="988"/>
      <c r="F69" s="988"/>
    </row>
    <row r="70" spans="1:15" x14ac:dyDescent="0.2">
      <c r="A70" s="959"/>
      <c r="B70" s="959"/>
      <c r="C70" s="959"/>
      <c r="D70" s="959"/>
      <c r="E70" s="959"/>
      <c r="F70" s="959"/>
    </row>
    <row r="71" spans="1:15" ht="12.75" customHeight="1" x14ac:dyDescent="0.2">
      <c r="A71" s="990" t="s">
        <v>970</v>
      </c>
      <c r="B71" s="990"/>
      <c r="C71" s="990"/>
      <c r="D71" s="990"/>
      <c r="E71" s="990"/>
      <c r="F71" s="990"/>
      <c r="G71" s="990"/>
      <c r="H71" s="990"/>
      <c r="I71" s="990"/>
      <c r="J71" s="990"/>
      <c r="K71" s="990"/>
      <c r="L71" s="990"/>
      <c r="M71" s="990"/>
      <c r="N71" s="990"/>
      <c r="O71" s="990"/>
    </row>
    <row r="72" spans="1:15" x14ac:dyDescent="0.2">
      <c r="A72" s="990"/>
      <c r="B72" s="990"/>
      <c r="C72" s="990"/>
      <c r="D72" s="990"/>
      <c r="E72" s="990"/>
      <c r="F72" s="990"/>
      <c r="G72" s="990"/>
      <c r="H72" s="990"/>
      <c r="I72" s="990"/>
      <c r="J72" s="990"/>
      <c r="K72" s="990"/>
      <c r="L72" s="990"/>
      <c r="M72" s="990"/>
      <c r="N72" s="990"/>
      <c r="O72" s="990"/>
    </row>
    <row r="73" spans="1:15" x14ac:dyDescent="0.2">
      <c r="A73" s="959"/>
      <c r="B73" s="959"/>
      <c r="C73" s="959"/>
      <c r="D73" s="959"/>
      <c r="E73" s="959"/>
      <c r="F73" s="959"/>
    </row>
    <row r="74" spans="1:15" ht="12.75" customHeight="1" x14ac:dyDescent="0.2">
      <c r="A74" s="990" t="s">
        <v>971</v>
      </c>
      <c r="B74" s="990"/>
      <c r="C74" s="990"/>
      <c r="D74" s="990"/>
      <c r="E74" s="990"/>
      <c r="F74" s="990"/>
      <c r="G74" s="990"/>
      <c r="H74" s="990"/>
      <c r="I74" s="990"/>
      <c r="J74" s="990"/>
      <c r="K74" s="990"/>
      <c r="L74" s="990"/>
      <c r="M74" s="990"/>
      <c r="N74" s="990"/>
      <c r="O74" s="990"/>
    </row>
    <row r="75" spans="1:15" x14ac:dyDescent="0.2">
      <c r="A75" s="990"/>
      <c r="B75" s="990"/>
      <c r="C75" s="990"/>
      <c r="D75" s="990"/>
      <c r="E75" s="990"/>
      <c r="F75" s="990"/>
      <c r="G75" s="990"/>
      <c r="H75" s="990"/>
      <c r="I75" s="990"/>
      <c r="J75" s="990"/>
      <c r="K75" s="990"/>
      <c r="L75" s="990"/>
      <c r="M75" s="990"/>
      <c r="N75" s="990"/>
      <c r="O75" s="990"/>
    </row>
    <row r="76" spans="1:15" x14ac:dyDescent="0.2">
      <c r="A76" s="990"/>
      <c r="B76" s="990"/>
      <c r="C76" s="990"/>
      <c r="D76" s="990"/>
      <c r="E76" s="990"/>
      <c r="F76" s="990"/>
      <c r="G76" s="990"/>
      <c r="H76" s="990"/>
      <c r="I76" s="990"/>
      <c r="J76" s="990"/>
      <c r="K76" s="990"/>
      <c r="L76" s="990"/>
      <c r="M76" s="990"/>
      <c r="N76" s="990"/>
      <c r="O76" s="990"/>
    </row>
    <row r="77" spans="1:15" x14ac:dyDescent="0.2">
      <c r="A77" s="959"/>
      <c r="B77" s="959"/>
      <c r="C77" s="959"/>
      <c r="D77" s="959"/>
      <c r="E77" s="959"/>
      <c r="F77" s="959"/>
    </row>
    <row r="78" spans="1:15" ht="12.75" customHeight="1" x14ac:dyDescent="0.2">
      <c r="A78" s="990" t="s">
        <v>972</v>
      </c>
      <c r="B78" s="990"/>
      <c r="C78" s="990"/>
      <c r="D78" s="990"/>
      <c r="E78" s="990"/>
      <c r="F78" s="990"/>
      <c r="G78" s="990"/>
      <c r="H78" s="990"/>
      <c r="I78" s="990"/>
      <c r="J78" s="990"/>
      <c r="K78" s="990"/>
      <c r="L78" s="990"/>
      <c r="M78" s="990"/>
      <c r="N78" s="990"/>
      <c r="O78" s="990"/>
    </row>
    <row r="79" spans="1:15" x14ac:dyDescent="0.2">
      <c r="A79" s="990"/>
      <c r="B79" s="990"/>
      <c r="C79" s="990"/>
      <c r="D79" s="990"/>
      <c r="E79" s="990"/>
      <c r="F79" s="990"/>
      <c r="G79" s="990"/>
      <c r="H79" s="990"/>
      <c r="I79" s="990"/>
      <c r="J79" s="990"/>
      <c r="K79" s="990"/>
      <c r="L79" s="990"/>
      <c r="M79" s="990"/>
      <c r="N79" s="990"/>
      <c r="O79" s="990"/>
    </row>
    <row r="80" spans="1:15" x14ac:dyDescent="0.2">
      <c r="A80" s="990"/>
      <c r="B80" s="990"/>
      <c r="C80" s="990"/>
      <c r="D80" s="990"/>
      <c r="E80" s="990"/>
      <c r="F80" s="990"/>
      <c r="G80" s="990"/>
      <c r="H80" s="990"/>
      <c r="I80" s="990"/>
      <c r="J80" s="990"/>
      <c r="K80" s="990"/>
      <c r="L80" s="990"/>
      <c r="M80" s="990"/>
      <c r="N80" s="990"/>
      <c r="O80" s="990"/>
    </row>
    <row r="81" spans="1:15" x14ac:dyDescent="0.2">
      <c r="A81" s="990"/>
      <c r="B81" s="990"/>
      <c r="C81" s="990"/>
      <c r="D81" s="990"/>
      <c r="E81" s="990"/>
      <c r="F81" s="990"/>
      <c r="G81" s="990"/>
      <c r="H81" s="990"/>
      <c r="I81" s="990"/>
      <c r="J81" s="990"/>
      <c r="K81" s="990"/>
      <c r="L81" s="990"/>
      <c r="M81" s="990"/>
      <c r="N81" s="990"/>
      <c r="O81" s="990"/>
    </row>
    <row r="82" spans="1:15" x14ac:dyDescent="0.2">
      <c r="A82" s="959"/>
      <c r="B82" s="959"/>
      <c r="C82" s="959"/>
      <c r="D82" s="959"/>
      <c r="E82" s="959"/>
      <c r="F82" s="959"/>
    </row>
    <row r="83" spans="1:15" ht="78" customHeight="1" x14ac:dyDescent="0.2">
      <c r="A83" s="988" t="s">
        <v>973</v>
      </c>
      <c r="B83" s="988"/>
      <c r="C83" s="988"/>
      <c r="D83" s="988"/>
      <c r="E83" s="988"/>
      <c r="F83" s="988"/>
      <c r="G83" s="988"/>
      <c r="H83" s="988"/>
      <c r="I83" s="988"/>
      <c r="J83" s="988"/>
      <c r="K83" s="988"/>
      <c r="L83" s="988"/>
      <c r="M83" s="988"/>
      <c r="N83" s="988"/>
      <c r="O83" s="988"/>
    </row>
    <row r="84" spans="1:15" x14ac:dyDescent="0.2">
      <c r="A84" s="959"/>
      <c r="B84" s="959"/>
      <c r="C84" s="959"/>
      <c r="D84" s="959"/>
      <c r="E84" s="959"/>
      <c r="F84" s="959"/>
    </row>
    <row r="85" spans="1:15" ht="144.75" customHeight="1" x14ac:dyDescent="0.2">
      <c r="A85" s="989" t="s">
        <v>974</v>
      </c>
      <c r="B85" s="989"/>
      <c r="C85" s="989"/>
      <c r="D85" s="989"/>
      <c r="E85" s="989"/>
      <c r="F85" s="989"/>
      <c r="G85" s="989"/>
      <c r="H85" s="989"/>
      <c r="I85" s="989"/>
      <c r="J85" s="989"/>
      <c r="K85" s="989"/>
      <c r="L85" s="989"/>
      <c r="M85" s="989"/>
      <c r="N85" s="989"/>
      <c r="O85" s="989"/>
    </row>
  </sheetData>
  <mergeCells count="7">
    <mergeCell ref="A83:O83"/>
    <mergeCell ref="A85:O85"/>
    <mergeCell ref="A69:F69"/>
    <mergeCell ref="A65:O67"/>
    <mergeCell ref="A71:O72"/>
    <mergeCell ref="A74:O76"/>
    <mergeCell ref="A78:O81"/>
  </mergeCells>
  <pageMargins left="0.59055118110236227" right="0.59055118110236227" top="0.78740157480314965" bottom="0.78740157480314965" header="0.39370078740157483" footer="0.39370078740157483"/>
  <pageSetup paperSize="9" scale="57" firstPageNumber="7" orientation="landscape" useFirstPageNumber="1" r:id="rId1"/>
  <headerFooter alignWithMargins="0">
    <oddHeader>&amp;R&amp;12Les finances des communes en 2020</oddHeader>
    <oddFooter>&amp;L&amp;12Direction Générale des Collectivités Locales / DESL&amp;C&amp;12&amp;P&amp;R&amp;12Mise en ligne : mars 2022</oddFooter>
    <evenFooter>&amp;LDirection Générale des Collectivités Locales / DESL&amp;C8&amp;RMise en ligne : mars 2021</evenFooter>
    <firstHeader>&amp;RLes finances des communes en 2019</firstHeader>
    <firstFooter>&amp;LDirection Générale des Collectivités Locales / DESL&amp;C&amp;P&amp;RMise en ligne : mars 2021</firstFooter>
  </headerFooter>
  <rowBreaks count="1" manualBreakCount="1">
    <brk id="63"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83"/>
  <sheetViews>
    <sheetView zoomScaleNormal="100" zoomScalePageLayoutView="85" workbookViewId="0"/>
  </sheetViews>
  <sheetFormatPr baseColWidth="10" defaultRowHeight="12.75" x14ac:dyDescent="0.2"/>
  <cols>
    <col min="1" max="1" width="47.7109375" customWidth="1"/>
    <col min="2" max="12" width="13.7109375" customWidth="1"/>
    <col min="13" max="14" width="17" customWidth="1"/>
    <col min="15" max="15" width="13.28515625" customWidth="1"/>
  </cols>
  <sheetData>
    <row r="1" spans="1:15" ht="20.25" customHeight="1" x14ac:dyDescent="0.25">
      <c r="A1" s="10" t="s">
        <v>827</v>
      </c>
    </row>
    <row r="2" spans="1:15" ht="7.5" customHeight="1" x14ac:dyDescent="0.2"/>
    <row r="3" spans="1:15" ht="7.5" customHeight="1" x14ac:dyDescent="0.2">
      <c r="A3" s="1"/>
      <c r="B3" s="1"/>
      <c r="C3" s="1"/>
      <c r="D3" s="1"/>
      <c r="E3" s="1"/>
      <c r="F3" s="1"/>
      <c r="G3" s="1"/>
      <c r="H3" s="1"/>
      <c r="I3" s="1"/>
      <c r="J3" s="1"/>
      <c r="K3" s="1"/>
      <c r="L3" s="1"/>
      <c r="M3" s="1"/>
      <c r="N3" s="1"/>
      <c r="O3" s="2"/>
    </row>
    <row r="4" spans="1:15" x14ac:dyDescent="0.2">
      <c r="A4" s="3"/>
      <c r="B4" s="11" t="s">
        <v>35</v>
      </c>
      <c r="C4" s="11" t="s">
        <v>124</v>
      </c>
      <c r="D4" s="11" t="s">
        <v>126</v>
      </c>
      <c r="E4" s="11" t="s">
        <v>36</v>
      </c>
      <c r="F4" s="11" t="s">
        <v>37</v>
      </c>
      <c r="G4" s="11" t="s">
        <v>38</v>
      </c>
      <c r="H4" s="11" t="s">
        <v>39</v>
      </c>
      <c r="I4" s="11" t="s">
        <v>128</v>
      </c>
      <c r="J4" s="11" t="s">
        <v>129</v>
      </c>
      <c r="K4" s="11" t="s">
        <v>130</v>
      </c>
      <c r="L4" s="210">
        <v>100000</v>
      </c>
      <c r="M4" s="202" t="s">
        <v>245</v>
      </c>
      <c r="N4" s="202" t="s">
        <v>245</v>
      </c>
      <c r="O4" s="205" t="s">
        <v>77</v>
      </c>
    </row>
    <row r="5" spans="1:15" x14ac:dyDescent="0.2">
      <c r="A5" s="209" t="s">
        <v>155</v>
      </c>
      <c r="B5" s="11" t="s">
        <v>123</v>
      </c>
      <c r="C5" s="11" t="s">
        <v>40</v>
      </c>
      <c r="D5" s="11" t="s">
        <v>40</v>
      </c>
      <c r="E5" s="11" t="s">
        <v>40</v>
      </c>
      <c r="F5" s="11" t="s">
        <v>40</v>
      </c>
      <c r="G5" s="11" t="s">
        <v>40</v>
      </c>
      <c r="H5" s="11" t="s">
        <v>40</v>
      </c>
      <c r="I5" s="11" t="s">
        <v>40</v>
      </c>
      <c r="J5" s="11" t="s">
        <v>40</v>
      </c>
      <c r="K5" s="11" t="s">
        <v>40</v>
      </c>
      <c r="L5" s="11" t="s">
        <v>43</v>
      </c>
      <c r="M5" s="698" t="s">
        <v>151</v>
      </c>
      <c r="N5" s="202" t="s">
        <v>83</v>
      </c>
      <c r="O5" s="205" t="s">
        <v>145</v>
      </c>
    </row>
    <row r="6" spans="1:15" x14ac:dyDescent="0.2">
      <c r="A6" s="3"/>
      <c r="B6" s="11" t="s">
        <v>43</v>
      </c>
      <c r="C6" s="11" t="s">
        <v>125</v>
      </c>
      <c r="D6" s="11" t="s">
        <v>127</v>
      </c>
      <c r="E6" s="11" t="s">
        <v>44</v>
      </c>
      <c r="F6" s="11" t="s">
        <v>45</v>
      </c>
      <c r="G6" s="11" t="s">
        <v>46</v>
      </c>
      <c r="H6" s="11" t="s">
        <v>42</v>
      </c>
      <c r="I6" s="11" t="s">
        <v>131</v>
      </c>
      <c r="J6" s="11" t="s">
        <v>132</v>
      </c>
      <c r="K6" s="11" t="s">
        <v>133</v>
      </c>
      <c r="L6" s="11" t="s">
        <v>134</v>
      </c>
      <c r="M6" s="202" t="s">
        <v>146</v>
      </c>
      <c r="N6" s="202" t="s">
        <v>144</v>
      </c>
      <c r="O6" s="205" t="s">
        <v>119</v>
      </c>
    </row>
    <row r="7" spans="1:15" ht="14.25" x14ac:dyDescent="0.2">
      <c r="A7" s="226" t="s">
        <v>294</v>
      </c>
    </row>
    <row r="8" spans="1:15" x14ac:dyDescent="0.2">
      <c r="A8" s="60" t="s">
        <v>160</v>
      </c>
      <c r="O8" s="69"/>
    </row>
    <row r="9" spans="1:15" ht="12.75" customHeight="1" x14ac:dyDescent="0.2">
      <c r="A9" s="248" t="s">
        <v>161</v>
      </c>
      <c r="B9" s="362">
        <v>3197</v>
      </c>
      <c r="C9" s="362">
        <v>5384</v>
      </c>
      <c r="D9" s="362">
        <v>9511</v>
      </c>
      <c r="E9" s="362">
        <v>10290</v>
      </c>
      <c r="F9" s="362">
        <v>1539</v>
      </c>
      <c r="G9" s="362">
        <v>549</v>
      </c>
      <c r="H9" s="362">
        <v>283</v>
      </c>
      <c r="I9" s="372">
        <v>18</v>
      </c>
      <c r="J9" s="372">
        <v>4</v>
      </c>
      <c r="K9" s="372" t="s">
        <v>102</v>
      </c>
      <c r="L9" s="372" t="s">
        <v>102</v>
      </c>
      <c r="M9" s="373">
        <v>30753</v>
      </c>
      <c r="N9" s="373">
        <v>22</v>
      </c>
      <c r="O9" s="374">
        <v>30775</v>
      </c>
    </row>
    <row r="10" spans="1:15" x14ac:dyDescent="0.2">
      <c r="A10" s="89" t="s">
        <v>173</v>
      </c>
      <c r="B10" s="363" t="s">
        <v>102</v>
      </c>
      <c r="C10" s="363" t="s">
        <v>102</v>
      </c>
      <c r="D10" s="363">
        <v>64</v>
      </c>
      <c r="E10" s="363">
        <v>1043</v>
      </c>
      <c r="F10" s="363">
        <v>730</v>
      </c>
      <c r="G10" s="363">
        <v>434</v>
      </c>
      <c r="H10" s="363">
        <v>914</v>
      </c>
      <c r="I10" s="375">
        <v>533</v>
      </c>
      <c r="J10" s="375">
        <v>342</v>
      </c>
      <c r="K10" s="375">
        <v>91</v>
      </c>
      <c r="L10" s="375">
        <v>42</v>
      </c>
      <c r="M10" s="316">
        <v>3185</v>
      </c>
      <c r="N10" s="316">
        <v>1008</v>
      </c>
      <c r="O10" s="315">
        <v>4193</v>
      </c>
    </row>
    <row r="11" spans="1:15" x14ac:dyDescent="0.2">
      <c r="A11" s="711" t="s">
        <v>235</v>
      </c>
      <c r="B11" s="712">
        <f>SUM(B9:B10)</f>
        <v>3197</v>
      </c>
      <c r="C11" s="712">
        <f t="shared" ref="C11:O11" si="0">SUM(C9:C10)</f>
        <v>5384</v>
      </c>
      <c r="D11" s="712">
        <f t="shared" si="0"/>
        <v>9575</v>
      </c>
      <c r="E11" s="712">
        <f t="shared" si="0"/>
        <v>11333</v>
      </c>
      <c r="F11" s="712">
        <f t="shared" si="0"/>
        <v>2269</v>
      </c>
      <c r="G11" s="712">
        <f t="shared" si="0"/>
        <v>983</v>
      </c>
      <c r="H11" s="712">
        <f t="shared" si="0"/>
        <v>1197</v>
      </c>
      <c r="I11" s="712">
        <f t="shared" si="0"/>
        <v>551</v>
      </c>
      <c r="J11" s="712">
        <f t="shared" si="0"/>
        <v>346</v>
      </c>
      <c r="K11" s="712">
        <f t="shared" si="0"/>
        <v>91</v>
      </c>
      <c r="L11" s="712">
        <f t="shared" si="0"/>
        <v>42</v>
      </c>
      <c r="M11" s="713">
        <f t="shared" si="0"/>
        <v>33938</v>
      </c>
      <c r="N11" s="713">
        <f t="shared" si="0"/>
        <v>1030</v>
      </c>
      <c r="O11" s="714">
        <f t="shared" si="0"/>
        <v>34968</v>
      </c>
    </row>
    <row r="12" spans="1:15" x14ac:dyDescent="0.2">
      <c r="A12" s="69" t="s">
        <v>170</v>
      </c>
      <c r="B12" s="364"/>
      <c r="C12" s="364"/>
      <c r="D12" s="364"/>
      <c r="E12" s="364"/>
      <c r="F12" s="364"/>
      <c r="G12" s="364"/>
      <c r="H12" s="364"/>
      <c r="I12" s="364"/>
      <c r="J12" s="364"/>
      <c r="K12" s="364"/>
      <c r="L12" s="364"/>
      <c r="M12" s="319"/>
      <c r="N12" s="319"/>
      <c r="O12" s="320"/>
    </row>
    <row r="13" spans="1:15" x14ac:dyDescent="0.2">
      <c r="A13" s="201" t="s">
        <v>162</v>
      </c>
      <c r="B13" s="365">
        <v>8</v>
      </c>
      <c r="C13" s="365">
        <v>22</v>
      </c>
      <c r="D13" s="365">
        <v>161</v>
      </c>
      <c r="E13" s="365">
        <v>634</v>
      </c>
      <c r="F13" s="365">
        <v>774</v>
      </c>
      <c r="G13" s="365">
        <v>373</v>
      </c>
      <c r="H13" s="365">
        <v>18</v>
      </c>
      <c r="I13" s="321" t="s">
        <v>102</v>
      </c>
      <c r="J13" s="321" t="s">
        <v>102</v>
      </c>
      <c r="K13" s="321" t="s">
        <v>102</v>
      </c>
      <c r="L13" s="321" t="s">
        <v>102</v>
      </c>
      <c r="M13" s="314">
        <v>1990</v>
      </c>
      <c r="N13" s="321" t="s">
        <v>102</v>
      </c>
      <c r="O13" s="314">
        <v>1990</v>
      </c>
    </row>
    <row r="14" spans="1:15" x14ac:dyDescent="0.2">
      <c r="A14" s="69" t="s">
        <v>163</v>
      </c>
      <c r="B14" s="364">
        <v>1</v>
      </c>
      <c r="C14" s="364">
        <v>17</v>
      </c>
      <c r="D14" s="364">
        <v>111</v>
      </c>
      <c r="E14" s="364">
        <v>423</v>
      </c>
      <c r="F14" s="364">
        <v>177</v>
      </c>
      <c r="G14" s="364">
        <v>110</v>
      </c>
      <c r="H14" s="364">
        <v>424</v>
      </c>
      <c r="I14" s="364">
        <v>5</v>
      </c>
      <c r="J14" s="322" t="s">
        <v>102</v>
      </c>
      <c r="K14" s="322" t="s">
        <v>102</v>
      </c>
      <c r="L14" s="322" t="s">
        <v>102</v>
      </c>
      <c r="M14" s="319">
        <v>1263</v>
      </c>
      <c r="N14" s="319">
        <v>5</v>
      </c>
      <c r="O14" s="320">
        <v>1268</v>
      </c>
    </row>
    <row r="15" spans="1:15" x14ac:dyDescent="0.2">
      <c r="A15" s="211" t="s">
        <v>164</v>
      </c>
      <c r="B15" s="324">
        <v>2</v>
      </c>
      <c r="C15" s="366">
        <v>10</v>
      </c>
      <c r="D15" s="366">
        <v>46</v>
      </c>
      <c r="E15" s="366">
        <v>324</v>
      </c>
      <c r="F15" s="366">
        <v>121</v>
      </c>
      <c r="G15" s="366">
        <v>59</v>
      </c>
      <c r="H15" s="366">
        <v>106</v>
      </c>
      <c r="I15" s="366">
        <v>129</v>
      </c>
      <c r="J15" s="366">
        <v>1</v>
      </c>
      <c r="K15" s="324" t="s">
        <v>102</v>
      </c>
      <c r="L15" s="321" t="s">
        <v>102</v>
      </c>
      <c r="M15" s="325">
        <v>668</v>
      </c>
      <c r="N15" s="325">
        <v>130</v>
      </c>
      <c r="O15" s="326">
        <v>798</v>
      </c>
    </row>
    <row r="16" spans="1:15" ht="12.75" customHeight="1" x14ac:dyDescent="0.2">
      <c r="A16" s="69" t="s">
        <v>165</v>
      </c>
      <c r="B16" s="367">
        <v>1</v>
      </c>
      <c r="C16" s="350">
        <v>5</v>
      </c>
      <c r="D16" s="350">
        <v>40</v>
      </c>
      <c r="E16" s="350">
        <v>313</v>
      </c>
      <c r="F16" s="350">
        <v>170</v>
      </c>
      <c r="G16" s="350">
        <v>76</v>
      </c>
      <c r="H16" s="350">
        <v>69</v>
      </c>
      <c r="I16" s="350">
        <v>79</v>
      </c>
      <c r="J16" s="350">
        <v>60</v>
      </c>
      <c r="K16" s="367" t="s">
        <v>102</v>
      </c>
      <c r="L16" s="367" t="s">
        <v>102</v>
      </c>
      <c r="M16" s="349">
        <v>674</v>
      </c>
      <c r="N16" s="349">
        <v>139</v>
      </c>
      <c r="O16" s="349">
        <v>813</v>
      </c>
    </row>
    <row r="17" spans="1:21" x14ac:dyDescent="0.2">
      <c r="A17" s="201" t="s">
        <v>166</v>
      </c>
      <c r="B17" s="321" t="s">
        <v>102</v>
      </c>
      <c r="C17" s="321" t="s">
        <v>102</v>
      </c>
      <c r="D17" s="365">
        <v>9</v>
      </c>
      <c r="E17" s="365">
        <v>222</v>
      </c>
      <c r="F17" s="365">
        <v>124</v>
      </c>
      <c r="G17" s="365">
        <v>69</v>
      </c>
      <c r="H17" s="365">
        <v>114</v>
      </c>
      <c r="I17" s="365">
        <v>35</v>
      </c>
      <c r="J17" s="365">
        <v>46</v>
      </c>
      <c r="K17" s="365">
        <v>22</v>
      </c>
      <c r="L17" s="321" t="s">
        <v>102</v>
      </c>
      <c r="M17" s="314">
        <v>538</v>
      </c>
      <c r="N17" s="314">
        <v>103</v>
      </c>
      <c r="O17" s="313">
        <v>641</v>
      </c>
    </row>
    <row r="18" spans="1:21" x14ac:dyDescent="0.2">
      <c r="A18" s="69" t="s">
        <v>167</v>
      </c>
      <c r="B18" s="322" t="s">
        <v>102</v>
      </c>
      <c r="C18" s="322" t="s">
        <v>102</v>
      </c>
      <c r="D18" s="364">
        <v>4</v>
      </c>
      <c r="E18" s="364">
        <v>72</v>
      </c>
      <c r="F18" s="364">
        <v>69</v>
      </c>
      <c r="G18" s="364">
        <v>40</v>
      </c>
      <c r="H18" s="364">
        <v>76</v>
      </c>
      <c r="I18" s="364">
        <v>32</v>
      </c>
      <c r="J18" s="364">
        <v>20</v>
      </c>
      <c r="K18" s="364">
        <v>13</v>
      </c>
      <c r="L18" s="364">
        <v>7</v>
      </c>
      <c r="M18" s="319">
        <v>261</v>
      </c>
      <c r="N18" s="319">
        <v>72</v>
      </c>
      <c r="O18" s="320">
        <v>333</v>
      </c>
    </row>
    <row r="19" spans="1:21" x14ac:dyDescent="0.2">
      <c r="A19" s="213" t="s">
        <v>168</v>
      </c>
      <c r="B19" s="321" t="s">
        <v>102</v>
      </c>
      <c r="C19" s="376">
        <v>1</v>
      </c>
      <c r="D19" s="376">
        <v>21</v>
      </c>
      <c r="E19" s="376">
        <v>266</v>
      </c>
      <c r="F19" s="376">
        <v>229</v>
      </c>
      <c r="G19" s="376">
        <v>166</v>
      </c>
      <c r="H19" s="376">
        <v>307</v>
      </c>
      <c r="I19" s="376">
        <v>193</v>
      </c>
      <c r="J19" s="376">
        <v>96</v>
      </c>
      <c r="K19" s="376">
        <v>16</v>
      </c>
      <c r="L19" s="377">
        <v>30</v>
      </c>
      <c r="M19" s="378">
        <v>990</v>
      </c>
      <c r="N19" s="378">
        <v>335</v>
      </c>
      <c r="O19" s="379">
        <v>1325</v>
      </c>
    </row>
    <row r="20" spans="1:21" x14ac:dyDescent="0.2">
      <c r="A20" s="209" t="s">
        <v>169</v>
      </c>
      <c r="B20" s="369">
        <v>1</v>
      </c>
      <c r="C20" s="369">
        <v>1</v>
      </c>
      <c r="D20" s="369">
        <v>1</v>
      </c>
      <c r="E20" s="369">
        <v>34</v>
      </c>
      <c r="F20" s="369">
        <v>32</v>
      </c>
      <c r="G20" s="369">
        <v>29</v>
      </c>
      <c r="H20" s="369">
        <v>68</v>
      </c>
      <c r="I20" s="369">
        <v>77</v>
      </c>
      <c r="J20" s="369">
        <v>123</v>
      </c>
      <c r="K20" s="369">
        <v>40</v>
      </c>
      <c r="L20" s="369">
        <v>5</v>
      </c>
      <c r="M20" s="380">
        <v>166</v>
      </c>
      <c r="N20" s="380">
        <v>245</v>
      </c>
      <c r="O20" s="381">
        <v>411</v>
      </c>
    </row>
    <row r="21" spans="1:21" x14ac:dyDescent="0.2">
      <c r="A21" s="250" t="s">
        <v>234</v>
      </c>
      <c r="B21" s="715">
        <f>SUM(B13:B20)</f>
        <v>13</v>
      </c>
      <c r="C21" s="715">
        <f t="shared" ref="C21:O21" si="1">SUM(C13:C20)</f>
        <v>56</v>
      </c>
      <c r="D21" s="715">
        <f t="shared" si="1"/>
        <v>393</v>
      </c>
      <c r="E21" s="715">
        <f t="shared" si="1"/>
        <v>2288</v>
      </c>
      <c r="F21" s="715">
        <f t="shared" si="1"/>
        <v>1696</v>
      </c>
      <c r="G21" s="359">
        <f t="shared" si="1"/>
        <v>922</v>
      </c>
      <c r="H21" s="715">
        <f t="shared" si="1"/>
        <v>1182</v>
      </c>
      <c r="I21" s="715">
        <f t="shared" si="1"/>
        <v>550</v>
      </c>
      <c r="J21" s="715">
        <f t="shared" si="1"/>
        <v>346</v>
      </c>
      <c r="K21" s="715">
        <f t="shared" si="1"/>
        <v>91</v>
      </c>
      <c r="L21" s="716">
        <f t="shared" si="1"/>
        <v>42</v>
      </c>
      <c r="M21" s="717">
        <f t="shared" si="1"/>
        <v>6550</v>
      </c>
      <c r="N21" s="717">
        <f t="shared" si="1"/>
        <v>1029</v>
      </c>
      <c r="O21" s="718">
        <f t="shared" si="1"/>
        <v>7579</v>
      </c>
    </row>
    <row r="22" spans="1:21" x14ac:dyDescent="0.2">
      <c r="A22" s="212" t="s">
        <v>299</v>
      </c>
      <c r="B22" s="329"/>
      <c r="C22" s="329"/>
      <c r="D22" s="329"/>
      <c r="E22" s="329"/>
      <c r="F22" s="329"/>
      <c r="G22" s="329"/>
      <c r="H22" s="329"/>
      <c r="I22" s="329"/>
      <c r="J22" s="329"/>
      <c r="K22" s="329"/>
      <c r="L22" s="329"/>
      <c r="M22" s="330"/>
      <c r="N22" s="330"/>
      <c r="O22" s="331"/>
    </row>
    <row r="23" spans="1:21" s="193" customFormat="1" x14ac:dyDescent="0.2">
      <c r="A23" s="555" t="s">
        <v>161</v>
      </c>
      <c r="B23" s="719">
        <f>B9/B$11</f>
        <v>1</v>
      </c>
      <c r="C23" s="719">
        <f t="shared" ref="C23:O23" si="2">C9/C$11</f>
        <v>1</v>
      </c>
      <c r="D23" s="719">
        <f t="shared" si="2"/>
        <v>0.99331592689295034</v>
      </c>
      <c r="E23" s="719">
        <f t="shared" si="2"/>
        <v>0.90796788140827667</v>
      </c>
      <c r="F23" s="719">
        <f t="shared" si="2"/>
        <v>0.67827236668135737</v>
      </c>
      <c r="G23" s="719">
        <f t="shared" si="2"/>
        <v>0.55849440488301116</v>
      </c>
      <c r="H23" s="719">
        <f t="shared" si="2"/>
        <v>0.23642439431913115</v>
      </c>
      <c r="I23" s="720">
        <f t="shared" si="2"/>
        <v>3.2667876588021776E-2</v>
      </c>
      <c r="J23" s="781">
        <f t="shared" ref="D23:O24" si="3">J9/J$11</f>
        <v>1.1560693641618497E-2</v>
      </c>
      <c r="K23" s="781" t="s">
        <v>102</v>
      </c>
      <c r="L23" s="781" t="s">
        <v>102</v>
      </c>
      <c r="M23" s="721">
        <f t="shared" si="2"/>
        <v>0.90615239554481697</v>
      </c>
      <c r="N23" s="721">
        <f t="shared" si="2"/>
        <v>2.1359223300970873E-2</v>
      </c>
      <c r="O23" s="722">
        <f t="shared" si="2"/>
        <v>0.88009036833676502</v>
      </c>
      <c r="P23"/>
      <c r="Q23"/>
      <c r="R23"/>
      <c r="S23"/>
      <c r="T23"/>
      <c r="U23"/>
    </row>
    <row r="24" spans="1:21" x14ac:dyDescent="0.2">
      <c r="A24" s="215" t="s">
        <v>173</v>
      </c>
      <c r="B24" s="779" t="s">
        <v>102</v>
      </c>
      <c r="C24" s="779" t="s">
        <v>102</v>
      </c>
      <c r="D24" s="336">
        <f t="shared" si="3"/>
        <v>6.6840731070496083E-3</v>
      </c>
      <c r="E24" s="336">
        <f t="shared" si="3"/>
        <v>9.2032118591723291E-2</v>
      </c>
      <c r="F24" s="336">
        <f t="shared" si="3"/>
        <v>0.32172763331864257</v>
      </c>
      <c r="G24" s="336">
        <f t="shared" si="3"/>
        <v>0.44150559511698884</v>
      </c>
      <c r="H24" s="336">
        <f t="shared" si="3"/>
        <v>0.7635756056808688</v>
      </c>
      <c r="I24" s="386">
        <f t="shared" si="3"/>
        <v>0.96733212341197827</v>
      </c>
      <c r="J24" s="386">
        <f t="shared" si="3"/>
        <v>0.98843930635838151</v>
      </c>
      <c r="K24" s="386">
        <f t="shared" si="3"/>
        <v>1</v>
      </c>
      <c r="L24" s="386">
        <f t="shared" si="3"/>
        <v>1</v>
      </c>
      <c r="M24" s="337">
        <f t="shared" si="3"/>
        <v>9.3847604455182976E-2</v>
      </c>
      <c r="N24" s="337">
        <f t="shared" si="3"/>
        <v>0.97864077669902916</v>
      </c>
      <c r="O24" s="338">
        <f t="shared" si="3"/>
        <v>0.11990963166323496</v>
      </c>
    </row>
    <row r="25" spans="1:21" x14ac:dyDescent="0.2">
      <c r="A25" s="250" t="s">
        <v>463</v>
      </c>
      <c r="B25" s="345">
        <f t="shared" ref="B25:O25" si="4">B11/B$11</f>
        <v>1</v>
      </c>
      <c r="C25" s="345">
        <f t="shared" si="4"/>
        <v>1</v>
      </c>
      <c r="D25" s="345">
        <f t="shared" si="4"/>
        <v>1</v>
      </c>
      <c r="E25" s="345">
        <f t="shared" si="4"/>
        <v>1</v>
      </c>
      <c r="F25" s="345">
        <f t="shared" si="4"/>
        <v>1</v>
      </c>
      <c r="G25" s="345">
        <f t="shared" si="4"/>
        <v>1</v>
      </c>
      <c r="H25" s="345">
        <f t="shared" si="4"/>
        <v>1</v>
      </c>
      <c r="I25" s="345">
        <f t="shared" si="4"/>
        <v>1</v>
      </c>
      <c r="J25" s="345">
        <f t="shared" si="4"/>
        <v>1</v>
      </c>
      <c r="K25" s="345">
        <f t="shared" si="4"/>
        <v>1</v>
      </c>
      <c r="L25" s="345">
        <f t="shared" si="4"/>
        <v>1</v>
      </c>
      <c r="M25" s="352">
        <f t="shared" si="4"/>
        <v>1</v>
      </c>
      <c r="N25" s="352">
        <f t="shared" si="4"/>
        <v>1</v>
      </c>
      <c r="O25" s="387">
        <f t="shared" si="4"/>
        <v>1</v>
      </c>
    </row>
    <row r="26" spans="1:21" x14ac:dyDescent="0.2">
      <c r="A26" s="69" t="s">
        <v>170</v>
      </c>
      <c r="B26" s="346"/>
      <c r="C26" s="346"/>
      <c r="D26" s="346"/>
      <c r="E26" s="346"/>
      <c r="F26" s="346"/>
      <c r="G26" s="346"/>
      <c r="H26" s="346"/>
      <c r="I26" s="346"/>
      <c r="J26" s="346"/>
      <c r="K26" s="346"/>
      <c r="L26" s="346"/>
      <c r="M26" s="354"/>
      <c r="N26" s="354"/>
      <c r="O26" s="355"/>
    </row>
    <row r="27" spans="1:21" x14ac:dyDescent="0.2">
      <c r="A27" s="211" t="s">
        <v>162</v>
      </c>
      <c r="B27" s="333">
        <f>B13/B$21</f>
        <v>0.61538461538461542</v>
      </c>
      <c r="C27" s="333">
        <f t="shared" ref="C27:O27" si="5">C13/C$21</f>
        <v>0.39285714285714285</v>
      </c>
      <c r="D27" s="333">
        <f t="shared" si="5"/>
        <v>0.40966921119592875</v>
      </c>
      <c r="E27" s="333">
        <f t="shared" si="5"/>
        <v>0.27709790209790208</v>
      </c>
      <c r="F27" s="333">
        <f t="shared" si="5"/>
        <v>0.45636792452830188</v>
      </c>
      <c r="G27" s="333">
        <f t="shared" si="5"/>
        <v>0.40455531453362253</v>
      </c>
      <c r="H27" s="333">
        <f t="shared" si="5"/>
        <v>1.5228426395939087E-2</v>
      </c>
      <c r="I27" s="333" t="s">
        <v>102</v>
      </c>
      <c r="J27" s="333" t="s">
        <v>102</v>
      </c>
      <c r="K27" s="333" t="s">
        <v>102</v>
      </c>
      <c r="L27" s="333" t="s">
        <v>102</v>
      </c>
      <c r="M27" s="339">
        <f t="shared" si="5"/>
        <v>0.30381679389312977</v>
      </c>
      <c r="N27" s="339" t="s">
        <v>102</v>
      </c>
      <c r="O27" s="340">
        <f t="shared" si="5"/>
        <v>0.2625676210581871</v>
      </c>
    </row>
    <row r="28" spans="1:21" x14ac:dyDescent="0.2">
      <c r="A28" s="69" t="s">
        <v>163</v>
      </c>
      <c r="B28" s="346">
        <f t="shared" ref="B28:O29" si="6">B14/B$21</f>
        <v>7.6923076923076927E-2</v>
      </c>
      <c r="C28" s="346">
        <f t="shared" si="6"/>
        <v>0.30357142857142855</v>
      </c>
      <c r="D28" s="346">
        <f t="shared" si="6"/>
        <v>0.28244274809160308</v>
      </c>
      <c r="E28" s="346">
        <f t="shared" si="6"/>
        <v>0.18487762237762237</v>
      </c>
      <c r="F28" s="346">
        <f t="shared" si="6"/>
        <v>0.10436320754716981</v>
      </c>
      <c r="G28" s="346">
        <f t="shared" si="6"/>
        <v>0.1193058568329718</v>
      </c>
      <c r="H28" s="346">
        <f t="shared" si="6"/>
        <v>0.35871404399323181</v>
      </c>
      <c r="I28" s="346">
        <f t="shared" si="6"/>
        <v>9.0909090909090905E-3</v>
      </c>
      <c r="J28" s="346" t="s">
        <v>102</v>
      </c>
      <c r="K28" s="346" t="s">
        <v>102</v>
      </c>
      <c r="L28" s="346" t="s">
        <v>102</v>
      </c>
      <c r="M28" s="354">
        <f t="shared" si="6"/>
        <v>0.19282442748091602</v>
      </c>
      <c r="N28" s="354">
        <f t="shared" si="6"/>
        <v>4.859086491739553E-3</v>
      </c>
      <c r="O28" s="355">
        <f t="shared" si="6"/>
        <v>0.16730439371948805</v>
      </c>
    </row>
    <row r="29" spans="1:21" x14ac:dyDescent="0.2">
      <c r="A29" s="211" t="s">
        <v>164</v>
      </c>
      <c r="B29" s="778">
        <f t="shared" si="6"/>
        <v>0.15384615384615385</v>
      </c>
      <c r="C29" s="333">
        <f t="shared" ref="C29:O29" si="7">C15/C$21</f>
        <v>0.17857142857142858</v>
      </c>
      <c r="D29" s="333">
        <f t="shared" si="7"/>
        <v>0.11704834605597965</v>
      </c>
      <c r="E29" s="333">
        <f t="shared" si="7"/>
        <v>0.14160839160839161</v>
      </c>
      <c r="F29" s="333">
        <f t="shared" si="7"/>
        <v>7.1344339622641514E-2</v>
      </c>
      <c r="G29" s="333">
        <f t="shared" si="7"/>
        <v>6.3991323210412149E-2</v>
      </c>
      <c r="H29" s="333">
        <f t="shared" si="7"/>
        <v>8.9678510998307953E-2</v>
      </c>
      <c r="I29" s="333">
        <f t="shared" si="7"/>
        <v>0.23454545454545456</v>
      </c>
      <c r="J29" s="333">
        <f t="shared" si="7"/>
        <v>2.8901734104046241E-3</v>
      </c>
      <c r="K29" s="333" t="s">
        <v>102</v>
      </c>
      <c r="L29" s="333" t="s">
        <v>102</v>
      </c>
      <c r="M29" s="339">
        <f t="shared" si="7"/>
        <v>0.10198473282442748</v>
      </c>
      <c r="N29" s="339">
        <f t="shared" si="7"/>
        <v>0.12633624878522837</v>
      </c>
      <c r="O29" s="340">
        <f t="shared" si="7"/>
        <v>0.10529093547961473</v>
      </c>
    </row>
    <row r="30" spans="1:21" x14ac:dyDescent="0.2">
      <c r="A30" s="69" t="s">
        <v>165</v>
      </c>
      <c r="B30" s="346">
        <f t="shared" ref="B30:O30" si="8">B16/B$21</f>
        <v>7.6923076923076927E-2</v>
      </c>
      <c r="C30" s="346">
        <f t="shared" si="8"/>
        <v>8.9285714285714288E-2</v>
      </c>
      <c r="D30" s="346">
        <f t="shared" si="8"/>
        <v>0.10178117048346055</v>
      </c>
      <c r="E30" s="346">
        <f t="shared" si="8"/>
        <v>0.1368006993006993</v>
      </c>
      <c r="F30" s="346">
        <f t="shared" si="8"/>
        <v>0.10023584905660378</v>
      </c>
      <c r="G30" s="346">
        <f t="shared" si="8"/>
        <v>8.2429501084598705E-2</v>
      </c>
      <c r="H30" s="346">
        <f t="shared" si="8"/>
        <v>5.8375634517766499E-2</v>
      </c>
      <c r="I30" s="346">
        <f t="shared" si="8"/>
        <v>0.14363636363636365</v>
      </c>
      <c r="J30" s="346">
        <f t="shared" si="8"/>
        <v>0.17341040462427745</v>
      </c>
      <c r="K30" s="346" t="s">
        <v>102</v>
      </c>
      <c r="L30" s="346" t="s">
        <v>102</v>
      </c>
      <c r="M30" s="354">
        <f t="shared" si="8"/>
        <v>0.10290076335877862</v>
      </c>
      <c r="N30" s="354">
        <f t="shared" si="8"/>
        <v>0.13508260447035958</v>
      </c>
      <c r="O30" s="355">
        <f t="shared" si="8"/>
        <v>0.10727008840216387</v>
      </c>
    </row>
    <row r="31" spans="1:21" x14ac:dyDescent="0.2">
      <c r="A31" s="201" t="s">
        <v>166</v>
      </c>
      <c r="B31" s="333" t="s">
        <v>102</v>
      </c>
      <c r="C31" s="333" t="s">
        <v>102</v>
      </c>
      <c r="D31" s="333">
        <f t="shared" ref="D31:O31" si="9">D17/D$21</f>
        <v>2.2900763358778626E-2</v>
      </c>
      <c r="E31" s="333">
        <f t="shared" si="9"/>
        <v>9.7027972027972031E-2</v>
      </c>
      <c r="F31" s="333">
        <f t="shared" si="9"/>
        <v>7.3113207547169809E-2</v>
      </c>
      <c r="G31" s="333">
        <f t="shared" si="9"/>
        <v>7.4837310195227769E-2</v>
      </c>
      <c r="H31" s="333">
        <f t="shared" si="9"/>
        <v>9.6446700507614211E-2</v>
      </c>
      <c r="I31" s="333">
        <f t="shared" si="9"/>
        <v>6.363636363636363E-2</v>
      </c>
      <c r="J31" s="333">
        <f t="shared" si="9"/>
        <v>0.13294797687861271</v>
      </c>
      <c r="K31" s="333">
        <f t="shared" si="9"/>
        <v>0.24175824175824176</v>
      </c>
      <c r="L31" s="333" t="s">
        <v>102</v>
      </c>
      <c r="M31" s="339">
        <f t="shared" si="9"/>
        <v>8.2137404580152673E-2</v>
      </c>
      <c r="N31" s="339">
        <f t="shared" si="9"/>
        <v>0.1000971817298348</v>
      </c>
      <c r="O31" s="340">
        <f t="shared" si="9"/>
        <v>8.457580155693363E-2</v>
      </c>
    </row>
    <row r="32" spans="1:21" x14ac:dyDescent="0.2">
      <c r="A32" s="69" t="s">
        <v>167</v>
      </c>
      <c r="B32" s="346" t="s">
        <v>102</v>
      </c>
      <c r="C32" s="346" t="s">
        <v>102</v>
      </c>
      <c r="D32" s="346">
        <f t="shared" ref="D32:O32" si="10">D18/D$21</f>
        <v>1.0178117048346057E-2</v>
      </c>
      <c r="E32" s="346">
        <f t="shared" si="10"/>
        <v>3.1468531468531472E-2</v>
      </c>
      <c r="F32" s="346">
        <f t="shared" si="10"/>
        <v>4.0683962264150941E-2</v>
      </c>
      <c r="G32" s="346">
        <f t="shared" si="10"/>
        <v>4.3383947939262472E-2</v>
      </c>
      <c r="H32" s="346">
        <f t="shared" si="10"/>
        <v>6.4297800338409469E-2</v>
      </c>
      <c r="I32" s="346">
        <f t="shared" si="10"/>
        <v>5.8181818181818182E-2</v>
      </c>
      <c r="J32" s="346">
        <f t="shared" si="10"/>
        <v>5.7803468208092484E-2</v>
      </c>
      <c r="K32" s="346">
        <f t="shared" si="10"/>
        <v>0.14285714285714285</v>
      </c>
      <c r="L32" s="346">
        <f t="shared" si="10"/>
        <v>0.16666666666666666</v>
      </c>
      <c r="M32" s="354">
        <f t="shared" si="10"/>
        <v>3.984732824427481E-2</v>
      </c>
      <c r="N32" s="354">
        <f t="shared" si="10"/>
        <v>6.9970845481049565E-2</v>
      </c>
      <c r="O32" s="355">
        <f t="shared" si="10"/>
        <v>4.3937194880591106E-2</v>
      </c>
    </row>
    <row r="33" spans="1:16" x14ac:dyDescent="0.2">
      <c r="A33" s="213" t="s">
        <v>168</v>
      </c>
      <c r="B33" s="333" t="s">
        <v>102</v>
      </c>
      <c r="C33" s="333">
        <f t="shared" ref="C33:O33" si="11">C19/C$21</f>
        <v>1.7857142857142856E-2</v>
      </c>
      <c r="D33" s="333">
        <f t="shared" si="11"/>
        <v>5.3435114503816793E-2</v>
      </c>
      <c r="E33" s="333">
        <f t="shared" si="11"/>
        <v>0.11625874125874126</v>
      </c>
      <c r="F33" s="333">
        <f t="shared" si="11"/>
        <v>0.13502358490566038</v>
      </c>
      <c r="G33" s="333">
        <f t="shared" si="11"/>
        <v>0.18004338394793926</v>
      </c>
      <c r="H33" s="333">
        <f t="shared" si="11"/>
        <v>0.25972927241962773</v>
      </c>
      <c r="I33" s="333">
        <f t="shared" si="11"/>
        <v>0.35090909090909089</v>
      </c>
      <c r="J33" s="333">
        <f t="shared" si="11"/>
        <v>0.2774566473988439</v>
      </c>
      <c r="K33" s="333">
        <f t="shared" si="11"/>
        <v>0.17582417582417584</v>
      </c>
      <c r="L33" s="333">
        <f t="shared" si="11"/>
        <v>0.7142857142857143</v>
      </c>
      <c r="M33" s="339">
        <f t="shared" si="11"/>
        <v>0.15114503816793892</v>
      </c>
      <c r="N33" s="339">
        <f t="shared" si="11"/>
        <v>0.32555879494655005</v>
      </c>
      <c r="O33" s="340">
        <f t="shared" si="11"/>
        <v>0.17482517482517482</v>
      </c>
    </row>
    <row r="34" spans="1:16" x14ac:dyDescent="0.2">
      <c r="A34" s="209" t="s">
        <v>169</v>
      </c>
      <c r="B34" s="346">
        <f t="shared" ref="B34:O34" si="12">B20/B$21</f>
        <v>7.6923076923076927E-2</v>
      </c>
      <c r="C34" s="346">
        <f t="shared" si="12"/>
        <v>1.7857142857142856E-2</v>
      </c>
      <c r="D34" s="346">
        <f t="shared" si="12"/>
        <v>2.5445292620865142E-3</v>
      </c>
      <c r="E34" s="346">
        <f t="shared" si="12"/>
        <v>1.486013986013986E-2</v>
      </c>
      <c r="F34" s="346">
        <f t="shared" si="12"/>
        <v>1.8867924528301886E-2</v>
      </c>
      <c r="G34" s="346">
        <f t="shared" si="12"/>
        <v>3.1453362255965296E-2</v>
      </c>
      <c r="H34" s="346">
        <f t="shared" si="12"/>
        <v>5.7529610829103212E-2</v>
      </c>
      <c r="I34" s="346">
        <f t="shared" si="12"/>
        <v>0.14000000000000001</v>
      </c>
      <c r="J34" s="346">
        <f t="shared" si="12"/>
        <v>0.3554913294797688</v>
      </c>
      <c r="K34" s="346">
        <f t="shared" si="12"/>
        <v>0.43956043956043955</v>
      </c>
      <c r="L34" s="346">
        <f t="shared" si="12"/>
        <v>0.11904761904761904</v>
      </c>
      <c r="M34" s="354">
        <f t="shared" si="12"/>
        <v>2.5343511450381679E-2</v>
      </c>
      <c r="N34" s="354">
        <f t="shared" si="12"/>
        <v>0.23809523809523808</v>
      </c>
      <c r="O34" s="355">
        <f t="shared" si="12"/>
        <v>5.4228790077846679E-2</v>
      </c>
    </row>
    <row r="35" spans="1:16" x14ac:dyDescent="0.2">
      <c r="A35" s="251" t="s">
        <v>464</v>
      </c>
      <c r="B35" s="347">
        <f t="shared" ref="B35:O35" si="13">B21/B$21</f>
        <v>1</v>
      </c>
      <c r="C35" s="347">
        <f t="shared" si="13"/>
        <v>1</v>
      </c>
      <c r="D35" s="347">
        <f t="shared" si="13"/>
        <v>1</v>
      </c>
      <c r="E35" s="347">
        <f t="shared" si="13"/>
        <v>1</v>
      </c>
      <c r="F35" s="347">
        <f t="shared" si="13"/>
        <v>1</v>
      </c>
      <c r="G35" s="347">
        <f t="shared" si="13"/>
        <v>1</v>
      </c>
      <c r="H35" s="347">
        <f t="shared" si="13"/>
        <v>1</v>
      </c>
      <c r="I35" s="347">
        <f t="shared" si="13"/>
        <v>1</v>
      </c>
      <c r="J35" s="347">
        <f t="shared" si="13"/>
        <v>1</v>
      </c>
      <c r="K35" s="347">
        <f t="shared" si="13"/>
        <v>1</v>
      </c>
      <c r="L35" s="356">
        <f t="shared" si="13"/>
        <v>1</v>
      </c>
      <c r="M35" s="357">
        <f t="shared" si="13"/>
        <v>1</v>
      </c>
      <c r="N35" s="357">
        <f t="shared" si="13"/>
        <v>1</v>
      </c>
      <c r="O35" s="388">
        <f t="shared" si="13"/>
        <v>1</v>
      </c>
    </row>
    <row r="36" spans="1:16" s="17" customFormat="1" x14ac:dyDescent="0.2">
      <c r="A36" s="194" t="s">
        <v>295</v>
      </c>
      <c r="B36"/>
      <c r="C36"/>
      <c r="D36"/>
      <c r="E36"/>
      <c r="F36"/>
      <c r="G36"/>
      <c r="H36"/>
      <c r="I36"/>
      <c r="J36"/>
      <c r="K36"/>
      <c r="L36"/>
      <c r="M36"/>
      <c r="N36"/>
      <c r="O36"/>
    </row>
    <row r="37" spans="1:16" s="17" customFormat="1" x14ac:dyDescent="0.2">
      <c r="A37" s="9" t="s">
        <v>831</v>
      </c>
      <c r="B37"/>
      <c r="C37"/>
      <c r="D37"/>
      <c r="E37"/>
      <c r="F37"/>
      <c r="G37"/>
      <c r="H37"/>
      <c r="I37"/>
      <c r="J37"/>
      <c r="K37"/>
      <c r="L37"/>
      <c r="M37"/>
      <c r="N37"/>
      <c r="O37"/>
    </row>
    <row r="38" spans="1:16" x14ac:dyDescent="0.2">
      <c r="A38" s="194" t="s">
        <v>829</v>
      </c>
      <c r="B38" s="225"/>
      <c r="C38" s="225"/>
      <c r="D38" s="225"/>
      <c r="E38" s="17"/>
      <c r="F38" s="17"/>
      <c r="G38" s="186"/>
      <c r="H38" s="17"/>
      <c r="I38" s="17"/>
      <c r="J38" s="186"/>
      <c r="K38" s="17"/>
      <c r="L38" s="17"/>
      <c r="M38" s="17"/>
      <c r="N38" s="17"/>
      <c r="O38" s="17"/>
      <c r="P38" s="60"/>
    </row>
    <row r="39" spans="1:16" ht="12.75" customHeight="1" x14ac:dyDescent="0.2"/>
    <row r="40" spans="1:16" ht="18" x14ac:dyDescent="0.25">
      <c r="A40" s="10" t="s">
        <v>828</v>
      </c>
    </row>
    <row r="41" spans="1:16" ht="7.5" customHeight="1" x14ac:dyDescent="0.2"/>
    <row r="42" spans="1:16" ht="7.5" customHeight="1" x14ac:dyDescent="0.2">
      <c r="A42" s="1"/>
      <c r="B42" s="1"/>
      <c r="C42" s="1"/>
      <c r="D42" s="1"/>
      <c r="E42" s="1"/>
      <c r="F42" s="1"/>
      <c r="G42" s="1"/>
      <c r="H42" s="1"/>
      <c r="I42" s="1"/>
      <c r="J42" s="1"/>
      <c r="K42" s="1"/>
      <c r="L42" s="1"/>
      <c r="M42" s="1"/>
      <c r="N42" s="1"/>
      <c r="O42" s="2"/>
    </row>
    <row r="43" spans="1:16" x14ac:dyDescent="0.2">
      <c r="A43" s="3"/>
      <c r="B43" s="11" t="s">
        <v>35</v>
      </c>
      <c r="C43" s="11" t="s">
        <v>124</v>
      </c>
      <c r="D43" s="11" t="s">
        <v>126</v>
      </c>
      <c r="E43" s="11" t="s">
        <v>36</v>
      </c>
      <c r="F43" s="11" t="s">
        <v>37</v>
      </c>
      <c r="G43" s="11" t="s">
        <v>38</v>
      </c>
      <c r="H43" s="11" t="s">
        <v>39</v>
      </c>
      <c r="I43" s="11" t="s">
        <v>128</v>
      </c>
      <c r="J43" s="11" t="s">
        <v>129</v>
      </c>
      <c r="K43" s="11" t="s">
        <v>130</v>
      </c>
      <c r="L43" s="210">
        <v>100000</v>
      </c>
      <c r="M43" s="202" t="s">
        <v>246</v>
      </c>
      <c r="N43" s="202" t="s">
        <v>246</v>
      </c>
      <c r="O43" s="205" t="s">
        <v>77</v>
      </c>
    </row>
    <row r="44" spans="1:16" x14ac:dyDescent="0.2">
      <c r="A44" s="209" t="s">
        <v>155</v>
      </c>
      <c r="B44" s="11" t="s">
        <v>123</v>
      </c>
      <c r="C44" s="11" t="s">
        <v>40</v>
      </c>
      <c r="D44" s="11" t="s">
        <v>40</v>
      </c>
      <c r="E44" s="11" t="s">
        <v>40</v>
      </c>
      <c r="F44" s="11" t="s">
        <v>40</v>
      </c>
      <c r="G44" s="11" t="s">
        <v>40</v>
      </c>
      <c r="H44" s="11" t="s">
        <v>40</v>
      </c>
      <c r="I44" s="11" t="s">
        <v>40</v>
      </c>
      <c r="J44" s="11" t="s">
        <v>40</v>
      </c>
      <c r="K44" s="11" t="s">
        <v>40</v>
      </c>
      <c r="L44" s="11" t="s">
        <v>43</v>
      </c>
      <c r="M44" s="202" t="s">
        <v>248</v>
      </c>
      <c r="N44" s="202" t="s">
        <v>146</v>
      </c>
      <c r="O44" s="205" t="s">
        <v>145</v>
      </c>
    </row>
    <row r="45" spans="1:16" x14ac:dyDescent="0.2">
      <c r="A45" s="3"/>
      <c r="B45" s="11" t="s">
        <v>43</v>
      </c>
      <c r="C45" s="11" t="s">
        <v>125</v>
      </c>
      <c r="D45" s="11" t="s">
        <v>127</v>
      </c>
      <c r="E45" s="11" t="s">
        <v>44</v>
      </c>
      <c r="F45" s="11" t="s">
        <v>45</v>
      </c>
      <c r="G45" s="11" t="s">
        <v>46</v>
      </c>
      <c r="H45" s="11" t="s">
        <v>42</v>
      </c>
      <c r="I45" s="11" t="s">
        <v>131</v>
      </c>
      <c r="J45" s="11" t="s">
        <v>132</v>
      </c>
      <c r="K45" s="11" t="s">
        <v>133</v>
      </c>
      <c r="L45" s="11" t="s">
        <v>134</v>
      </c>
      <c r="M45" s="202" t="s">
        <v>146</v>
      </c>
      <c r="N45" s="202" t="s">
        <v>134</v>
      </c>
      <c r="O45" s="205" t="s">
        <v>41</v>
      </c>
    </row>
    <row r="46" spans="1:16" x14ac:dyDescent="0.2">
      <c r="A46" s="38" t="s">
        <v>300</v>
      </c>
      <c r="E46" s="14"/>
      <c r="F46" s="14"/>
    </row>
    <row r="47" spans="1:16" x14ac:dyDescent="0.2">
      <c r="A47" s="60" t="s">
        <v>174</v>
      </c>
      <c r="O47" s="69"/>
    </row>
    <row r="48" spans="1:16" x14ac:dyDescent="0.2">
      <c r="A48" s="201" t="s">
        <v>161</v>
      </c>
      <c r="B48" s="365">
        <v>207305</v>
      </c>
      <c r="C48" s="365">
        <v>793524</v>
      </c>
      <c r="D48" s="365">
        <v>3095533</v>
      </c>
      <c r="E48" s="365">
        <v>9913551</v>
      </c>
      <c r="F48" s="365">
        <v>3988835</v>
      </c>
      <c r="G48" s="365">
        <v>2274550</v>
      </c>
      <c r="H48" s="365">
        <v>1763808</v>
      </c>
      <c r="I48" s="321">
        <v>247528</v>
      </c>
      <c r="J48" s="321">
        <v>92438</v>
      </c>
      <c r="K48" s="321" t="s">
        <v>102</v>
      </c>
      <c r="L48" s="321" t="s">
        <v>102</v>
      </c>
      <c r="M48" s="314">
        <v>22037106</v>
      </c>
      <c r="N48" s="314">
        <v>339966</v>
      </c>
      <c r="O48" s="313">
        <v>22377072</v>
      </c>
    </row>
    <row r="49" spans="1:15" x14ac:dyDescent="0.2">
      <c r="A49" s="89" t="s">
        <v>173</v>
      </c>
      <c r="B49" s="363" t="s">
        <v>102</v>
      </c>
      <c r="C49" s="363" t="s">
        <v>102</v>
      </c>
      <c r="D49" s="363">
        <v>26190</v>
      </c>
      <c r="E49" s="363">
        <v>1282373</v>
      </c>
      <c r="F49" s="363">
        <v>1976495</v>
      </c>
      <c r="G49" s="363">
        <v>1833690</v>
      </c>
      <c r="H49" s="363">
        <v>6558664</v>
      </c>
      <c r="I49" s="375">
        <v>7291737</v>
      </c>
      <c r="J49" s="375">
        <v>10356578</v>
      </c>
      <c r="K49" s="375">
        <v>6066766</v>
      </c>
      <c r="L49" s="375">
        <v>10254422</v>
      </c>
      <c r="M49" s="316">
        <v>11677412</v>
      </c>
      <c r="N49" s="316">
        <v>33969503</v>
      </c>
      <c r="O49" s="315">
        <v>45646915</v>
      </c>
    </row>
    <row r="50" spans="1:15" x14ac:dyDescent="0.2">
      <c r="A50" s="250" t="s">
        <v>235</v>
      </c>
      <c r="B50" s="715">
        <f>SUM(B48:B49)</f>
        <v>207305</v>
      </c>
      <c r="C50" s="715">
        <f t="shared" ref="C50:O50" si="14">SUM(C48:C49)</f>
        <v>793524</v>
      </c>
      <c r="D50" s="715">
        <f t="shared" si="14"/>
        <v>3121723</v>
      </c>
      <c r="E50" s="715">
        <f t="shared" si="14"/>
        <v>11195924</v>
      </c>
      <c r="F50" s="715">
        <f t="shared" si="14"/>
        <v>5965330</v>
      </c>
      <c r="G50" s="715">
        <f t="shared" si="14"/>
        <v>4108240</v>
      </c>
      <c r="H50" s="715">
        <f t="shared" si="14"/>
        <v>8322472</v>
      </c>
      <c r="I50" s="715">
        <f t="shared" si="14"/>
        <v>7539265</v>
      </c>
      <c r="J50" s="715">
        <f t="shared" si="14"/>
        <v>10449016</v>
      </c>
      <c r="K50" s="715">
        <f t="shared" si="14"/>
        <v>6066766</v>
      </c>
      <c r="L50" s="715">
        <f t="shared" si="14"/>
        <v>10254422</v>
      </c>
      <c r="M50" s="717">
        <f t="shared" si="14"/>
        <v>33714518</v>
      </c>
      <c r="N50" s="717">
        <f t="shared" si="14"/>
        <v>34309469</v>
      </c>
      <c r="O50" s="718">
        <f t="shared" si="14"/>
        <v>68023987</v>
      </c>
    </row>
    <row r="51" spans="1:15" x14ac:dyDescent="0.2">
      <c r="A51" s="69" t="s">
        <v>170</v>
      </c>
      <c r="B51" s="364"/>
      <c r="C51" s="364"/>
      <c r="D51" s="364"/>
      <c r="E51" s="364"/>
      <c r="F51" s="364"/>
      <c r="G51" s="364"/>
      <c r="H51" s="364"/>
      <c r="I51" s="364"/>
      <c r="J51" s="364"/>
      <c r="K51" s="364"/>
      <c r="L51" s="364"/>
      <c r="M51" s="319"/>
      <c r="N51" s="319"/>
      <c r="O51" s="320"/>
    </row>
    <row r="52" spans="1:15" x14ac:dyDescent="0.2">
      <c r="A52" s="201" t="s">
        <v>162</v>
      </c>
      <c r="B52" s="365">
        <v>505</v>
      </c>
      <c r="C52" s="365">
        <v>3593</v>
      </c>
      <c r="D52" s="365">
        <v>58571</v>
      </c>
      <c r="E52" s="365">
        <v>729468</v>
      </c>
      <c r="F52" s="365">
        <v>2094026</v>
      </c>
      <c r="G52" s="365">
        <v>1553902</v>
      </c>
      <c r="H52" s="365">
        <v>90865</v>
      </c>
      <c r="I52" s="321" t="s">
        <v>102</v>
      </c>
      <c r="J52" s="321" t="s">
        <v>102</v>
      </c>
      <c r="K52" s="321" t="s">
        <v>102</v>
      </c>
      <c r="L52" s="321" t="s">
        <v>102</v>
      </c>
      <c r="M52" s="314">
        <v>4530930</v>
      </c>
      <c r="N52" s="314" t="s">
        <v>102</v>
      </c>
      <c r="O52" s="313">
        <v>4530930</v>
      </c>
    </row>
    <row r="53" spans="1:15" x14ac:dyDescent="0.2">
      <c r="A53" s="69" t="s">
        <v>163</v>
      </c>
      <c r="B53" s="364">
        <v>65</v>
      </c>
      <c r="C53" s="364">
        <v>2756</v>
      </c>
      <c r="D53" s="364">
        <v>39475</v>
      </c>
      <c r="E53" s="364">
        <v>472505</v>
      </c>
      <c r="F53" s="364">
        <v>482992</v>
      </c>
      <c r="G53" s="364">
        <v>460350</v>
      </c>
      <c r="H53" s="364">
        <v>2817872</v>
      </c>
      <c r="I53" s="364">
        <v>50591</v>
      </c>
      <c r="J53" s="322" t="s">
        <v>102</v>
      </c>
      <c r="K53" s="322" t="s">
        <v>102</v>
      </c>
      <c r="L53" s="322" t="s">
        <v>102</v>
      </c>
      <c r="M53" s="319">
        <v>4276015</v>
      </c>
      <c r="N53" s="319">
        <v>50591</v>
      </c>
      <c r="O53" s="320">
        <v>4326606</v>
      </c>
    </row>
    <row r="54" spans="1:15" x14ac:dyDescent="0.2">
      <c r="A54" s="211" t="s">
        <v>164</v>
      </c>
      <c r="B54" s="324">
        <v>165</v>
      </c>
      <c r="C54" s="366">
        <v>1481</v>
      </c>
      <c r="D54" s="366">
        <v>17265</v>
      </c>
      <c r="E54" s="366">
        <v>364522</v>
      </c>
      <c r="F54" s="366">
        <v>318855</v>
      </c>
      <c r="G54" s="366">
        <v>244581</v>
      </c>
      <c r="H54" s="366">
        <v>782587</v>
      </c>
      <c r="I54" s="366">
        <v>1703930</v>
      </c>
      <c r="J54" s="366">
        <v>20533</v>
      </c>
      <c r="K54" s="324" t="s">
        <v>102</v>
      </c>
      <c r="L54" s="321" t="s">
        <v>102</v>
      </c>
      <c r="M54" s="325">
        <v>1729456</v>
      </c>
      <c r="N54" s="325">
        <v>1724463</v>
      </c>
      <c r="O54" s="326">
        <v>3453919</v>
      </c>
    </row>
    <row r="55" spans="1:15" x14ac:dyDescent="0.2">
      <c r="A55" s="69" t="s">
        <v>165</v>
      </c>
      <c r="B55" s="322">
        <v>98</v>
      </c>
      <c r="C55" s="364">
        <v>760</v>
      </c>
      <c r="D55" s="364">
        <v>15716</v>
      </c>
      <c r="E55" s="364">
        <v>362832</v>
      </c>
      <c r="F55" s="364">
        <v>463125</v>
      </c>
      <c r="G55" s="364">
        <v>308911</v>
      </c>
      <c r="H55" s="364">
        <v>496319</v>
      </c>
      <c r="I55" s="364">
        <v>1186492</v>
      </c>
      <c r="J55" s="364">
        <v>1638693</v>
      </c>
      <c r="K55" s="322" t="s">
        <v>102</v>
      </c>
      <c r="L55" s="322" t="s">
        <v>102</v>
      </c>
      <c r="M55" s="319">
        <v>1647761</v>
      </c>
      <c r="N55" s="319">
        <v>2825185</v>
      </c>
      <c r="O55" s="319">
        <v>4472946</v>
      </c>
    </row>
    <row r="56" spans="1:15" x14ac:dyDescent="0.2">
      <c r="A56" s="201" t="s">
        <v>166</v>
      </c>
      <c r="B56" s="321" t="s">
        <v>102</v>
      </c>
      <c r="C56" s="321" t="s">
        <v>102</v>
      </c>
      <c r="D56" s="365">
        <v>3643</v>
      </c>
      <c r="E56" s="365">
        <v>276382</v>
      </c>
      <c r="F56" s="365">
        <v>332585</v>
      </c>
      <c r="G56" s="365">
        <v>286456</v>
      </c>
      <c r="H56" s="365">
        <v>800422</v>
      </c>
      <c r="I56" s="365">
        <v>446642</v>
      </c>
      <c r="J56" s="365">
        <v>1682398</v>
      </c>
      <c r="K56" s="365">
        <v>1344241</v>
      </c>
      <c r="L56" s="321" t="s">
        <v>102</v>
      </c>
      <c r="M56" s="314">
        <v>1699488</v>
      </c>
      <c r="N56" s="314">
        <v>3473281</v>
      </c>
      <c r="O56" s="313">
        <v>5172769</v>
      </c>
    </row>
    <row r="57" spans="1:15" x14ac:dyDescent="0.2">
      <c r="A57" s="69" t="s">
        <v>167</v>
      </c>
      <c r="B57" s="322" t="s">
        <v>102</v>
      </c>
      <c r="C57" s="322" t="s">
        <v>102</v>
      </c>
      <c r="D57" s="364">
        <v>1377</v>
      </c>
      <c r="E57" s="364">
        <v>94211</v>
      </c>
      <c r="F57" s="364">
        <v>187605</v>
      </c>
      <c r="G57" s="364">
        <v>171347</v>
      </c>
      <c r="H57" s="364">
        <v>539296</v>
      </c>
      <c r="I57" s="364">
        <v>425187</v>
      </c>
      <c r="J57" s="364">
        <v>587969</v>
      </c>
      <c r="K57" s="364">
        <v>956364</v>
      </c>
      <c r="L57" s="364">
        <v>928790</v>
      </c>
      <c r="M57" s="319">
        <v>993836</v>
      </c>
      <c r="N57" s="319">
        <v>2898310</v>
      </c>
      <c r="O57" s="320">
        <v>3892146</v>
      </c>
    </row>
    <row r="58" spans="1:15" x14ac:dyDescent="0.2">
      <c r="A58" s="213" t="s">
        <v>168</v>
      </c>
      <c r="B58" s="368" t="s">
        <v>102</v>
      </c>
      <c r="C58" s="376">
        <v>109</v>
      </c>
      <c r="D58" s="376">
        <v>7968</v>
      </c>
      <c r="E58" s="376">
        <v>334763</v>
      </c>
      <c r="F58" s="376">
        <v>619984</v>
      </c>
      <c r="G58" s="376">
        <v>707472</v>
      </c>
      <c r="H58" s="376">
        <v>2200787</v>
      </c>
      <c r="I58" s="376">
        <v>2587921</v>
      </c>
      <c r="J58" s="376">
        <v>2829737</v>
      </c>
      <c r="K58" s="376">
        <v>1112688</v>
      </c>
      <c r="L58" s="377">
        <v>6666349</v>
      </c>
      <c r="M58" s="378">
        <v>3871083</v>
      </c>
      <c r="N58" s="378">
        <v>13196695</v>
      </c>
      <c r="O58" s="379">
        <v>17067778</v>
      </c>
    </row>
    <row r="59" spans="1:15" x14ac:dyDescent="0.2">
      <c r="A59" s="209" t="s">
        <v>169</v>
      </c>
      <c r="B59" s="723">
        <v>92</v>
      </c>
      <c r="C59" s="723">
        <v>107</v>
      </c>
      <c r="D59" s="723">
        <v>463</v>
      </c>
      <c r="E59" s="723">
        <v>38167</v>
      </c>
      <c r="F59" s="723">
        <v>88111</v>
      </c>
      <c r="G59" s="723">
        <v>127542</v>
      </c>
      <c r="H59" s="723">
        <v>496171</v>
      </c>
      <c r="I59" s="723">
        <v>1126504</v>
      </c>
      <c r="J59" s="723">
        <v>3689686</v>
      </c>
      <c r="K59" s="723">
        <v>2653473</v>
      </c>
      <c r="L59" s="723">
        <v>2659283</v>
      </c>
      <c r="M59" s="398">
        <v>750653</v>
      </c>
      <c r="N59" s="398">
        <v>10128946</v>
      </c>
      <c r="O59" s="399">
        <v>10879599</v>
      </c>
    </row>
    <row r="60" spans="1:15" x14ac:dyDescent="0.2">
      <c r="A60" s="249" t="s">
        <v>465</v>
      </c>
      <c r="B60" s="370">
        <f>SUM(B52:B59)</f>
        <v>925</v>
      </c>
      <c r="C60" s="370">
        <f t="shared" ref="C60:O60" si="15">SUM(C52:C59)</f>
        <v>8806</v>
      </c>
      <c r="D60" s="370">
        <f t="shared" si="15"/>
        <v>144478</v>
      </c>
      <c r="E60" s="370">
        <f t="shared" si="15"/>
        <v>2672850</v>
      </c>
      <c r="F60" s="370">
        <f t="shared" si="15"/>
        <v>4587283</v>
      </c>
      <c r="G60" s="343">
        <f t="shared" si="15"/>
        <v>3860561</v>
      </c>
      <c r="H60" s="370">
        <f t="shared" si="15"/>
        <v>8224319</v>
      </c>
      <c r="I60" s="370">
        <f t="shared" si="15"/>
        <v>7527267</v>
      </c>
      <c r="J60" s="370">
        <f t="shared" si="15"/>
        <v>10449016</v>
      </c>
      <c r="K60" s="370">
        <f t="shared" si="15"/>
        <v>6066766</v>
      </c>
      <c r="L60" s="382">
        <f t="shared" si="15"/>
        <v>10254422</v>
      </c>
      <c r="M60" s="383">
        <f t="shared" si="15"/>
        <v>19499222</v>
      </c>
      <c r="N60" s="383">
        <f t="shared" si="15"/>
        <v>34297471</v>
      </c>
      <c r="O60" s="384">
        <f t="shared" si="15"/>
        <v>53796693</v>
      </c>
    </row>
    <row r="61" spans="1:15" x14ac:dyDescent="0.2">
      <c r="A61" s="247" t="s">
        <v>175</v>
      </c>
      <c r="B61" s="371"/>
      <c r="C61" s="371"/>
      <c r="D61" s="371"/>
      <c r="E61" s="371"/>
      <c r="F61" s="371"/>
      <c r="G61" s="371"/>
      <c r="H61" s="371"/>
      <c r="I61" s="371"/>
      <c r="J61" s="371"/>
      <c r="K61" s="371"/>
      <c r="L61" s="371"/>
      <c r="M61" s="380"/>
      <c r="N61" s="380"/>
      <c r="O61" s="381"/>
    </row>
    <row r="62" spans="1:15" s="193" customFormat="1" x14ac:dyDescent="0.2">
      <c r="A62" s="201" t="s">
        <v>161</v>
      </c>
      <c r="B62" s="332">
        <f>B48/B$50</f>
        <v>1</v>
      </c>
      <c r="C62" s="332">
        <f t="shared" ref="C62:O62" si="16">C48/C$50</f>
        <v>1</v>
      </c>
      <c r="D62" s="332">
        <f t="shared" si="16"/>
        <v>0.9916104023323018</v>
      </c>
      <c r="E62" s="332">
        <f t="shared" si="16"/>
        <v>0.88546072660014485</v>
      </c>
      <c r="F62" s="332">
        <f t="shared" si="16"/>
        <v>0.66866962934154528</v>
      </c>
      <c r="G62" s="332">
        <f t="shared" si="16"/>
        <v>0.55365558000506299</v>
      </c>
      <c r="H62" s="332">
        <f t="shared" si="16"/>
        <v>0.21193318523630961</v>
      </c>
      <c r="I62" s="385">
        <f t="shared" si="16"/>
        <v>3.2831847666848164E-2</v>
      </c>
      <c r="J62" s="385">
        <f t="shared" ref="D62:O63" si="17">J48/J$50</f>
        <v>8.846574643966475E-3</v>
      </c>
      <c r="K62" s="385" t="s">
        <v>102</v>
      </c>
      <c r="L62" s="385" t="s">
        <v>102</v>
      </c>
      <c r="M62" s="334">
        <f t="shared" si="16"/>
        <v>0.65363847111799134</v>
      </c>
      <c r="N62" s="334">
        <f t="shared" si="16"/>
        <v>9.9088097224704942E-3</v>
      </c>
      <c r="O62" s="335">
        <f t="shared" si="16"/>
        <v>0.32895854810744923</v>
      </c>
    </row>
    <row r="63" spans="1:15" x14ac:dyDescent="0.2">
      <c r="A63" s="215" t="s">
        <v>173</v>
      </c>
      <c r="B63" s="779" t="s">
        <v>102</v>
      </c>
      <c r="C63" s="779" t="s">
        <v>102</v>
      </c>
      <c r="D63" s="336">
        <f t="shared" si="17"/>
        <v>8.3895976676982547E-3</v>
      </c>
      <c r="E63" s="336">
        <f t="shared" si="17"/>
        <v>0.11453927339985516</v>
      </c>
      <c r="F63" s="336">
        <f t="shared" si="17"/>
        <v>0.33133037065845478</v>
      </c>
      <c r="G63" s="336">
        <f t="shared" si="17"/>
        <v>0.44634441999493701</v>
      </c>
      <c r="H63" s="336">
        <f t="shared" si="17"/>
        <v>0.78806681476369045</v>
      </c>
      <c r="I63" s="386">
        <f t="shared" si="17"/>
        <v>0.96716815233315179</v>
      </c>
      <c r="J63" s="386">
        <f t="shared" si="17"/>
        <v>0.99115342535603357</v>
      </c>
      <c r="K63" s="386">
        <f t="shared" si="17"/>
        <v>1</v>
      </c>
      <c r="L63" s="386">
        <f t="shared" si="17"/>
        <v>1</v>
      </c>
      <c r="M63" s="337">
        <f t="shared" si="17"/>
        <v>0.34636152888200866</v>
      </c>
      <c r="N63" s="337">
        <f t="shared" si="17"/>
        <v>0.99009119027752945</v>
      </c>
      <c r="O63" s="338">
        <f t="shared" si="17"/>
        <v>0.67104145189255082</v>
      </c>
    </row>
    <row r="64" spans="1:15" x14ac:dyDescent="0.2">
      <c r="A64" s="250" t="s">
        <v>463</v>
      </c>
      <c r="B64" s="345">
        <f t="shared" ref="B64:O64" si="18">B50/B$50</f>
        <v>1</v>
      </c>
      <c r="C64" s="345">
        <f t="shared" si="18"/>
        <v>1</v>
      </c>
      <c r="D64" s="345">
        <f t="shared" si="18"/>
        <v>1</v>
      </c>
      <c r="E64" s="345">
        <f t="shared" si="18"/>
        <v>1</v>
      </c>
      <c r="F64" s="345">
        <f t="shared" si="18"/>
        <v>1</v>
      </c>
      <c r="G64" s="345">
        <f t="shared" si="18"/>
        <v>1</v>
      </c>
      <c r="H64" s="345">
        <f t="shared" si="18"/>
        <v>1</v>
      </c>
      <c r="I64" s="345">
        <f t="shared" si="18"/>
        <v>1</v>
      </c>
      <c r="J64" s="345">
        <f t="shared" si="18"/>
        <v>1</v>
      </c>
      <c r="K64" s="345">
        <f t="shared" si="18"/>
        <v>1</v>
      </c>
      <c r="L64" s="345">
        <f t="shared" si="18"/>
        <v>1</v>
      </c>
      <c r="M64" s="352">
        <f t="shared" si="18"/>
        <v>1</v>
      </c>
      <c r="N64" s="352">
        <f t="shared" si="18"/>
        <v>1</v>
      </c>
      <c r="O64" s="387">
        <f t="shared" si="18"/>
        <v>1</v>
      </c>
    </row>
    <row r="65" spans="1:15" x14ac:dyDescent="0.2">
      <c r="A65" s="69" t="s">
        <v>170</v>
      </c>
      <c r="B65" s="346"/>
      <c r="C65" s="346"/>
      <c r="D65" s="346"/>
      <c r="E65" s="346"/>
      <c r="F65" s="346"/>
      <c r="G65" s="346"/>
      <c r="H65" s="346"/>
      <c r="I65" s="346"/>
      <c r="J65" s="346"/>
      <c r="K65" s="346"/>
      <c r="L65" s="346"/>
      <c r="M65" s="354"/>
      <c r="N65" s="354"/>
      <c r="O65" s="355"/>
    </row>
    <row r="66" spans="1:15" x14ac:dyDescent="0.2">
      <c r="A66" s="211" t="s">
        <v>162</v>
      </c>
      <c r="B66" s="333">
        <f>B52/B$60</f>
        <v>0.54594594594594592</v>
      </c>
      <c r="C66" s="333">
        <f t="shared" ref="C66:O66" si="19">C52/C$60</f>
        <v>0.40801726095843743</v>
      </c>
      <c r="D66" s="333">
        <f t="shared" si="19"/>
        <v>0.40539736153601241</v>
      </c>
      <c r="E66" s="333">
        <f t="shared" si="19"/>
        <v>0.27291767214770751</v>
      </c>
      <c r="F66" s="333">
        <f t="shared" si="19"/>
        <v>0.45648502610368707</v>
      </c>
      <c r="G66" s="333">
        <f t="shared" si="19"/>
        <v>0.40250678593085304</v>
      </c>
      <c r="H66" s="333">
        <f t="shared" si="19"/>
        <v>1.1048331174897277E-2</v>
      </c>
      <c r="I66" s="333" t="s">
        <v>102</v>
      </c>
      <c r="J66" s="333" t="s">
        <v>102</v>
      </c>
      <c r="K66" s="333" t="s">
        <v>102</v>
      </c>
      <c r="L66" s="333" t="s">
        <v>102</v>
      </c>
      <c r="M66" s="339">
        <f t="shared" si="19"/>
        <v>0.23236465536932704</v>
      </c>
      <c r="N66" s="339" t="s">
        <v>102</v>
      </c>
      <c r="O66" s="340">
        <f t="shared" si="19"/>
        <v>8.4223206805667403E-2</v>
      </c>
    </row>
    <row r="67" spans="1:15" x14ac:dyDescent="0.2">
      <c r="A67" s="69" t="s">
        <v>163</v>
      </c>
      <c r="B67" s="346">
        <f t="shared" ref="B67:O68" si="20">B53/B$60</f>
        <v>7.0270270270270274E-2</v>
      </c>
      <c r="C67" s="346">
        <f t="shared" si="20"/>
        <v>0.31296843061548946</v>
      </c>
      <c r="D67" s="346">
        <f t="shared" si="20"/>
        <v>0.27322498927172301</v>
      </c>
      <c r="E67" s="346">
        <f t="shared" si="20"/>
        <v>0.17677946760948052</v>
      </c>
      <c r="F67" s="346">
        <f t="shared" si="20"/>
        <v>0.1052893401170148</v>
      </c>
      <c r="G67" s="346">
        <f t="shared" si="20"/>
        <v>0.11924432744360211</v>
      </c>
      <c r="H67" s="346">
        <f t="shared" si="20"/>
        <v>0.34262678770120664</v>
      </c>
      <c r="I67" s="346">
        <f t="shared" si="20"/>
        <v>6.721031683876764E-3</v>
      </c>
      <c r="J67" s="346" t="s">
        <v>102</v>
      </c>
      <c r="K67" s="346" t="s">
        <v>102</v>
      </c>
      <c r="L67" s="346" t="s">
        <v>102</v>
      </c>
      <c r="M67" s="354">
        <f t="shared" si="20"/>
        <v>0.21929156968416483</v>
      </c>
      <c r="N67" s="354">
        <f t="shared" si="20"/>
        <v>1.4750650273893373E-3</v>
      </c>
      <c r="O67" s="355">
        <f t="shared" si="20"/>
        <v>8.0425129477754334E-2</v>
      </c>
    </row>
    <row r="68" spans="1:15" x14ac:dyDescent="0.2">
      <c r="A68" s="211" t="s">
        <v>164</v>
      </c>
      <c r="B68" s="778">
        <f t="shared" si="20"/>
        <v>0.17837837837837839</v>
      </c>
      <c r="C68" s="333">
        <f t="shared" ref="C68:O68" si="21">C54/C$60</f>
        <v>0.16818078582784465</v>
      </c>
      <c r="D68" s="333">
        <f t="shared" si="21"/>
        <v>0.11949916250224948</v>
      </c>
      <c r="E68" s="333">
        <f t="shared" si="21"/>
        <v>0.13637951998802775</v>
      </c>
      <c r="F68" s="333">
        <f t="shared" si="21"/>
        <v>6.9508465032569383E-2</v>
      </c>
      <c r="G68" s="333">
        <f t="shared" si="21"/>
        <v>6.3353745737989894E-2</v>
      </c>
      <c r="H68" s="333">
        <f t="shared" si="21"/>
        <v>9.5155234129415456E-2</v>
      </c>
      <c r="I68" s="333">
        <f t="shared" si="21"/>
        <v>0.22636768431357623</v>
      </c>
      <c r="J68" s="333">
        <f t="shared" si="21"/>
        <v>1.9650654186001821E-3</v>
      </c>
      <c r="K68" s="333" t="s">
        <v>102</v>
      </c>
      <c r="L68" s="333" t="s">
        <v>102</v>
      </c>
      <c r="M68" s="339">
        <f t="shared" si="21"/>
        <v>8.8693589928869984E-2</v>
      </c>
      <c r="N68" s="339">
        <f t="shared" si="21"/>
        <v>5.0279596416890331E-2</v>
      </c>
      <c r="O68" s="340">
        <f t="shared" si="21"/>
        <v>6.4203184385330153E-2</v>
      </c>
    </row>
    <row r="69" spans="1:15" x14ac:dyDescent="0.2">
      <c r="A69" s="69" t="s">
        <v>165</v>
      </c>
      <c r="B69" s="346">
        <f t="shared" ref="B69:O69" si="22">B55/B$60</f>
        <v>0.10594594594594595</v>
      </c>
      <c r="C69" s="346">
        <f t="shared" si="22"/>
        <v>8.6304792187145124E-2</v>
      </c>
      <c r="D69" s="346">
        <f t="shared" si="22"/>
        <v>0.10877780700175806</v>
      </c>
      <c r="E69" s="346">
        <f t="shared" si="22"/>
        <v>0.13574723609630171</v>
      </c>
      <c r="F69" s="346">
        <f t="shared" si="22"/>
        <v>0.10095845405657336</v>
      </c>
      <c r="G69" s="346">
        <f t="shared" si="22"/>
        <v>8.0017127044489128E-2</v>
      </c>
      <c r="H69" s="346">
        <f t="shared" si="22"/>
        <v>6.0347732134417451E-2</v>
      </c>
      <c r="I69" s="346">
        <f t="shared" si="22"/>
        <v>0.15762586872499673</v>
      </c>
      <c r="J69" s="346">
        <f t="shared" si="22"/>
        <v>0.15682749456982362</v>
      </c>
      <c r="K69" s="346" t="s">
        <v>102</v>
      </c>
      <c r="L69" s="346" t="s">
        <v>102</v>
      </c>
      <c r="M69" s="354">
        <f t="shared" si="22"/>
        <v>8.4503935592917495E-2</v>
      </c>
      <c r="N69" s="354">
        <f t="shared" si="22"/>
        <v>8.2372983127531468E-2</v>
      </c>
      <c r="O69" s="355">
        <f t="shared" si="22"/>
        <v>8.3145371036096954E-2</v>
      </c>
    </row>
    <row r="70" spans="1:15" x14ac:dyDescent="0.2">
      <c r="A70" s="201" t="s">
        <v>166</v>
      </c>
      <c r="B70" s="333" t="s">
        <v>102</v>
      </c>
      <c r="C70" s="333" t="s">
        <v>102</v>
      </c>
      <c r="D70" s="333">
        <f t="shared" ref="D70:O70" si="23">D56/D$60</f>
        <v>2.5214911612840708E-2</v>
      </c>
      <c r="E70" s="333">
        <f t="shared" si="23"/>
        <v>0.10340348317339169</v>
      </c>
      <c r="F70" s="333">
        <f t="shared" si="23"/>
        <v>7.2501522142845776E-2</v>
      </c>
      <c r="G70" s="333">
        <f t="shared" si="23"/>
        <v>7.4200614884727886E-2</v>
      </c>
      <c r="H70" s="333">
        <f t="shared" si="23"/>
        <v>9.7323802736737228E-2</v>
      </c>
      <c r="I70" s="333">
        <f t="shared" si="23"/>
        <v>5.9336542731910531E-2</v>
      </c>
      <c r="J70" s="333">
        <f t="shared" si="23"/>
        <v>0.16101018507388637</v>
      </c>
      <c r="K70" s="333">
        <f t="shared" si="23"/>
        <v>0.22157455883414656</v>
      </c>
      <c r="L70" s="333" t="s">
        <v>102</v>
      </c>
      <c r="M70" s="339">
        <f t="shared" si="23"/>
        <v>8.7156708098405158E-2</v>
      </c>
      <c r="N70" s="339">
        <f t="shared" si="23"/>
        <v>0.10126930350054091</v>
      </c>
      <c r="O70" s="340">
        <f t="shared" si="23"/>
        <v>9.6154033111291809E-2</v>
      </c>
    </row>
    <row r="71" spans="1:15" x14ac:dyDescent="0.2">
      <c r="A71" s="69" t="s">
        <v>167</v>
      </c>
      <c r="B71" s="346" t="s">
        <v>102</v>
      </c>
      <c r="C71" s="346" t="s">
        <v>102</v>
      </c>
      <c r="D71" s="346">
        <f t="shared" ref="D71:O71" si="24">D57/D$60</f>
        <v>9.5308628303271085E-3</v>
      </c>
      <c r="E71" s="346">
        <f t="shared" si="24"/>
        <v>3.5247395102605834E-2</v>
      </c>
      <c r="F71" s="346">
        <f t="shared" si="24"/>
        <v>4.0896757405200421E-2</v>
      </c>
      <c r="G71" s="346">
        <f t="shared" si="24"/>
        <v>4.438396388504158E-2</v>
      </c>
      <c r="H71" s="346">
        <f t="shared" si="24"/>
        <v>6.5573331968276041E-2</v>
      </c>
      <c r="I71" s="346">
        <f t="shared" si="24"/>
        <v>5.6486238630833741E-2</v>
      </c>
      <c r="J71" s="346">
        <f t="shared" si="24"/>
        <v>5.6270274636386813E-2</v>
      </c>
      <c r="K71" s="346">
        <f t="shared" si="24"/>
        <v>0.15763983644663401</v>
      </c>
      <c r="L71" s="346">
        <f t="shared" si="24"/>
        <v>9.0574583335852568E-2</v>
      </c>
      <c r="M71" s="354">
        <f t="shared" si="24"/>
        <v>5.0967982209751753E-2</v>
      </c>
      <c r="N71" s="354">
        <f t="shared" si="24"/>
        <v>8.4505064527935603E-2</v>
      </c>
      <c r="O71" s="355">
        <f t="shared" si="24"/>
        <v>7.2349168377320139E-2</v>
      </c>
    </row>
    <row r="72" spans="1:15" x14ac:dyDescent="0.2">
      <c r="A72" s="213" t="s">
        <v>168</v>
      </c>
      <c r="B72" s="333" t="s">
        <v>102</v>
      </c>
      <c r="C72" s="333">
        <f t="shared" ref="C72:O72" si="25">C58/C$60</f>
        <v>1.2377924142630024E-2</v>
      </c>
      <c r="D72" s="333">
        <f t="shared" si="25"/>
        <v>5.515026509226318E-2</v>
      </c>
      <c r="E72" s="333">
        <f t="shared" si="25"/>
        <v>0.12524571150644442</v>
      </c>
      <c r="F72" s="333">
        <f t="shared" si="25"/>
        <v>0.13515276907921311</v>
      </c>
      <c r="G72" s="333">
        <f t="shared" si="25"/>
        <v>0.18325626767715883</v>
      </c>
      <c r="H72" s="333">
        <f t="shared" si="25"/>
        <v>0.26759504343155949</v>
      </c>
      <c r="I72" s="333">
        <f t="shared" si="25"/>
        <v>0.34380619154335829</v>
      </c>
      <c r="J72" s="333">
        <f t="shared" si="25"/>
        <v>0.27081373021153382</v>
      </c>
      <c r="K72" s="333">
        <f t="shared" si="25"/>
        <v>0.18340710685066805</v>
      </c>
      <c r="L72" s="333">
        <f t="shared" si="25"/>
        <v>0.65009505167624271</v>
      </c>
      <c r="M72" s="339">
        <f t="shared" si="25"/>
        <v>0.19852499756144118</v>
      </c>
      <c r="N72" s="339">
        <f t="shared" si="25"/>
        <v>0.38477166435974242</v>
      </c>
      <c r="O72" s="340">
        <f t="shared" si="25"/>
        <v>0.31726444597626102</v>
      </c>
    </row>
    <row r="73" spans="1:15" x14ac:dyDescent="0.2">
      <c r="A73" s="209" t="s">
        <v>169</v>
      </c>
      <c r="B73" s="346">
        <f t="shared" ref="B73:O73" si="26">B59/B$60</f>
        <v>9.9459459459459457E-2</v>
      </c>
      <c r="C73" s="346">
        <f t="shared" si="26"/>
        <v>1.2150806268453327E-2</v>
      </c>
      <c r="D73" s="346">
        <f t="shared" si="26"/>
        <v>3.2046401528260356E-3</v>
      </c>
      <c r="E73" s="346">
        <f t="shared" si="26"/>
        <v>1.4279514376040556E-2</v>
      </c>
      <c r="F73" s="346">
        <f t="shared" si="26"/>
        <v>1.9207666062896055E-2</v>
      </c>
      <c r="G73" s="346">
        <f t="shared" si="26"/>
        <v>3.3037167396137504E-2</v>
      </c>
      <c r="H73" s="346">
        <f t="shared" si="26"/>
        <v>6.0329736723490422E-2</v>
      </c>
      <c r="I73" s="346">
        <f t="shared" si="26"/>
        <v>0.14965644237144771</v>
      </c>
      <c r="J73" s="346">
        <f t="shared" si="26"/>
        <v>0.35311325008976924</v>
      </c>
      <c r="K73" s="346">
        <f t="shared" si="26"/>
        <v>0.43737849786855137</v>
      </c>
      <c r="L73" s="346">
        <f t="shared" si="26"/>
        <v>0.25933036498790474</v>
      </c>
      <c r="M73" s="354">
        <f t="shared" si="26"/>
        <v>3.8496561555122558E-2</v>
      </c>
      <c r="N73" s="354">
        <f t="shared" si="26"/>
        <v>0.29532632303996992</v>
      </c>
      <c r="O73" s="355">
        <f t="shared" si="26"/>
        <v>0.20223546083027819</v>
      </c>
    </row>
    <row r="74" spans="1:15" x14ac:dyDescent="0.2">
      <c r="A74" s="250" t="s">
        <v>465</v>
      </c>
      <c r="B74" s="347">
        <f t="shared" ref="B74:O74" si="27">B60/B$60</f>
        <v>1</v>
      </c>
      <c r="C74" s="347">
        <f t="shared" si="27"/>
        <v>1</v>
      </c>
      <c r="D74" s="347">
        <f t="shared" si="27"/>
        <v>1</v>
      </c>
      <c r="E74" s="347">
        <f t="shared" si="27"/>
        <v>1</v>
      </c>
      <c r="F74" s="347">
        <f t="shared" si="27"/>
        <v>1</v>
      </c>
      <c r="G74" s="347">
        <f t="shared" si="27"/>
        <v>1</v>
      </c>
      <c r="H74" s="347">
        <f t="shared" si="27"/>
        <v>1</v>
      </c>
      <c r="I74" s="347">
        <f t="shared" si="27"/>
        <v>1</v>
      </c>
      <c r="J74" s="347">
        <f t="shared" si="27"/>
        <v>1</v>
      </c>
      <c r="K74" s="347">
        <f t="shared" si="27"/>
        <v>1</v>
      </c>
      <c r="L74" s="356">
        <f t="shared" si="27"/>
        <v>1</v>
      </c>
      <c r="M74" s="357">
        <f t="shared" si="27"/>
        <v>1</v>
      </c>
      <c r="N74" s="357">
        <f t="shared" si="27"/>
        <v>1</v>
      </c>
      <c r="O74" s="388">
        <f t="shared" si="27"/>
        <v>1</v>
      </c>
    </row>
    <row r="75" spans="1:15" s="17" customFormat="1" x14ac:dyDescent="0.2">
      <c r="A75" s="9" t="s">
        <v>832</v>
      </c>
      <c r="B75"/>
      <c r="C75"/>
      <c r="D75"/>
      <c r="E75"/>
      <c r="F75"/>
      <c r="G75"/>
      <c r="H75"/>
      <c r="I75"/>
      <c r="J75"/>
      <c r="K75"/>
      <c r="L75"/>
      <c r="M75"/>
      <c r="N75"/>
      <c r="O75"/>
    </row>
    <row r="76" spans="1:15" x14ac:dyDescent="0.2">
      <c r="A76" s="194" t="s">
        <v>830</v>
      </c>
      <c r="B76" s="225"/>
      <c r="C76" s="225"/>
      <c r="D76" s="225"/>
      <c r="E76" s="17"/>
      <c r="F76" s="17"/>
      <c r="G76" s="186"/>
      <c r="H76" s="17"/>
      <c r="I76" s="17"/>
      <c r="J76" s="186"/>
      <c r="K76" s="17"/>
      <c r="L76" s="17"/>
      <c r="M76" s="17"/>
      <c r="N76" s="17"/>
      <c r="O76" s="17"/>
    </row>
    <row r="77" spans="1:15" x14ac:dyDescent="0.2">
      <c r="A77" s="991"/>
      <c r="B77" s="992"/>
      <c r="C77" s="992"/>
      <c r="D77" s="992"/>
      <c r="E77" s="992"/>
      <c r="F77" s="992"/>
    </row>
    <row r="78" spans="1:15" ht="12.75" customHeight="1" x14ac:dyDescent="0.2">
      <c r="A78" s="993" t="s">
        <v>966</v>
      </c>
      <c r="B78" s="993"/>
      <c r="C78" s="993"/>
      <c r="D78" s="993"/>
      <c r="E78" s="993"/>
      <c r="F78" s="993"/>
      <c r="G78" s="993"/>
      <c r="H78" s="993"/>
      <c r="I78" s="993"/>
      <c r="J78" s="993"/>
      <c r="K78" s="993"/>
      <c r="L78" s="993"/>
      <c r="M78" s="993"/>
      <c r="N78" s="993"/>
      <c r="O78" s="993"/>
    </row>
    <row r="79" spans="1:15" x14ac:dyDescent="0.2">
      <c r="A79" s="993"/>
      <c r="B79" s="993"/>
      <c r="C79" s="993"/>
      <c r="D79" s="993"/>
      <c r="E79" s="993"/>
      <c r="F79" s="993"/>
      <c r="G79" s="993"/>
      <c r="H79" s="993"/>
      <c r="I79" s="993"/>
      <c r="J79" s="993"/>
      <c r="K79" s="993"/>
      <c r="L79" s="993"/>
      <c r="M79" s="993"/>
      <c r="N79" s="993"/>
      <c r="O79" s="993"/>
    </row>
    <row r="80" spans="1:15" ht="13.5" customHeight="1" x14ac:dyDescent="0.2">
      <c r="A80" s="993"/>
      <c r="B80" s="993"/>
      <c r="C80" s="993"/>
      <c r="D80" s="993"/>
      <c r="E80" s="993"/>
      <c r="F80" s="993"/>
      <c r="G80" s="993"/>
      <c r="H80" s="993"/>
      <c r="I80" s="993"/>
      <c r="J80" s="993"/>
      <c r="K80" s="993"/>
      <c r="L80" s="993"/>
      <c r="M80" s="993"/>
      <c r="N80" s="993"/>
      <c r="O80" s="993"/>
    </row>
    <row r="81" spans="1:15" x14ac:dyDescent="0.2">
      <c r="A81" s="958"/>
      <c r="B81" s="958"/>
      <c r="C81" s="958"/>
      <c r="D81" s="958"/>
      <c r="E81" s="958"/>
      <c r="F81" s="958"/>
      <c r="G81" s="306"/>
    </row>
    <row r="82" spans="1:15" ht="144" customHeight="1" x14ac:dyDescent="0.2">
      <c r="A82" s="988" t="s">
        <v>967</v>
      </c>
      <c r="B82" s="988"/>
      <c r="C82" s="988"/>
      <c r="D82" s="988"/>
      <c r="E82" s="988"/>
      <c r="F82" s="988"/>
      <c r="G82" s="988"/>
      <c r="H82" s="988"/>
      <c r="I82" s="988"/>
      <c r="J82" s="988"/>
      <c r="K82" s="988"/>
      <c r="L82" s="988"/>
      <c r="M82" s="988"/>
      <c r="N82" s="988"/>
      <c r="O82" s="988"/>
    </row>
    <row r="83" spans="1:15" ht="150.75" customHeight="1" x14ac:dyDescent="0.2">
      <c r="A83" s="988" t="s">
        <v>968</v>
      </c>
      <c r="B83" s="988"/>
      <c r="C83" s="988"/>
      <c r="D83" s="988"/>
      <c r="E83" s="988"/>
      <c r="F83" s="988"/>
      <c r="G83" s="988"/>
      <c r="H83" s="988"/>
      <c r="I83" s="988"/>
      <c r="J83" s="988"/>
      <c r="K83" s="988"/>
      <c r="L83" s="988"/>
      <c r="M83" s="988"/>
      <c r="N83" s="988"/>
      <c r="O83" s="988"/>
    </row>
  </sheetData>
  <mergeCells count="4">
    <mergeCell ref="A77:F77"/>
    <mergeCell ref="A78:O80"/>
    <mergeCell ref="A82:O82"/>
    <mergeCell ref="A83:O83"/>
  </mergeCells>
  <pageMargins left="0.59055118110236227" right="0.59055118110236227" top="0.59055118110236227" bottom="0.59055118110236227" header="0.39370078740157483" footer="0.19685039370078741"/>
  <pageSetup paperSize="9" scale="53" firstPageNumber="9" fitToHeight="2" orientation="landscape" useFirstPageNumber="1" r:id="rId1"/>
  <headerFooter alignWithMargins="0">
    <oddHeader xml:space="preserve">&amp;R&amp;12Les finances des communes en 2020
</oddHeader>
    <oddFooter>&amp;L&amp;12Direction Générale des Collectivités Locales / DESL&amp;C&amp;12&amp;P&amp;R&amp;12Mise en ligne : mars 2022</oddFooter>
    <evenFooter>&amp;LDirection Générale des Collectivités Locales / DESL&amp;C10&amp;RMise en ligne : mars 2021</evenFooter>
    <firstHeader>&amp;RLes finances des communes en 2019</firstHeader>
  </headerFooter>
  <rowBreaks count="1" manualBreakCount="1">
    <brk id="77" max="14" man="1"/>
  </rowBreaks>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D123"/>
  <sheetViews>
    <sheetView zoomScale="85" zoomScaleNormal="85" zoomScaleSheetLayoutView="85" zoomScalePageLayoutView="70" workbookViewId="0">
      <selection activeCell="L38" sqref="L38"/>
    </sheetView>
  </sheetViews>
  <sheetFormatPr baseColWidth="10" defaultRowHeight="12.75" customHeight="1" x14ac:dyDescent="0.2"/>
  <cols>
    <col min="1" max="1" width="77.42578125" customWidth="1"/>
    <col min="2" max="12" width="12.7109375" customWidth="1"/>
    <col min="13" max="14" width="16.5703125" customWidth="1"/>
    <col min="15" max="15" width="12.7109375" customWidth="1"/>
  </cols>
  <sheetData>
    <row r="1" spans="1:17" ht="19.5" customHeight="1" x14ac:dyDescent="0.25">
      <c r="A1" s="10" t="s">
        <v>835</v>
      </c>
    </row>
    <row r="2" spans="1:17" ht="12.75" customHeight="1" thickBot="1" x14ac:dyDescent="0.25">
      <c r="O2" s="26" t="s">
        <v>80</v>
      </c>
    </row>
    <row r="3" spans="1:17" ht="14.25" customHeight="1" x14ac:dyDescent="0.25">
      <c r="A3" s="20" t="s">
        <v>836</v>
      </c>
      <c r="B3" s="471" t="s">
        <v>35</v>
      </c>
      <c r="C3" s="471" t="s">
        <v>124</v>
      </c>
      <c r="D3" s="471" t="s">
        <v>126</v>
      </c>
      <c r="E3" s="471" t="s">
        <v>36</v>
      </c>
      <c r="F3" s="471" t="s">
        <v>37</v>
      </c>
      <c r="G3" s="471" t="s">
        <v>38</v>
      </c>
      <c r="H3" s="471" t="s">
        <v>39</v>
      </c>
      <c r="I3" s="471" t="s">
        <v>128</v>
      </c>
      <c r="J3" s="471" t="s">
        <v>129</v>
      </c>
      <c r="K3" s="471" t="s">
        <v>130</v>
      </c>
      <c r="L3" s="472">
        <v>100000</v>
      </c>
      <c r="M3" s="473" t="s">
        <v>246</v>
      </c>
      <c r="N3" s="473" t="s">
        <v>246</v>
      </c>
      <c r="O3" s="473" t="s">
        <v>77</v>
      </c>
    </row>
    <row r="4" spans="1:17" ht="14.25" customHeight="1" x14ac:dyDescent="0.25">
      <c r="A4" s="19" t="s">
        <v>215</v>
      </c>
      <c r="B4" s="474" t="s">
        <v>123</v>
      </c>
      <c r="C4" s="474" t="s">
        <v>40</v>
      </c>
      <c r="D4" s="474" t="s">
        <v>40</v>
      </c>
      <c r="E4" s="474" t="s">
        <v>40</v>
      </c>
      <c r="F4" s="474" t="s">
        <v>40</v>
      </c>
      <c r="G4" s="474" t="s">
        <v>40</v>
      </c>
      <c r="H4" s="474" t="s">
        <v>40</v>
      </c>
      <c r="I4" s="474" t="s">
        <v>40</v>
      </c>
      <c r="J4" s="474" t="s">
        <v>40</v>
      </c>
      <c r="K4" s="474" t="s">
        <v>40</v>
      </c>
      <c r="L4" s="474" t="s">
        <v>43</v>
      </c>
      <c r="M4" s="475" t="s">
        <v>248</v>
      </c>
      <c r="N4" s="475" t="s">
        <v>146</v>
      </c>
      <c r="O4" s="475" t="s">
        <v>145</v>
      </c>
    </row>
    <row r="5" spans="1:17" ht="14.25" customHeight="1" thickBot="1" x14ac:dyDescent="0.3">
      <c r="A5" s="221" t="s">
        <v>81</v>
      </c>
      <c r="B5" s="476" t="s">
        <v>43</v>
      </c>
      <c r="C5" s="476" t="s">
        <v>125</v>
      </c>
      <c r="D5" s="476" t="s">
        <v>127</v>
      </c>
      <c r="E5" s="476" t="s">
        <v>44</v>
      </c>
      <c r="F5" s="476" t="s">
        <v>45</v>
      </c>
      <c r="G5" s="476" t="s">
        <v>46</v>
      </c>
      <c r="H5" s="476" t="s">
        <v>42</v>
      </c>
      <c r="I5" s="476" t="s">
        <v>131</v>
      </c>
      <c r="J5" s="476" t="s">
        <v>132</v>
      </c>
      <c r="K5" s="476" t="s">
        <v>133</v>
      </c>
      <c r="L5" s="476" t="s">
        <v>134</v>
      </c>
      <c r="M5" s="477" t="s">
        <v>146</v>
      </c>
      <c r="N5" s="477" t="s">
        <v>134</v>
      </c>
      <c r="O5" s="477" t="s">
        <v>41</v>
      </c>
    </row>
    <row r="6" spans="1:17" ht="12.75" customHeight="1" x14ac:dyDescent="0.2">
      <c r="B6" s="478"/>
      <c r="C6" s="478"/>
      <c r="D6" s="478"/>
      <c r="E6" s="478"/>
      <c r="F6" s="478"/>
      <c r="G6" s="478"/>
      <c r="H6" s="478"/>
      <c r="I6" s="478"/>
      <c r="J6" s="478"/>
      <c r="K6" s="478"/>
      <c r="L6" s="478"/>
      <c r="M6" s="478"/>
      <c r="N6" s="478"/>
      <c r="O6" s="478"/>
    </row>
    <row r="7" spans="1:17" ht="14.1" customHeight="1" x14ac:dyDescent="0.25">
      <c r="A7" s="487" t="s">
        <v>177</v>
      </c>
      <c r="B7" s="479">
        <v>185.94516924999999</v>
      </c>
      <c r="C7" s="479">
        <v>532.80204684</v>
      </c>
      <c r="D7" s="479">
        <v>1840.9106130499999</v>
      </c>
      <c r="E7" s="479">
        <v>6929.5116266799996</v>
      </c>
      <c r="F7" s="479">
        <v>4263.6827022799998</v>
      </c>
      <c r="G7" s="479">
        <v>3412.3337260200001</v>
      </c>
      <c r="H7" s="479">
        <v>7747.9432550900001</v>
      </c>
      <c r="I7" s="479">
        <v>8132.5363316000003</v>
      </c>
      <c r="J7" s="479">
        <v>12777.993197149999</v>
      </c>
      <c r="K7" s="479">
        <v>7984.0260017999999</v>
      </c>
      <c r="L7" s="479">
        <v>15812.99799527</v>
      </c>
      <c r="M7" s="492">
        <v>24913.129139209999</v>
      </c>
      <c r="N7" s="492">
        <v>44707.553525820003</v>
      </c>
      <c r="O7" s="492">
        <v>69620.682665030006</v>
      </c>
      <c r="P7" s="14"/>
      <c r="Q7" s="14"/>
    </row>
    <row r="8" spans="1:17" ht="14.1" customHeight="1" x14ac:dyDescent="0.2">
      <c r="A8" s="478" t="s">
        <v>178</v>
      </c>
      <c r="B8" s="480">
        <v>69.654663099999993</v>
      </c>
      <c r="C8" s="480">
        <v>188.43463299000001</v>
      </c>
      <c r="D8" s="480">
        <v>613.88503090999995</v>
      </c>
      <c r="E8" s="480">
        <v>2166.6257726399999</v>
      </c>
      <c r="F8" s="480">
        <v>1267.55237491</v>
      </c>
      <c r="G8" s="480">
        <v>956.90924157999996</v>
      </c>
      <c r="H8" s="480">
        <v>1985.2972479800001</v>
      </c>
      <c r="I8" s="480">
        <v>1874.4177959599999</v>
      </c>
      <c r="J8" s="480">
        <v>2772.11620128</v>
      </c>
      <c r="K8" s="480">
        <v>1581.01378019</v>
      </c>
      <c r="L8" s="480">
        <v>2664.8947789700001</v>
      </c>
      <c r="M8" s="493">
        <v>7248.3589641099998</v>
      </c>
      <c r="N8" s="493">
        <v>8892.4425563999994</v>
      </c>
      <c r="O8" s="493">
        <v>16140.80152051</v>
      </c>
    </row>
    <row r="9" spans="1:17" ht="14.1" customHeight="1" x14ac:dyDescent="0.2">
      <c r="A9" s="478" t="s">
        <v>179</v>
      </c>
      <c r="B9" s="480">
        <v>44.122535110000001</v>
      </c>
      <c r="C9" s="480">
        <v>155.75755813000001</v>
      </c>
      <c r="D9" s="480">
        <v>660.14954277000004</v>
      </c>
      <c r="E9" s="480">
        <v>3134.1124906499999</v>
      </c>
      <c r="F9" s="480">
        <v>2199.6209348500001</v>
      </c>
      <c r="G9" s="480">
        <v>1856.4300212799999</v>
      </c>
      <c r="H9" s="480">
        <v>4482.1376003599999</v>
      </c>
      <c r="I9" s="480">
        <v>4953.1160911400002</v>
      </c>
      <c r="J9" s="480">
        <v>7984.7210813399997</v>
      </c>
      <c r="K9" s="480">
        <v>4981.8476158200001</v>
      </c>
      <c r="L9" s="480">
        <v>7961.5495810800003</v>
      </c>
      <c r="M9" s="493">
        <v>12532.330683149999</v>
      </c>
      <c r="N9" s="493">
        <v>25881.234369379999</v>
      </c>
      <c r="O9" s="493">
        <v>38413.565052530001</v>
      </c>
    </row>
    <row r="10" spans="1:17" ht="14.1" customHeight="1" x14ac:dyDescent="0.2">
      <c r="A10" s="478" t="s">
        <v>180</v>
      </c>
      <c r="B10" s="480">
        <v>3.0423793899999998</v>
      </c>
      <c r="C10" s="480">
        <v>10.57530736</v>
      </c>
      <c r="D10" s="480">
        <v>39.605278319999996</v>
      </c>
      <c r="E10" s="480">
        <v>175.56676396</v>
      </c>
      <c r="F10" s="480">
        <v>109.7241253</v>
      </c>
      <c r="G10" s="480">
        <v>79.553373469999997</v>
      </c>
      <c r="H10" s="480">
        <v>181.04143464000001</v>
      </c>
      <c r="I10" s="480">
        <v>160.23640212999999</v>
      </c>
      <c r="J10" s="480">
        <v>261.04504429000002</v>
      </c>
      <c r="K10" s="480">
        <v>195.99578828</v>
      </c>
      <c r="L10" s="480">
        <v>328.48541885999998</v>
      </c>
      <c r="M10" s="493">
        <v>599.10866243999999</v>
      </c>
      <c r="N10" s="493">
        <v>945.76265355999999</v>
      </c>
      <c r="O10" s="493">
        <v>1544.871316</v>
      </c>
    </row>
    <row r="11" spans="1:17" ht="14.1" customHeight="1" x14ac:dyDescent="0.2">
      <c r="A11" s="478" t="s">
        <v>181</v>
      </c>
      <c r="B11" s="480">
        <v>24.53681886</v>
      </c>
      <c r="C11" s="480">
        <v>78.402989939999998</v>
      </c>
      <c r="D11" s="480">
        <v>296.87964194</v>
      </c>
      <c r="E11" s="480">
        <v>785.73480033999999</v>
      </c>
      <c r="F11" s="480">
        <v>413.14958581000002</v>
      </c>
      <c r="G11" s="480">
        <v>326.55320950999999</v>
      </c>
      <c r="H11" s="480">
        <v>776.55432632999998</v>
      </c>
      <c r="I11" s="480">
        <v>846.67029537999997</v>
      </c>
      <c r="J11" s="480">
        <v>1342.3574956699999</v>
      </c>
      <c r="K11" s="480">
        <v>963.07404852000002</v>
      </c>
      <c r="L11" s="480">
        <v>4418.3380186300001</v>
      </c>
      <c r="M11" s="493">
        <v>2701.8113727300001</v>
      </c>
      <c r="N11" s="493">
        <v>7570.4398582000003</v>
      </c>
      <c r="O11" s="493">
        <v>10272.25123093</v>
      </c>
    </row>
    <row r="12" spans="1:17" ht="14.1" customHeight="1" x14ac:dyDescent="0.2">
      <c r="A12" s="478" t="s">
        <v>182</v>
      </c>
      <c r="B12" s="480">
        <v>44.58877279</v>
      </c>
      <c r="C12" s="480">
        <v>99.631558420000005</v>
      </c>
      <c r="D12" s="480">
        <v>230.39111911000001</v>
      </c>
      <c r="E12" s="480">
        <v>667.47179908999999</v>
      </c>
      <c r="F12" s="480">
        <v>273.63568141000002</v>
      </c>
      <c r="G12" s="480">
        <v>192.88788018</v>
      </c>
      <c r="H12" s="480">
        <v>322.91264577999999</v>
      </c>
      <c r="I12" s="480">
        <v>298.09574699000001</v>
      </c>
      <c r="J12" s="480">
        <v>417.75337457000001</v>
      </c>
      <c r="K12" s="480">
        <v>262.09476898999998</v>
      </c>
      <c r="L12" s="480">
        <v>439.73019772999999</v>
      </c>
      <c r="M12" s="493">
        <v>1831.5194567799999</v>
      </c>
      <c r="N12" s="493">
        <v>1417.67408828</v>
      </c>
      <c r="O12" s="493">
        <v>3249.1935450599999</v>
      </c>
    </row>
    <row r="13" spans="1:17" ht="14.1" customHeight="1" x14ac:dyDescent="0.25">
      <c r="A13" s="487" t="s">
        <v>183</v>
      </c>
      <c r="B13" s="479">
        <v>257.68975626999998</v>
      </c>
      <c r="C13" s="479">
        <v>723.29680082000004</v>
      </c>
      <c r="D13" s="479">
        <v>2405.5922152600001</v>
      </c>
      <c r="E13" s="479">
        <v>8832.7638022200008</v>
      </c>
      <c r="F13" s="479">
        <v>5385.7017458700002</v>
      </c>
      <c r="G13" s="479">
        <v>4221.3705273899996</v>
      </c>
      <c r="H13" s="479">
        <v>9393.7789048699997</v>
      </c>
      <c r="I13" s="479">
        <v>9559.5456099000003</v>
      </c>
      <c r="J13" s="479">
        <v>14673.133927999999</v>
      </c>
      <c r="K13" s="479">
        <v>9166.1004451900008</v>
      </c>
      <c r="L13" s="479">
        <v>16986.072988989999</v>
      </c>
      <c r="M13" s="492">
        <v>31220.193752700001</v>
      </c>
      <c r="N13" s="492">
        <v>50384.85297208</v>
      </c>
      <c r="O13" s="492">
        <v>81605.046724779997</v>
      </c>
    </row>
    <row r="14" spans="1:17" ht="14.1" customHeight="1" x14ac:dyDescent="0.2">
      <c r="A14" s="478" t="s">
        <v>79</v>
      </c>
      <c r="B14" s="480">
        <v>109.34361753</v>
      </c>
      <c r="C14" s="480">
        <v>327.14718505000002</v>
      </c>
      <c r="D14" s="480">
        <v>1240.4620160300001</v>
      </c>
      <c r="E14" s="480">
        <v>5242.0476134700002</v>
      </c>
      <c r="F14" s="480">
        <v>3482.3591269100002</v>
      </c>
      <c r="G14" s="480">
        <v>2820.3940014999998</v>
      </c>
      <c r="H14" s="480">
        <v>6476.0958511899998</v>
      </c>
      <c r="I14" s="480">
        <v>6657.7651440500003</v>
      </c>
      <c r="J14" s="480">
        <v>10120.22594776</v>
      </c>
      <c r="K14" s="480">
        <v>6379.9759909499999</v>
      </c>
      <c r="L14" s="480">
        <v>12309.035654879999</v>
      </c>
      <c r="M14" s="493">
        <v>19697.849411679999</v>
      </c>
      <c r="N14" s="493">
        <v>35467.002737640003</v>
      </c>
      <c r="O14" s="493">
        <v>55164.852149320002</v>
      </c>
    </row>
    <row r="15" spans="1:17" ht="14.1" customHeight="1" x14ac:dyDescent="0.2">
      <c r="A15" s="478" t="s">
        <v>184</v>
      </c>
      <c r="B15" s="480">
        <v>73.76162592</v>
      </c>
      <c r="C15" s="480">
        <v>251.09403287999999</v>
      </c>
      <c r="D15" s="480">
        <v>1042.60350421</v>
      </c>
      <c r="E15" s="480">
        <v>4709.6785153800001</v>
      </c>
      <c r="F15" s="480">
        <v>3182.4344301599999</v>
      </c>
      <c r="G15" s="480">
        <v>2543.6853894999999</v>
      </c>
      <c r="H15" s="480">
        <v>5699.8303227899996</v>
      </c>
      <c r="I15" s="480">
        <v>5866.6722307600003</v>
      </c>
      <c r="J15" s="480">
        <v>9055.9351712499993</v>
      </c>
      <c r="K15" s="480">
        <v>5584.9097336499999</v>
      </c>
      <c r="L15" s="480">
        <v>9263.2211869300008</v>
      </c>
      <c r="M15" s="493">
        <v>17503.087820839999</v>
      </c>
      <c r="N15" s="493">
        <v>29770.738322590001</v>
      </c>
      <c r="O15" s="493">
        <v>47273.82614343</v>
      </c>
    </row>
    <row r="16" spans="1:17" ht="14.1" customHeight="1" x14ac:dyDescent="0.2">
      <c r="A16" s="478" t="s">
        <v>216</v>
      </c>
      <c r="B16" s="480">
        <v>14.28579231</v>
      </c>
      <c r="C16" s="480">
        <v>34.19448628</v>
      </c>
      <c r="D16" s="480">
        <v>135.31505408999999</v>
      </c>
      <c r="E16" s="480">
        <v>856.30590164</v>
      </c>
      <c r="F16" s="480">
        <v>665.19203847999995</v>
      </c>
      <c r="G16" s="480">
        <v>576.16435187000002</v>
      </c>
      <c r="H16" s="480">
        <v>1373.63683238</v>
      </c>
      <c r="I16" s="480">
        <v>1475.5351462000001</v>
      </c>
      <c r="J16" s="480">
        <v>2151.2528300200001</v>
      </c>
      <c r="K16" s="480">
        <v>1566.7842447099999</v>
      </c>
      <c r="L16" s="480">
        <v>1915.8889531699999</v>
      </c>
      <c r="M16" s="493">
        <v>3655.0944570500001</v>
      </c>
      <c r="N16" s="493">
        <v>7109.4611740999999</v>
      </c>
      <c r="O16" s="493">
        <v>10764.55563115</v>
      </c>
    </row>
    <row r="17" spans="1:15" ht="14.1" customHeight="1" x14ac:dyDescent="0.2">
      <c r="A17" s="478" t="s">
        <v>185</v>
      </c>
      <c r="B17" s="480">
        <v>35.581991610000003</v>
      </c>
      <c r="C17" s="480">
        <v>76.053152170000004</v>
      </c>
      <c r="D17" s="480">
        <v>197.85851181999999</v>
      </c>
      <c r="E17" s="480">
        <v>532.36909808999997</v>
      </c>
      <c r="F17" s="480">
        <v>299.92469675000001</v>
      </c>
      <c r="G17" s="480">
        <v>276.70861200000002</v>
      </c>
      <c r="H17" s="480">
        <v>776.26552839999999</v>
      </c>
      <c r="I17" s="480">
        <v>791.09291328999996</v>
      </c>
      <c r="J17" s="480">
        <v>1064.2907765099999</v>
      </c>
      <c r="K17" s="480">
        <v>795.06625729999996</v>
      </c>
      <c r="L17" s="480">
        <v>3045.8144679500001</v>
      </c>
      <c r="M17" s="493">
        <v>2194.7615908399998</v>
      </c>
      <c r="N17" s="493">
        <v>5696.26441505</v>
      </c>
      <c r="O17" s="493">
        <v>7891.0260058900003</v>
      </c>
    </row>
    <row r="18" spans="1:15" ht="14.1" customHeight="1" x14ac:dyDescent="0.2">
      <c r="A18" s="478" t="s">
        <v>186</v>
      </c>
      <c r="B18" s="480">
        <v>85.256548409999994</v>
      </c>
      <c r="C18" s="480">
        <v>233.25158339000001</v>
      </c>
      <c r="D18" s="480">
        <v>679.01524620999999</v>
      </c>
      <c r="E18" s="480">
        <v>2087.2846251599999</v>
      </c>
      <c r="F18" s="480">
        <v>1079.96461492</v>
      </c>
      <c r="G18" s="480">
        <v>757.50875294000002</v>
      </c>
      <c r="H18" s="480">
        <v>1562.7149387300001</v>
      </c>
      <c r="I18" s="480">
        <v>1604.4939884200001</v>
      </c>
      <c r="J18" s="480">
        <v>2554.1415132400002</v>
      </c>
      <c r="K18" s="480">
        <v>1560.7792202400001</v>
      </c>
      <c r="L18" s="480">
        <v>2178.50503484</v>
      </c>
      <c r="M18" s="493">
        <v>6484.9963097600003</v>
      </c>
      <c r="N18" s="493">
        <v>7897.9197567399997</v>
      </c>
      <c r="O18" s="493">
        <v>14382.9160665</v>
      </c>
    </row>
    <row r="19" spans="1:15" ht="14.1" customHeight="1" x14ac:dyDescent="0.2">
      <c r="A19" s="478" t="s">
        <v>187</v>
      </c>
      <c r="B19" s="480">
        <v>54.458611179999998</v>
      </c>
      <c r="C19" s="480">
        <v>161.03595765</v>
      </c>
      <c r="D19" s="480">
        <v>507.92089814000002</v>
      </c>
      <c r="E19" s="480">
        <v>1724.8721332</v>
      </c>
      <c r="F19" s="480">
        <v>905.16429845000005</v>
      </c>
      <c r="G19" s="480">
        <v>630.08152423000001</v>
      </c>
      <c r="H19" s="480">
        <v>1298.19564618</v>
      </c>
      <c r="I19" s="480">
        <v>1336.9373794799999</v>
      </c>
      <c r="J19" s="480">
        <v>2115.11400955</v>
      </c>
      <c r="K19" s="480">
        <v>1265.8069927199999</v>
      </c>
      <c r="L19" s="480">
        <v>1758.86117973</v>
      </c>
      <c r="M19" s="493">
        <v>5281.7290690299997</v>
      </c>
      <c r="N19" s="493">
        <v>6476.7195614800003</v>
      </c>
      <c r="O19" s="493">
        <v>11758.44863051</v>
      </c>
    </row>
    <row r="20" spans="1:15" ht="14.1" customHeight="1" x14ac:dyDescent="0.2">
      <c r="A20" s="478" t="s">
        <v>188</v>
      </c>
      <c r="B20" s="480">
        <v>17.24924068</v>
      </c>
      <c r="C20" s="480">
        <v>32.773078550000001</v>
      </c>
      <c r="D20" s="480">
        <v>49.571327879999998</v>
      </c>
      <c r="E20" s="480">
        <v>43.718516970000003</v>
      </c>
      <c r="F20" s="480">
        <v>12.034960209999999</v>
      </c>
      <c r="G20" s="480">
        <v>7.6420379599999997</v>
      </c>
      <c r="H20" s="480">
        <v>15.57743689</v>
      </c>
      <c r="I20" s="480">
        <v>14.789840269999999</v>
      </c>
      <c r="J20" s="480">
        <v>34.807063980000002</v>
      </c>
      <c r="K20" s="480">
        <v>36.041299889999998</v>
      </c>
      <c r="L20" s="480">
        <v>79.810820730000003</v>
      </c>
      <c r="M20" s="493">
        <v>178.56659913999999</v>
      </c>
      <c r="N20" s="493">
        <v>165.44902486999999</v>
      </c>
      <c r="O20" s="493">
        <v>344.01562401000001</v>
      </c>
    </row>
    <row r="21" spans="1:15" ht="14.1" customHeight="1" x14ac:dyDescent="0.2">
      <c r="A21" s="703" t="s">
        <v>722</v>
      </c>
      <c r="B21" s="480">
        <v>13.548696550000001</v>
      </c>
      <c r="C21" s="480">
        <v>39.442547189999999</v>
      </c>
      <c r="D21" s="480">
        <v>121.52302019</v>
      </c>
      <c r="E21" s="480">
        <v>318.69397499000002</v>
      </c>
      <c r="F21" s="480">
        <v>162.76535626</v>
      </c>
      <c r="G21" s="480">
        <v>119.78519075</v>
      </c>
      <c r="H21" s="480">
        <v>248.94185565999999</v>
      </c>
      <c r="I21" s="480">
        <v>252.76676867</v>
      </c>
      <c r="J21" s="480">
        <v>404.22043970999999</v>
      </c>
      <c r="K21" s="480">
        <v>258.93092762999999</v>
      </c>
      <c r="L21" s="480">
        <v>339.83303438000002</v>
      </c>
      <c r="M21" s="493">
        <v>1024.70064159</v>
      </c>
      <c r="N21" s="493">
        <v>1255.75117039</v>
      </c>
      <c r="O21" s="493">
        <v>2280.45181198</v>
      </c>
    </row>
    <row r="22" spans="1:15" ht="14.1" customHeight="1" x14ac:dyDescent="0.2">
      <c r="A22" s="478" t="s">
        <v>189</v>
      </c>
      <c r="B22" s="480">
        <v>7.9097501499999998</v>
      </c>
      <c r="C22" s="480">
        <v>21.429040870000001</v>
      </c>
      <c r="D22" s="480">
        <v>77.173440150000005</v>
      </c>
      <c r="E22" s="480">
        <v>318.65539921999999</v>
      </c>
      <c r="F22" s="480">
        <v>213.81757954</v>
      </c>
      <c r="G22" s="480">
        <v>192.43376961000001</v>
      </c>
      <c r="H22" s="480">
        <v>467.48396093000002</v>
      </c>
      <c r="I22" s="480">
        <v>491.74959568999998</v>
      </c>
      <c r="J22" s="480">
        <v>788.25367958000004</v>
      </c>
      <c r="K22" s="480">
        <v>459.75232474000001</v>
      </c>
      <c r="L22" s="480">
        <v>706.82446990999995</v>
      </c>
      <c r="M22" s="493">
        <v>1298.90294047</v>
      </c>
      <c r="N22" s="493">
        <v>2446.5800699199999</v>
      </c>
      <c r="O22" s="493">
        <v>3745.4830103899999</v>
      </c>
    </row>
    <row r="23" spans="1:15" ht="14.1" customHeight="1" x14ac:dyDescent="0.2">
      <c r="A23" s="478" t="s">
        <v>190</v>
      </c>
      <c r="B23" s="480">
        <v>23.62688052</v>
      </c>
      <c r="C23" s="480">
        <v>57.511484660000001</v>
      </c>
      <c r="D23" s="480">
        <v>172.63274156</v>
      </c>
      <c r="E23" s="480">
        <v>579.52141594</v>
      </c>
      <c r="F23" s="480">
        <v>337.54426519999998</v>
      </c>
      <c r="G23" s="480">
        <v>267.41865577999999</v>
      </c>
      <c r="H23" s="480">
        <v>561.38595597000005</v>
      </c>
      <c r="I23" s="480">
        <v>546.31054316999996</v>
      </c>
      <c r="J23" s="480">
        <v>871.95834528</v>
      </c>
      <c r="K23" s="480">
        <v>564.54610150999997</v>
      </c>
      <c r="L23" s="480">
        <v>1126.04700585</v>
      </c>
      <c r="M23" s="493">
        <v>1999.64139963</v>
      </c>
      <c r="N23" s="493">
        <v>3108.8619958099998</v>
      </c>
      <c r="O23" s="493">
        <v>5108.5033954399996</v>
      </c>
    </row>
    <row r="24" spans="1:15" ht="14.1" customHeight="1" x14ac:dyDescent="0.2">
      <c r="A24" s="488" t="s">
        <v>191</v>
      </c>
      <c r="B24" s="481">
        <v>31.552959659999999</v>
      </c>
      <c r="C24" s="481">
        <v>83.957506850000001</v>
      </c>
      <c r="D24" s="481">
        <v>236.30877131</v>
      </c>
      <c r="E24" s="481">
        <v>605.25474842999995</v>
      </c>
      <c r="F24" s="481">
        <v>272.01615930000003</v>
      </c>
      <c r="G24" s="481">
        <v>183.61534756</v>
      </c>
      <c r="H24" s="481">
        <v>326.09819805000001</v>
      </c>
      <c r="I24" s="481">
        <v>259.22633857</v>
      </c>
      <c r="J24" s="481">
        <v>338.55444213999999</v>
      </c>
      <c r="K24" s="481">
        <v>201.04680775</v>
      </c>
      <c r="L24" s="481">
        <v>665.66082351</v>
      </c>
      <c r="M24" s="494">
        <v>1738.80369116</v>
      </c>
      <c r="N24" s="494">
        <v>1464.48841197</v>
      </c>
      <c r="O24" s="494">
        <v>3203.2921031300002</v>
      </c>
    </row>
    <row r="25" spans="1:15" ht="14.1" customHeight="1" x14ac:dyDescent="0.25">
      <c r="A25" s="487" t="s">
        <v>192</v>
      </c>
      <c r="B25" s="479">
        <v>71.744587019999997</v>
      </c>
      <c r="C25" s="479">
        <v>190.49475398000001</v>
      </c>
      <c r="D25" s="479">
        <v>564.68160221000005</v>
      </c>
      <c r="E25" s="479">
        <v>1903.2521755400001</v>
      </c>
      <c r="F25" s="479">
        <v>1122.0190435899999</v>
      </c>
      <c r="G25" s="479">
        <v>809.03680137000003</v>
      </c>
      <c r="H25" s="479">
        <v>1645.83564978</v>
      </c>
      <c r="I25" s="479">
        <v>1427.0092783</v>
      </c>
      <c r="J25" s="479">
        <v>1895.14073085</v>
      </c>
      <c r="K25" s="479">
        <v>1182.0744433899999</v>
      </c>
      <c r="L25" s="479">
        <v>1173.0749937200001</v>
      </c>
      <c r="M25" s="492">
        <v>6307.0646134899998</v>
      </c>
      <c r="N25" s="492">
        <v>5677.29944626</v>
      </c>
      <c r="O25" s="492">
        <v>11984.36405975</v>
      </c>
    </row>
    <row r="26" spans="1:15" ht="14.1" customHeight="1" x14ac:dyDescent="0.25">
      <c r="A26" s="489" t="s">
        <v>193</v>
      </c>
      <c r="B26" s="482">
        <v>47.618688310000003</v>
      </c>
      <c r="C26" s="482">
        <v>116.56894706</v>
      </c>
      <c r="D26" s="482">
        <v>317.25855688000001</v>
      </c>
      <c r="E26" s="482">
        <v>1051.2502033200001</v>
      </c>
      <c r="F26" s="482">
        <v>665.39175845</v>
      </c>
      <c r="G26" s="482">
        <v>475.96604202999998</v>
      </c>
      <c r="H26" s="482">
        <v>936.44667270000002</v>
      </c>
      <c r="I26" s="482">
        <v>781.13553817000002</v>
      </c>
      <c r="J26" s="482">
        <v>867.94973016999995</v>
      </c>
      <c r="K26" s="482">
        <v>374.31067636</v>
      </c>
      <c r="L26" s="482">
        <v>56.647099130000001</v>
      </c>
      <c r="M26" s="495">
        <v>3610.5008687499999</v>
      </c>
      <c r="N26" s="495">
        <v>2080.04304383</v>
      </c>
      <c r="O26" s="495">
        <v>5690.5439125800003</v>
      </c>
    </row>
    <row r="27" spans="1:15" ht="14.1" customHeight="1" x14ac:dyDescent="0.25">
      <c r="A27" s="487" t="s">
        <v>194</v>
      </c>
      <c r="B27" s="479">
        <v>105.82800820999999</v>
      </c>
      <c r="C27" s="479">
        <v>278.39931415000001</v>
      </c>
      <c r="D27" s="479">
        <v>882.74789655999996</v>
      </c>
      <c r="E27" s="479">
        <v>3064.09878914</v>
      </c>
      <c r="F27" s="479">
        <v>1764.18318942</v>
      </c>
      <c r="G27" s="479">
        <v>1249.6536560100001</v>
      </c>
      <c r="H27" s="479">
        <v>2517.5557978500001</v>
      </c>
      <c r="I27" s="479">
        <v>2314.5690735799999</v>
      </c>
      <c r="J27" s="479">
        <v>3346.1012272299999</v>
      </c>
      <c r="K27" s="479">
        <v>2115.9199401599999</v>
      </c>
      <c r="L27" s="479">
        <v>3576.9991249999998</v>
      </c>
      <c r="M27" s="492">
        <v>9862.4666513400007</v>
      </c>
      <c r="N27" s="492">
        <v>11353.58936597</v>
      </c>
      <c r="O27" s="492">
        <v>21216.056017309998</v>
      </c>
    </row>
    <row r="28" spans="1:15" ht="14.1" customHeight="1" x14ac:dyDescent="0.2">
      <c r="A28" s="478" t="s">
        <v>195</v>
      </c>
      <c r="B28" s="480">
        <v>99.969168640000007</v>
      </c>
      <c r="C28" s="480">
        <v>262.93386112000002</v>
      </c>
      <c r="D28" s="480">
        <v>829.99929579000002</v>
      </c>
      <c r="E28" s="480">
        <v>2875.7869736299999</v>
      </c>
      <c r="F28" s="480">
        <v>1652.73265036</v>
      </c>
      <c r="G28" s="480">
        <v>1174.01197052</v>
      </c>
      <c r="H28" s="480">
        <v>2343.0968808299999</v>
      </c>
      <c r="I28" s="480">
        <v>2110.79934026</v>
      </c>
      <c r="J28" s="480">
        <v>3035.5516509099998</v>
      </c>
      <c r="K28" s="480">
        <v>1860.5110953400001</v>
      </c>
      <c r="L28" s="480">
        <v>2620.9655934699999</v>
      </c>
      <c r="M28" s="493">
        <v>9238.5308008899992</v>
      </c>
      <c r="N28" s="493">
        <v>9627.8276799800005</v>
      </c>
      <c r="O28" s="493">
        <v>18866.35848087</v>
      </c>
    </row>
    <row r="29" spans="1:15" ht="14.1" customHeight="1" x14ac:dyDescent="0.2">
      <c r="A29" s="478" t="s">
        <v>196</v>
      </c>
      <c r="B29" s="480">
        <v>3.4468472000000001</v>
      </c>
      <c r="C29" s="480">
        <v>11.012798180000001</v>
      </c>
      <c r="D29" s="480">
        <v>35.272457709999998</v>
      </c>
      <c r="E29" s="480">
        <v>106.07133942</v>
      </c>
      <c r="F29" s="480">
        <v>67.238409320000002</v>
      </c>
      <c r="G29" s="480">
        <v>46.090242459999999</v>
      </c>
      <c r="H29" s="480">
        <v>100.85154289</v>
      </c>
      <c r="I29" s="480">
        <v>113.96715648</v>
      </c>
      <c r="J29" s="480">
        <v>161.98481527000001</v>
      </c>
      <c r="K29" s="480">
        <v>123.33573769</v>
      </c>
      <c r="L29" s="480">
        <v>715.36697249999997</v>
      </c>
      <c r="M29" s="493">
        <v>369.98363718000002</v>
      </c>
      <c r="N29" s="493">
        <v>1114.65468194</v>
      </c>
      <c r="O29" s="493">
        <v>1484.63831912</v>
      </c>
    </row>
    <row r="30" spans="1:15" ht="14.1" customHeight="1" x14ac:dyDescent="0.2">
      <c r="A30" s="478" t="s">
        <v>197</v>
      </c>
      <c r="B30" s="480">
        <v>2.4119923700000001</v>
      </c>
      <c r="C30" s="480">
        <v>4.4526548500000001</v>
      </c>
      <c r="D30" s="480">
        <v>17.476143059999998</v>
      </c>
      <c r="E30" s="480">
        <v>82.240476090000001</v>
      </c>
      <c r="F30" s="480">
        <v>44.212129740000002</v>
      </c>
      <c r="G30" s="480">
        <v>29.551443030000001</v>
      </c>
      <c r="H30" s="480">
        <v>73.607374129999997</v>
      </c>
      <c r="I30" s="480">
        <v>89.80257684</v>
      </c>
      <c r="J30" s="480">
        <v>148.56476104999999</v>
      </c>
      <c r="K30" s="480">
        <v>132.07310713000001</v>
      </c>
      <c r="L30" s="480">
        <v>240.66655903</v>
      </c>
      <c r="M30" s="493">
        <v>253.95221326999999</v>
      </c>
      <c r="N30" s="493">
        <v>611.10700405</v>
      </c>
      <c r="O30" s="493">
        <v>865.05921732000002</v>
      </c>
    </row>
    <row r="31" spans="1:15" ht="14.1" customHeight="1" x14ac:dyDescent="0.25">
      <c r="A31" s="487" t="s">
        <v>198</v>
      </c>
      <c r="B31" s="479">
        <v>66.165252559999999</v>
      </c>
      <c r="C31" s="479">
        <v>164.41190397</v>
      </c>
      <c r="D31" s="479">
        <v>536.05777384999999</v>
      </c>
      <c r="E31" s="479">
        <v>1839.6765768499999</v>
      </c>
      <c r="F31" s="479">
        <v>999.92410100999996</v>
      </c>
      <c r="G31" s="479">
        <v>673.09563498</v>
      </c>
      <c r="H31" s="479">
        <v>1379.8016298</v>
      </c>
      <c r="I31" s="479">
        <v>1208.8177145</v>
      </c>
      <c r="J31" s="479">
        <v>1757.28954406</v>
      </c>
      <c r="K31" s="479">
        <v>1186.46019004</v>
      </c>
      <c r="L31" s="479">
        <v>1319.5623608000001</v>
      </c>
      <c r="M31" s="492">
        <v>5659.1328730200003</v>
      </c>
      <c r="N31" s="492">
        <v>5472.1298094000003</v>
      </c>
      <c r="O31" s="492">
        <v>11131.26268242</v>
      </c>
    </row>
    <row r="32" spans="1:15" ht="14.1" customHeight="1" x14ac:dyDescent="0.2">
      <c r="A32" s="478" t="s">
        <v>199</v>
      </c>
      <c r="B32" s="480">
        <v>16.181411149999999</v>
      </c>
      <c r="C32" s="480">
        <v>42.380201159999999</v>
      </c>
      <c r="D32" s="480">
        <v>129.59454909999999</v>
      </c>
      <c r="E32" s="480">
        <v>473.65541594000001</v>
      </c>
      <c r="F32" s="480">
        <v>276.19060461999999</v>
      </c>
      <c r="G32" s="480">
        <v>190.18553016000001</v>
      </c>
      <c r="H32" s="480">
        <v>371.73151002999998</v>
      </c>
      <c r="I32" s="480">
        <v>342.39905682</v>
      </c>
      <c r="J32" s="480">
        <v>475.44700941000002</v>
      </c>
      <c r="K32" s="480">
        <v>317.19511290000003</v>
      </c>
      <c r="L32" s="480">
        <v>379.43887359000001</v>
      </c>
      <c r="M32" s="493">
        <v>1499.9192221599999</v>
      </c>
      <c r="N32" s="493">
        <v>1514.48005272</v>
      </c>
      <c r="O32" s="493">
        <v>3014.3992748800001</v>
      </c>
    </row>
    <row r="33" spans="1:15" ht="14.1" customHeight="1" x14ac:dyDescent="0.2">
      <c r="A33" s="478" t="s">
        <v>200</v>
      </c>
      <c r="B33" s="480">
        <v>45.061919779999997</v>
      </c>
      <c r="C33" s="480">
        <v>106.24809419</v>
      </c>
      <c r="D33" s="480">
        <v>338.15290206999998</v>
      </c>
      <c r="E33" s="480">
        <v>1128.32081111</v>
      </c>
      <c r="F33" s="480">
        <v>573.15959005000002</v>
      </c>
      <c r="G33" s="480">
        <v>366.60965556000002</v>
      </c>
      <c r="H33" s="480">
        <v>725.11058548999995</v>
      </c>
      <c r="I33" s="480">
        <v>623.04994438999995</v>
      </c>
      <c r="J33" s="480">
        <v>828.43319588999998</v>
      </c>
      <c r="K33" s="480">
        <v>537.84790926000005</v>
      </c>
      <c r="L33" s="480">
        <v>411.84261081</v>
      </c>
      <c r="M33" s="493">
        <v>3282.6635582499998</v>
      </c>
      <c r="N33" s="493">
        <v>2401.1736603499999</v>
      </c>
      <c r="O33" s="493">
        <v>5683.8372185999997</v>
      </c>
    </row>
    <row r="34" spans="1:15" ht="14.1" customHeight="1" x14ac:dyDescent="0.2">
      <c r="A34" s="488" t="s">
        <v>201</v>
      </c>
      <c r="B34" s="481">
        <v>4.9219216299999999</v>
      </c>
      <c r="C34" s="481">
        <v>15.783608620000001</v>
      </c>
      <c r="D34" s="481">
        <v>68.310322679999999</v>
      </c>
      <c r="E34" s="481">
        <v>237.7003498</v>
      </c>
      <c r="F34" s="481">
        <v>150.57390634000001</v>
      </c>
      <c r="G34" s="481">
        <v>116.30044925999999</v>
      </c>
      <c r="H34" s="481">
        <v>282.95953428000001</v>
      </c>
      <c r="I34" s="481">
        <v>243.36871328999999</v>
      </c>
      <c r="J34" s="481">
        <v>453.40933876000003</v>
      </c>
      <c r="K34" s="481">
        <v>331.41716788000002</v>
      </c>
      <c r="L34" s="481">
        <v>528.28087640000001</v>
      </c>
      <c r="M34" s="494">
        <v>876.55009260999998</v>
      </c>
      <c r="N34" s="494">
        <v>1556.47609633</v>
      </c>
      <c r="O34" s="494">
        <v>2433.0261889399999</v>
      </c>
    </row>
    <row r="35" spans="1:15" ht="14.1" customHeight="1" x14ac:dyDescent="0.25">
      <c r="A35" s="490" t="s">
        <v>202</v>
      </c>
      <c r="B35" s="479">
        <v>291.77317746</v>
      </c>
      <c r="C35" s="479">
        <v>811.20136099000001</v>
      </c>
      <c r="D35" s="479">
        <v>2723.6585096099998</v>
      </c>
      <c r="E35" s="479">
        <v>9993.6104158199996</v>
      </c>
      <c r="F35" s="479">
        <v>6027.8658917000002</v>
      </c>
      <c r="G35" s="479">
        <v>4661.9873820299999</v>
      </c>
      <c r="H35" s="479">
        <v>10265.49905294</v>
      </c>
      <c r="I35" s="479">
        <v>10447.10540518</v>
      </c>
      <c r="J35" s="479">
        <v>16124.09442438</v>
      </c>
      <c r="K35" s="479">
        <v>10099.945941960001</v>
      </c>
      <c r="L35" s="479">
        <v>19389.99712027</v>
      </c>
      <c r="M35" s="492">
        <v>34775.595790550004</v>
      </c>
      <c r="N35" s="492">
        <v>56061.142891789998</v>
      </c>
      <c r="O35" s="492">
        <v>90836.738682338997</v>
      </c>
    </row>
    <row r="36" spans="1:15" ht="14.1" customHeight="1" x14ac:dyDescent="0.25">
      <c r="A36" s="490" t="s">
        <v>203</v>
      </c>
      <c r="B36" s="479">
        <v>323.85500882999997</v>
      </c>
      <c r="C36" s="479">
        <v>887.70870478999996</v>
      </c>
      <c r="D36" s="479">
        <v>2941.6499891100002</v>
      </c>
      <c r="E36" s="479">
        <v>10672.44037907</v>
      </c>
      <c r="F36" s="479">
        <v>6385.6258468799997</v>
      </c>
      <c r="G36" s="479">
        <v>4894.4661623700003</v>
      </c>
      <c r="H36" s="479">
        <v>10773.58053467</v>
      </c>
      <c r="I36" s="479">
        <v>10768.363324399999</v>
      </c>
      <c r="J36" s="479">
        <v>16430.42347206</v>
      </c>
      <c r="K36" s="479">
        <v>10352.56063523</v>
      </c>
      <c r="L36" s="479">
        <v>18305.635349790002</v>
      </c>
      <c r="M36" s="492">
        <v>36879.326625720001</v>
      </c>
      <c r="N36" s="492">
        <v>55856.982781480001</v>
      </c>
      <c r="O36" s="492">
        <v>92736.309407199005</v>
      </c>
    </row>
    <row r="37" spans="1:15" ht="14.1" customHeight="1" x14ac:dyDescent="0.25">
      <c r="A37" s="489" t="s">
        <v>204</v>
      </c>
      <c r="B37" s="482">
        <v>32.081831370000003</v>
      </c>
      <c r="C37" s="482">
        <v>76.507343800000001</v>
      </c>
      <c r="D37" s="482">
        <v>217.9914795</v>
      </c>
      <c r="E37" s="482">
        <v>678.82996324999999</v>
      </c>
      <c r="F37" s="482">
        <v>357.75995518000002</v>
      </c>
      <c r="G37" s="482">
        <v>232.47878033999999</v>
      </c>
      <c r="H37" s="482">
        <v>508.08148173000001</v>
      </c>
      <c r="I37" s="482">
        <v>321.25791922000002</v>
      </c>
      <c r="J37" s="482">
        <v>306.32904767999997</v>
      </c>
      <c r="K37" s="482">
        <v>252.61469327</v>
      </c>
      <c r="L37" s="482">
        <v>-1084.3617704799999</v>
      </c>
      <c r="M37" s="495">
        <v>2103.7308351699999</v>
      </c>
      <c r="N37" s="495">
        <v>-204.16011030999999</v>
      </c>
      <c r="O37" s="495">
        <v>1899.5707248599999</v>
      </c>
    </row>
    <row r="38" spans="1:15" ht="14.1" customHeight="1" x14ac:dyDescent="0.2">
      <c r="A38" s="478" t="s">
        <v>205</v>
      </c>
      <c r="B38" s="480">
        <v>24.125898710000001</v>
      </c>
      <c r="C38" s="480">
        <v>73.925806919999999</v>
      </c>
      <c r="D38" s="480">
        <v>247.42304533000001</v>
      </c>
      <c r="E38" s="480">
        <v>852.00197221999997</v>
      </c>
      <c r="F38" s="480">
        <v>456.62728514000003</v>
      </c>
      <c r="G38" s="480">
        <v>333.07075934</v>
      </c>
      <c r="H38" s="480">
        <v>709.38897708000002</v>
      </c>
      <c r="I38" s="480">
        <v>645.87374012999999</v>
      </c>
      <c r="J38" s="480">
        <v>1027.1910006799999</v>
      </c>
      <c r="K38" s="480">
        <v>807.76376703000005</v>
      </c>
      <c r="L38" s="480">
        <v>1116.4278945900001</v>
      </c>
      <c r="M38" s="493">
        <v>2696.5637447399999</v>
      </c>
      <c r="N38" s="493">
        <v>3597.25640243</v>
      </c>
      <c r="O38" s="493">
        <v>6293.8201471700004</v>
      </c>
    </row>
    <row r="39" spans="1:15" ht="14.1" customHeight="1" x14ac:dyDescent="0.2">
      <c r="A39" s="478" t="s">
        <v>206</v>
      </c>
      <c r="B39" s="480">
        <v>18.077406790000001</v>
      </c>
      <c r="C39" s="480">
        <v>59.569155840000001</v>
      </c>
      <c r="D39" s="480">
        <v>194.50297447</v>
      </c>
      <c r="E39" s="480">
        <v>606.72411903</v>
      </c>
      <c r="F39" s="480">
        <v>298.48254063000002</v>
      </c>
      <c r="G39" s="480">
        <v>213.29442435000001</v>
      </c>
      <c r="H39" s="480">
        <v>445.53831606</v>
      </c>
      <c r="I39" s="480">
        <v>496.41765686999997</v>
      </c>
      <c r="J39" s="480">
        <v>807.94969705999995</v>
      </c>
      <c r="K39" s="480">
        <v>701.28789205999999</v>
      </c>
      <c r="L39" s="480">
        <v>2014.6816574300001</v>
      </c>
      <c r="M39" s="493">
        <v>1836.1889371699999</v>
      </c>
      <c r="N39" s="493">
        <v>4020.33690342</v>
      </c>
      <c r="O39" s="493">
        <v>5856.5258405900004</v>
      </c>
    </row>
    <row r="40" spans="1:15" ht="14.1" customHeight="1" x14ac:dyDescent="0.2">
      <c r="A40" s="488" t="s">
        <v>207</v>
      </c>
      <c r="B40" s="481">
        <v>-6.04849192</v>
      </c>
      <c r="C40" s="481">
        <v>-14.356651080000001</v>
      </c>
      <c r="D40" s="481">
        <v>-52.920070860000003</v>
      </c>
      <c r="E40" s="481">
        <v>-245.27785319</v>
      </c>
      <c r="F40" s="481">
        <v>-158.14474451000001</v>
      </c>
      <c r="G40" s="481">
        <v>-119.77633499</v>
      </c>
      <c r="H40" s="481">
        <v>-263.85066102000002</v>
      </c>
      <c r="I40" s="481">
        <v>-149.45608326000001</v>
      </c>
      <c r="J40" s="481">
        <v>-219.24130362</v>
      </c>
      <c r="K40" s="481">
        <v>-106.47587497000001</v>
      </c>
      <c r="L40" s="481">
        <v>898.25376284000004</v>
      </c>
      <c r="M40" s="494">
        <v>-860.37480757000003</v>
      </c>
      <c r="N40" s="494">
        <v>423.08050099000002</v>
      </c>
      <c r="O40" s="494">
        <v>-437.29430658000001</v>
      </c>
    </row>
    <row r="41" spans="1:15" ht="14.1" customHeight="1" x14ac:dyDescent="0.25">
      <c r="A41" s="490" t="s">
        <v>208</v>
      </c>
      <c r="B41" s="479">
        <v>315.89907617</v>
      </c>
      <c r="C41" s="479">
        <v>885.12716791000003</v>
      </c>
      <c r="D41" s="479">
        <v>2971.0815549399999</v>
      </c>
      <c r="E41" s="479">
        <v>10845.612388039999</v>
      </c>
      <c r="F41" s="479">
        <v>6484.4931768400002</v>
      </c>
      <c r="G41" s="479">
        <v>4995.0581413700002</v>
      </c>
      <c r="H41" s="479">
        <v>10974.88803002</v>
      </c>
      <c r="I41" s="479">
        <v>11092.979145310001</v>
      </c>
      <c r="J41" s="479">
        <v>17151.285425059999</v>
      </c>
      <c r="K41" s="479">
        <v>10907.70970899</v>
      </c>
      <c r="L41" s="479">
        <v>20506.42501486</v>
      </c>
      <c r="M41" s="492">
        <v>37472.159535289997</v>
      </c>
      <c r="N41" s="492">
        <v>59658.399294219998</v>
      </c>
      <c r="O41" s="492">
        <v>97130.558829511006</v>
      </c>
    </row>
    <row r="42" spans="1:15" ht="14.1" customHeight="1" x14ac:dyDescent="0.25">
      <c r="A42" s="490" t="s">
        <v>209</v>
      </c>
      <c r="B42" s="479">
        <v>341.93241561999997</v>
      </c>
      <c r="C42" s="479">
        <v>947.27786062999996</v>
      </c>
      <c r="D42" s="479">
        <v>3136.1529635799998</v>
      </c>
      <c r="E42" s="479">
        <v>11279.164498100001</v>
      </c>
      <c r="F42" s="479">
        <v>6684.1083875100003</v>
      </c>
      <c r="G42" s="479">
        <v>5107.76058672</v>
      </c>
      <c r="H42" s="479">
        <v>11219.118850729999</v>
      </c>
      <c r="I42" s="479">
        <v>11264.78098127</v>
      </c>
      <c r="J42" s="479">
        <v>17238.373169120001</v>
      </c>
      <c r="K42" s="479">
        <v>11053.84852729</v>
      </c>
      <c r="L42" s="479">
        <v>20320.317007220001</v>
      </c>
      <c r="M42" s="492">
        <v>38715.515562890003</v>
      </c>
      <c r="N42" s="492">
        <v>59877.319684900001</v>
      </c>
      <c r="O42" s="492">
        <v>98592.835247790004</v>
      </c>
    </row>
    <row r="43" spans="1:15" ht="14.1" customHeight="1" x14ac:dyDescent="0.2">
      <c r="A43" s="488" t="s">
        <v>210</v>
      </c>
      <c r="B43" s="481">
        <v>26.03333945</v>
      </c>
      <c r="C43" s="481">
        <v>62.150692720000002</v>
      </c>
      <c r="D43" s="481">
        <v>165.07140863999999</v>
      </c>
      <c r="E43" s="481">
        <v>433.55211006000002</v>
      </c>
      <c r="F43" s="481">
        <v>199.61521067000001</v>
      </c>
      <c r="G43" s="481">
        <v>112.70244535</v>
      </c>
      <c r="H43" s="481">
        <v>244.23082070999999</v>
      </c>
      <c r="I43" s="481">
        <v>171.80183596000001</v>
      </c>
      <c r="J43" s="481">
        <v>87.087744060000006</v>
      </c>
      <c r="K43" s="481">
        <v>146.1388183</v>
      </c>
      <c r="L43" s="481">
        <v>-186.10800764000001</v>
      </c>
      <c r="M43" s="494">
        <v>1243.3560276000001</v>
      </c>
      <c r="N43" s="494">
        <v>218.92039068</v>
      </c>
      <c r="O43" s="494">
        <v>1462.2764182799999</v>
      </c>
    </row>
    <row r="44" spans="1:15" s="8" customFormat="1" ht="14.1" customHeight="1" x14ac:dyDescent="0.25">
      <c r="A44" s="491" t="s">
        <v>448</v>
      </c>
      <c r="B44" s="482">
        <v>133.37055837</v>
      </c>
      <c r="C44" s="482">
        <v>469.00500641000002</v>
      </c>
      <c r="D44" s="482">
        <v>1704.7869807300001</v>
      </c>
      <c r="E44" s="482">
        <v>6831.9963296599999</v>
      </c>
      <c r="F44" s="482">
        <v>4159.1110965600001</v>
      </c>
      <c r="G44" s="482">
        <v>3034.8135717999999</v>
      </c>
      <c r="H44" s="482">
        <v>6761.0522398499998</v>
      </c>
      <c r="I44" s="482">
        <v>6390.4585116400003</v>
      </c>
      <c r="J44" s="482">
        <v>10564.095060019999</v>
      </c>
      <c r="K44" s="482">
        <v>8314.3077357999991</v>
      </c>
      <c r="L44" s="482">
        <v>16526.298792950001</v>
      </c>
      <c r="M44" s="495">
        <v>23094.135783379999</v>
      </c>
      <c r="N44" s="495">
        <v>41795.160100410001</v>
      </c>
      <c r="O44" s="495">
        <v>64889.295883790001</v>
      </c>
    </row>
    <row r="45" spans="1:15" ht="14.1" customHeight="1" x14ac:dyDescent="0.2">
      <c r="A45" s="8" t="s">
        <v>211</v>
      </c>
      <c r="B45" s="480"/>
      <c r="C45" s="480"/>
      <c r="D45" s="480"/>
      <c r="E45" s="480"/>
      <c r="F45" s="480"/>
      <c r="G45" s="480"/>
      <c r="H45" s="480"/>
      <c r="I45" s="480"/>
      <c r="J45" s="480"/>
      <c r="K45" s="480"/>
      <c r="L45" s="480"/>
      <c r="M45" s="496"/>
      <c r="N45" s="496"/>
      <c r="O45" s="496"/>
    </row>
    <row r="46" spans="1:15" ht="14.1" customHeight="1" x14ac:dyDescent="0.2">
      <c r="A46" t="s">
        <v>212</v>
      </c>
      <c r="B46" s="484">
        <v>0.27841458699999999</v>
      </c>
      <c r="C46" s="484">
        <v>0.26337010399999999</v>
      </c>
      <c r="D46" s="484">
        <v>0.23473704300000001</v>
      </c>
      <c r="E46" s="484">
        <v>0.21547640300000001</v>
      </c>
      <c r="F46" s="484">
        <v>0.208332933</v>
      </c>
      <c r="G46" s="484">
        <v>0.19165263900000001</v>
      </c>
      <c r="H46" s="484">
        <v>0.17520485299999999</v>
      </c>
      <c r="I46" s="484">
        <v>0.14927584799999999</v>
      </c>
      <c r="J46" s="484">
        <v>0.12915718900000001</v>
      </c>
      <c r="K46" s="484">
        <v>0.12896154200000001</v>
      </c>
      <c r="L46" s="484">
        <v>6.9060989000000003E-2</v>
      </c>
      <c r="M46" s="497">
        <v>0.202018753</v>
      </c>
      <c r="N46" s="497">
        <v>0.112678694</v>
      </c>
      <c r="O46" s="497">
        <v>0.14685812400000001</v>
      </c>
    </row>
    <row r="47" spans="1:15" ht="14.1" customHeight="1" x14ac:dyDescent="0.2">
      <c r="A47" t="s">
        <v>213</v>
      </c>
      <c r="B47" s="484">
        <v>0.18479076899999999</v>
      </c>
      <c r="C47" s="484">
        <v>0.161163366</v>
      </c>
      <c r="D47" s="484">
        <v>0.13188376399999999</v>
      </c>
      <c r="E47" s="484">
        <v>0.119017131</v>
      </c>
      <c r="F47" s="484">
        <v>0.123547829</v>
      </c>
      <c r="G47" s="484">
        <v>0.112751543</v>
      </c>
      <c r="H47" s="484">
        <v>9.9687962000000005E-2</v>
      </c>
      <c r="I47" s="484">
        <v>8.1712621999999999E-2</v>
      </c>
      <c r="J47" s="484">
        <v>5.9152308000000001E-2</v>
      </c>
      <c r="K47" s="484">
        <v>4.0836414000000001E-2</v>
      </c>
      <c r="L47" s="484">
        <v>3.334914E-3</v>
      </c>
      <c r="M47" s="497">
        <v>0.115646331</v>
      </c>
      <c r="N47" s="497">
        <v>4.1283102000000002E-2</v>
      </c>
      <c r="O47" s="497">
        <v>6.9732744999999999E-2</v>
      </c>
    </row>
    <row r="48" spans="1:15" ht="14.1" customHeight="1" x14ac:dyDescent="0.2">
      <c r="A48" t="s">
        <v>214</v>
      </c>
      <c r="B48" s="484">
        <v>0.51756251499999995</v>
      </c>
      <c r="C48" s="484">
        <v>0.64842676700000001</v>
      </c>
      <c r="D48" s="484">
        <v>0.70867662899999995</v>
      </c>
      <c r="E48" s="484">
        <v>0.77348341700000001</v>
      </c>
      <c r="F48" s="484">
        <v>0.77225054299999996</v>
      </c>
      <c r="G48" s="484">
        <v>0.71891665299999996</v>
      </c>
      <c r="H48" s="484">
        <v>0.71973721199999996</v>
      </c>
      <c r="I48" s="484">
        <v>0.66848977700000001</v>
      </c>
      <c r="J48" s="484">
        <v>0.71996174199999996</v>
      </c>
      <c r="K48" s="484">
        <v>0.90707141899999999</v>
      </c>
      <c r="L48" s="484">
        <v>0.97293228399999998</v>
      </c>
      <c r="M48" s="497">
        <v>0.73971788800000005</v>
      </c>
      <c r="N48" s="497">
        <v>0.82951834999999996</v>
      </c>
      <c r="O48" s="497">
        <v>0.79516278100000004</v>
      </c>
    </row>
    <row r="49" spans="1:16384" ht="14.1" customHeight="1" x14ac:dyDescent="0.2">
      <c r="A49" s="209" t="s">
        <v>732</v>
      </c>
      <c r="B49" s="724">
        <v>1.858963358</v>
      </c>
      <c r="C49" s="724">
        <v>2.4620363379999999</v>
      </c>
      <c r="D49" s="724">
        <v>3.0190234180000002</v>
      </c>
      <c r="E49" s="724">
        <v>3.5896432520000001</v>
      </c>
      <c r="F49" s="724">
        <v>3.7068097199999999</v>
      </c>
      <c r="G49" s="724">
        <v>3.7511440349999998</v>
      </c>
      <c r="H49" s="724">
        <v>4.107975326</v>
      </c>
      <c r="I49" s="724">
        <v>4.4782179129999999</v>
      </c>
      <c r="J49" s="724">
        <v>5.574306376</v>
      </c>
      <c r="K49" s="724">
        <v>7.0336583130000001</v>
      </c>
      <c r="L49" s="724">
        <v>14.088015584000001</v>
      </c>
      <c r="M49" s="725">
        <v>3.6616298070000002</v>
      </c>
      <c r="N49" s="725">
        <v>7.3618030010000002</v>
      </c>
      <c r="O49" s="725">
        <v>5.4144963849999996</v>
      </c>
    </row>
    <row r="50" spans="1:16384" ht="14.1" customHeight="1" x14ac:dyDescent="0.2">
      <c r="A50" s="209" t="s">
        <v>240</v>
      </c>
      <c r="B50" s="486">
        <v>0.23728788100000001</v>
      </c>
      <c r="C50" s="486">
        <v>0.29233663599999998</v>
      </c>
      <c r="D50" s="486">
        <v>0.35859945500000001</v>
      </c>
      <c r="E50" s="486">
        <v>0.45228475800000001</v>
      </c>
      <c r="F50" s="486">
        <v>0.51589695800000002</v>
      </c>
      <c r="G50" s="486">
        <v>0.54403530600000005</v>
      </c>
      <c r="H50" s="486">
        <v>0.57849386000000003</v>
      </c>
      <c r="I50" s="486">
        <v>0.60904936499999995</v>
      </c>
      <c r="J50" s="486">
        <v>0.62488067999999997</v>
      </c>
      <c r="K50" s="486">
        <v>0.62397687800000001</v>
      </c>
      <c r="L50" s="486">
        <v>0.50348135000000005</v>
      </c>
      <c r="M50" s="499">
        <v>0.50304121199999996</v>
      </c>
      <c r="N50" s="499">
        <v>0.57890070800000004</v>
      </c>
      <c r="O50" s="499">
        <v>0.55175507599999996</v>
      </c>
    </row>
    <row r="51" spans="1:16384" ht="14.1" customHeight="1" x14ac:dyDescent="0.2">
      <c r="A51" s="209" t="s">
        <v>239</v>
      </c>
      <c r="B51" s="486">
        <v>0.81443975999999996</v>
      </c>
      <c r="C51" s="486">
        <v>0.83814153499999999</v>
      </c>
      <c r="D51" s="486">
        <v>0.86701814799999999</v>
      </c>
      <c r="E51" s="486">
        <v>0.87882143700000004</v>
      </c>
      <c r="F51" s="486">
        <v>0.87279237300000001</v>
      </c>
      <c r="G51" s="486">
        <v>0.882348146</v>
      </c>
      <c r="H51" s="486">
        <v>0.89538061599999996</v>
      </c>
      <c r="I51" s="486">
        <v>0.91449235900000003</v>
      </c>
      <c r="J51" s="486">
        <v>0.93781984699999998</v>
      </c>
      <c r="K51" s="486">
        <v>0.95678339199999995</v>
      </c>
      <c r="L51" s="486">
        <v>0.99555621800000005</v>
      </c>
      <c r="M51" s="499">
        <v>0.88085736400000003</v>
      </c>
      <c r="N51" s="499">
        <v>0.95630825699999999</v>
      </c>
      <c r="O51" s="499">
        <v>0.92744249899999998</v>
      </c>
    </row>
    <row r="52" spans="1:16384" ht="15.75" customHeight="1" x14ac:dyDescent="0.2">
      <c r="A52" s="209" t="s">
        <v>481</v>
      </c>
      <c r="B52" s="486">
        <v>0.39633937800000002</v>
      </c>
      <c r="C52" s="486">
        <v>0.36678301299999999</v>
      </c>
      <c r="D52" s="486">
        <v>0.34916770899999999</v>
      </c>
      <c r="E52" s="486">
        <v>0.33021597499999999</v>
      </c>
      <c r="F52" s="486">
        <v>0.312866113</v>
      </c>
      <c r="G52" s="486">
        <v>0.28569914299999999</v>
      </c>
      <c r="H52" s="486">
        <v>0.25706267999999999</v>
      </c>
      <c r="I52" s="486">
        <v>0.22751064500000001</v>
      </c>
      <c r="J52" s="486">
        <v>0.212340587</v>
      </c>
      <c r="K52" s="486">
        <v>0.207031036</v>
      </c>
      <c r="L52" s="486">
        <v>0.15972430800000001</v>
      </c>
      <c r="M52" s="499">
        <v>0.30204604000000002</v>
      </c>
      <c r="N52" s="499">
        <v>0.19651454199999999</v>
      </c>
      <c r="O52" s="499">
        <v>0.23688844000000001</v>
      </c>
    </row>
    <row r="53" spans="1:16384" ht="15.75" customHeight="1" x14ac:dyDescent="0.2">
      <c r="A53" s="236" t="s">
        <v>729</v>
      </c>
      <c r="B53" s="739"/>
      <c r="C53" s="739"/>
      <c r="D53" s="739"/>
      <c r="E53" s="739"/>
      <c r="F53" s="739"/>
      <c r="G53" s="739"/>
      <c r="H53" s="739"/>
      <c r="I53" s="739"/>
      <c r="J53" s="739"/>
      <c r="K53" s="739"/>
      <c r="L53" s="739"/>
      <c r="M53" s="740"/>
      <c r="N53" s="740"/>
      <c r="O53" s="740"/>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c r="ALM53" s="38"/>
      <c r="ALN53" s="38"/>
      <c r="ALO53" s="38"/>
      <c r="ALP53" s="38"/>
      <c r="ALQ53" s="38"/>
      <c r="ALR53" s="38"/>
      <c r="ALS53" s="38"/>
      <c r="ALT53" s="38"/>
      <c r="ALU53" s="38"/>
      <c r="ALV53" s="38"/>
      <c r="ALW53" s="38"/>
      <c r="ALX53" s="38"/>
      <c r="ALY53" s="38"/>
      <c r="ALZ53" s="38"/>
      <c r="AMA53" s="38"/>
      <c r="AMB53" s="38"/>
      <c r="AMC53" s="38"/>
      <c r="AMD53" s="38"/>
      <c r="AME53" s="38"/>
      <c r="AMF53" s="38"/>
      <c r="AMG53" s="38"/>
      <c r="AMH53" s="38"/>
      <c r="AMI53" s="38"/>
      <c r="AMJ53" s="38"/>
      <c r="AMK53" s="38"/>
      <c r="AML53" s="38"/>
      <c r="AMM53" s="38"/>
      <c r="AMN53" s="38"/>
      <c r="AMO53" s="38"/>
      <c r="AMP53" s="38"/>
      <c r="AMQ53" s="38"/>
      <c r="AMR53" s="38"/>
      <c r="AMS53" s="38"/>
      <c r="AMT53" s="38"/>
      <c r="AMU53" s="38"/>
      <c r="AMV53" s="38"/>
      <c r="AMW53" s="38"/>
      <c r="AMX53" s="38"/>
      <c r="AMY53" s="38"/>
      <c r="AMZ53" s="38"/>
      <c r="ANA53" s="38"/>
      <c r="ANB53" s="38"/>
      <c r="ANC53" s="38"/>
      <c r="AND53" s="38"/>
      <c r="ANE53" s="38"/>
      <c r="ANF53" s="38"/>
      <c r="ANG53" s="38"/>
      <c r="ANH53" s="38"/>
      <c r="ANI53" s="38"/>
      <c r="ANJ53" s="38"/>
      <c r="ANK53" s="38"/>
      <c r="ANL53" s="38"/>
      <c r="ANM53" s="38"/>
      <c r="ANN53" s="38"/>
      <c r="ANO53" s="38"/>
      <c r="ANP53" s="38"/>
      <c r="ANQ53" s="38"/>
      <c r="ANR53" s="38"/>
      <c r="ANS53" s="38"/>
      <c r="ANT53" s="38"/>
      <c r="ANU53" s="38"/>
      <c r="ANV53" s="38"/>
      <c r="ANW53" s="38"/>
      <c r="ANX53" s="38"/>
      <c r="ANY53" s="38"/>
      <c r="ANZ53" s="38"/>
      <c r="AOA53" s="38"/>
      <c r="AOB53" s="38"/>
      <c r="AOC53" s="38"/>
      <c r="AOD53" s="38"/>
      <c r="AOE53" s="38"/>
      <c r="AOF53" s="38"/>
      <c r="AOG53" s="38"/>
      <c r="AOH53" s="38"/>
      <c r="AOI53" s="38"/>
      <c r="AOJ53" s="38"/>
      <c r="AOK53" s="38"/>
      <c r="AOL53" s="38"/>
      <c r="AOM53" s="38"/>
      <c r="AON53" s="38"/>
      <c r="AOO53" s="38"/>
      <c r="AOP53" s="38"/>
      <c r="AOQ53" s="38"/>
      <c r="AOR53" s="38"/>
      <c r="AOS53" s="38"/>
      <c r="AOT53" s="38"/>
      <c r="AOU53" s="38"/>
      <c r="AOV53" s="38"/>
      <c r="AOW53" s="38"/>
      <c r="AOX53" s="38"/>
      <c r="AOY53" s="38"/>
      <c r="AOZ53" s="38"/>
      <c r="APA53" s="38"/>
      <c r="APB53" s="38"/>
      <c r="APC53" s="38"/>
      <c r="APD53" s="38"/>
      <c r="APE53" s="38"/>
      <c r="APF53" s="38"/>
      <c r="APG53" s="38"/>
      <c r="APH53" s="38"/>
      <c r="API53" s="38"/>
      <c r="APJ53" s="38"/>
      <c r="APK53" s="38"/>
      <c r="APL53" s="38"/>
      <c r="APM53" s="38"/>
      <c r="APN53" s="38"/>
      <c r="APO53" s="38"/>
      <c r="APP53" s="38"/>
      <c r="APQ53" s="38"/>
      <c r="APR53" s="38"/>
      <c r="APS53" s="38"/>
      <c r="APT53" s="38"/>
      <c r="APU53" s="38"/>
      <c r="APV53" s="38"/>
      <c r="APW53" s="38"/>
      <c r="APX53" s="38"/>
      <c r="APY53" s="38"/>
      <c r="APZ53" s="38"/>
      <c r="AQA53" s="38"/>
      <c r="AQB53" s="38"/>
      <c r="AQC53" s="38"/>
      <c r="AQD53" s="38"/>
      <c r="AQE53" s="38"/>
      <c r="AQF53" s="38"/>
      <c r="AQG53" s="38"/>
      <c r="AQH53" s="38"/>
      <c r="AQI53" s="38"/>
      <c r="AQJ53" s="38"/>
      <c r="AQK53" s="38"/>
      <c r="AQL53" s="38"/>
      <c r="AQM53" s="38"/>
      <c r="AQN53" s="38"/>
      <c r="AQO53" s="38"/>
      <c r="AQP53" s="38"/>
      <c r="AQQ53" s="38"/>
      <c r="AQR53" s="38"/>
      <c r="AQS53" s="38"/>
      <c r="AQT53" s="38"/>
      <c r="AQU53" s="38"/>
      <c r="AQV53" s="38"/>
      <c r="AQW53" s="38"/>
      <c r="AQX53" s="38"/>
      <c r="AQY53" s="38"/>
      <c r="AQZ53" s="38"/>
      <c r="ARA53" s="38"/>
      <c r="ARB53" s="38"/>
      <c r="ARC53" s="38"/>
      <c r="ARD53" s="38"/>
      <c r="ARE53" s="38"/>
      <c r="ARF53" s="38"/>
      <c r="ARG53" s="38"/>
      <c r="ARH53" s="38"/>
      <c r="ARI53" s="38"/>
      <c r="ARJ53" s="38"/>
      <c r="ARK53" s="38"/>
      <c r="ARL53" s="38"/>
      <c r="ARM53" s="38"/>
      <c r="ARN53" s="38"/>
      <c r="ARO53" s="38"/>
      <c r="ARP53" s="38"/>
      <c r="ARQ53" s="38"/>
      <c r="ARR53" s="38"/>
      <c r="ARS53" s="38"/>
      <c r="ART53" s="38"/>
      <c r="ARU53" s="38"/>
      <c r="ARV53" s="38"/>
      <c r="ARW53" s="38"/>
      <c r="ARX53" s="38"/>
      <c r="ARY53" s="38"/>
      <c r="ARZ53" s="38"/>
      <c r="ASA53" s="38"/>
      <c r="ASB53" s="38"/>
      <c r="ASC53" s="38"/>
      <c r="ASD53" s="38"/>
      <c r="ASE53" s="38"/>
      <c r="ASF53" s="38"/>
      <c r="ASG53" s="38"/>
      <c r="ASH53" s="38"/>
      <c r="ASI53" s="38"/>
      <c r="ASJ53" s="38"/>
      <c r="ASK53" s="38"/>
      <c r="ASL53" s="38"/>
      <c r="ASM53" s="38"/>
      <c r="ASN53" s="38"/>
      <c r="ASO53" s="38"/>
      <c r="ASP53" s="38"/>
      <c r="ASQ53" s="38"/>
      <c r="ASR53" s="38"/>
      <c r="ASS53" s="38"/>
      <c r="AST53" s="38"/>
      <c r="ASU53" s="38"/>
      <c r="ASV53" s="38"/>
      <c r="ASW53" s="38"/>
      <c r="ASX53" s="38"/>
      <c r="ASY53" s="38"/>
      <c r="ASZ53" s="38"/>
      <c r="ATA53" s="38"/>
      <c r="ATB53" s="38"/>
      <c r="ATC53" s="38"/>
      <c r="ATD53" s="38"/>
      <c r="ATE53" s="38"/>
      <c r="ATF53" s="38"/>
      <c r="ATG53" s="38"/>
      <c r="ATH53" s="38"/>
      <c r="ATI53" s="38"/>
      <c r="ATJ53" s="38"/>
      <c r="ATK53" s="38"/>
      <c r="ATL53" s="38"/>
      <c r="ATM53" s="38"/>
      <c r="ATN53" s="38"/>
      <c r="ATO53" s="38"/>
      <c r="ATP53" s="38"/>
      <c r="ATQ53" s="38"/>
      <c r="ATR53" s="38"/>
      <c r="ATS53" s="38"/>
      <c r="ATT53" s="38"/>
      <c r="ATU53" s="38"/>
      <c r="ATV53" s="38"/>
      <c r="ATW53" s="38"/>
      <c r="ATX53" s="38"/>
      <c r="ATY53" s="38"/>
      <c r="ATZ53" s="38"/>
      <c r="AUA53" s="38"/>
      <c r="AUB53" s="38"/>
      <c r="AUC53" s="38"/>
      <c r="AUD53" s="38"/>
      <c r="AUE53" s="38"/>
      <c r="AUF53" s="38"/>
      <c r="AUG53" s="38"/>
      <c r="AUH53" s="38"/>
      <c r="AUI53" s="38"/>
      <c r="AUJ53" s="38"/>
      <c r="AUK53" s="38"/>
      <c r="AUL53" s="38"/>
      <c r="AUM53" s="38"/>
      <c r="AUN53" s="38"/>
      <c r="AUO53" s="38"/>
      <c r="AUP53" s="38"/>
      <c r="AUQ53" s="38"/>
      <c r="AUR53" s="38"/>
      <c r="AUS53" s="38"/>
      <c r="AUT53" s="38"/>
      <c r="AUU53" s="38"/>
      <c r="AUV53" s="38"/>
      <c r="AUW53" s="38"/>
      <c r="AUX53" s="38"/>
      <c r="AUY53" s="38"/>
      <c r="AUZ53" s="38"/>
      <c r="AVA53" s="38"/>
      <c r="AVB53" s="38"/>
      <c r="AVC53" s="38"/>
      <c r="AVD53" s="38"/>
      <c r="AVE53" s="38"/>
      <c r="AVF53" s="38"/>
      <c r="AVG53" s="38"/>
      <c r="AVH53" s="38"/>
      <c r="AVI53" s="38"/>
      <c r="AVJ53" s="38"/>
      <c r="AVK53" s="38"/>
      <c r="AVL53" s="38"/>
      <c r="AVM53" s="38"/>
      <c r="AVN53" s="38"/>
      <c r="AVO53" s="38"/>
      <c r="AVP53" s="38"/>
      <c r="AVQ53" s="38"/>
      <c r="AVR53" s="38"/>
      <c r="AVS53" s="38"/>
      <c r="AVT53" s="38"/>
      <c r="AVU53" s="38"/>
      <c r="AVV53" s="38"/>
      <c r="AVW53" s="38"/>
      <c r="AVX53" s="38"/>
      <c r="AVY53" s="38"/>
      <c r="AVZ53" s="38"/>
      <c r="AWA53" s="38"/>
      <c r="AWB53" s="38"/>
      <c r="AWC53" s="38"/>
      <c r="AWD53" s="38"/>
      <c r="AWE53" s="38"/>
      <c r="AWF53" s="38"/>
      <c r="AWG53" s="38"/>
      <c r="AWH53" s="38"/>
      <c r="AWI53" s="38"/>
      <c r="AWJ53" s="38"/>
      <c r="AWK53" s="38"/>
      <c r="AWL53" s="38"/>
      <c r="AWM53" s="38"/>
      <c r="AWN53" s="38"/>
      <c r="AWO53" s="38"/>
      <c r="AWP53" s="38"/>
      <c r="AWQ53" s="38"/>
      <c r="AWR53" s="38"/>
      <c r="AWS53" s="38"/>
      <c r="AWT53" s="38"/>
      <c r="AWU53" s="38"/>
      <c r="AWV53" s="38"/>
      <c r="AWW53" s="38"/>
      <c r="AWX53" s="38"/>
      <c r="AWY53" s="38"/>
      <c r="AWZ53" s="38"/>
      <c r="AXA53" s="38"/>
      <c r="AXB53" s="38"/>
      <c r="AXC53" s="38"/>
      <c r="AXD53" s="38"/>
      <c r="AXE53" s="38"/>
      <c r="AXF53" s="38"/>
      <c r="AXG53" s="38"/>
      <c r="AXH53" s="38"/>
      <c r="AXI53" s="38"/>
      <c r="AXJ53" s="38"/>
      <c r="AXK53" s="38"/>
      <c r="AXL53" s="38"/>
      <c r="AXM53" s="38"/>
      <c r="AXN53" s="38"/>
      <c r="AXO53" s="38"/>
      <c r="AXP53" s="38"/>
      <c r="AXQ53" s="38"/>
      <c r="AXR53" s="38"/>
      <c r="AXS53" s="38"/>
      <c r="AXT53" s="38"/>
      <c r="AXU53" s="38"/>
      <c r="AXV53" s="38"/>
      <c r="AXW53" s="38"/>
      <c r="AXX53" s="38"/>
      <c r="AXY53" s="38"/>
      <c r="AXZ53" s="38"/>
      <c r="AYA53" s="38"/>
      <c r="AYB53" s="38"/>
      <c r="AYC53" s="38"/>
      <c r="AYD53" s="38"/>
      <c r="AYE53" s="38"/>
      <c r="AYF53" s="38"/>
      <c r="AYG53" s="38"/>
      <c r="AYH53" s="38"/>
      <c r="AYI53" s="38"/>
      <c r="AYJ53" s="38"/>
      <c r="AYK53" s="38"/>
      <c r="AYL53" s="38"/>
      <c r="AYM53" s="38"/>
      <c r="AYN53" s="38"/>
      <c r="AYO53" s="38"/>
      <c r="AYP53" s="38"/>
      <c r="AYQ53" s="38"/>
      <c r="AYR53" s="38"/>
      <c r="AYS53" s="38"/>
      <c r="AYT53" s="38"/>
      <c r="AYU53" s="38"/>
      <c r="AYV53" s="38"/>
      <c r="AYW53" s="38"/>
      <c r="AYX53" s="38"/>
      <c r="AYY53" s="38"/>
      <c r="AYZ53" s="38"/>
      <c r="AZA53" s="38"/>
      <c r="AZB53" s="38"/>
      <c r="AZC53" s="38"/>
      <c r="AZD53" s="38"/>
      <c r="AZE53" s="38"/>
      <c r="AZF53" s="38"/>
      <c r="AZG53" s="38"/>
      <c r="AZH53" s="38"/>
      <c r="AZI53" s="38"/>
      <c r="AZJ53" s="38"/>
      <c r="AZK53" s="38"/>
      <c r="AZL53" s="38"/>
      <c r="AZM53" s="38"/>
      <c r="AZN53" s="38"/>
      <c r="AZO53" s="38"/>
      <c r="AZP53" s="38"/>
      <c r="AZQ53" s="38"/>
      <c r="AZR53" s="38"/>
      <c r="AZS53" s="38"/>
      <c r="AZT53" s="38"/>
      <c r="AZU53" s="38"/>
      <c r="AZV53" s="38"/>
      <c r="AZW53" s="38"/>
      <c r="AZX53" s="38"/>
      <c r="AZY53" s="38"/>
      <c r="AZZ53" s="38"/>
      <c r="BAA53" s="38"/>
      <c r="BAB53" s="38"/>
      <c r="BAC53" s="38"/>
      <c r="BAD53" s="38"/>
      <c r="BAE53" s="38"/>
      <c r="BAF53" s="38"/>
      <c r="BAG53" s="38"/>
      <c r="BAH53" s="38"/>
      <c r="BAI53" s="38"/>
      <c r="BAJ53" s="38"/>
      <c r="BAK53" s="38"/>
      <c r="BAL53" s="38"/>
      <c r="BAM53" s="38"/>
      <c r="BAN53" s="38"/>
      <c r="BAO53" s="38"/>
      <c r="BAP53" s="38"/>
      <c r="BAQ53" s="38"/>
      <c r="BAR53" s="38"/>
      <c r="BAS53" s="38"/>
      <c r="BAT53" s="38"/>
      <c r="BAU53" s="38"/>
      <c r="BAV53" s="38"/>
      <c r="BAW53" s="38"/>
      <c r="BAX53" s="38"/>
      <c r="BAY53" s="38"/>
      <c r="BAZ53" s="38"/>
      <c r="BBA53" s="38"/>
      <c r="BBB53" s="38"/>
      <c r="BBC53" s="38"/>
      <c r="BBD53" s="38"/>
      <c r="BBE53" s="38"/>
      <c r="BBF53" s="38"/>
      <c r="BBG53" s="38"/>
      <c r="BBH53" s="38"/>
      <c r="BBI53" s="38"/>
      <c r="BBJ53" s="38"/>
      <c r="BBK53" s="38"/>
      <c r="BBL53" s="38"/>
      <c r="BBM53" s="38"/>
      <c r="BBN53" s="38"/>
      <c r="BBO53" s="38"/>
      <c r="BBP53" s="38"/>
      <c r="BBQ53" s="38"/>
      <c r="BBR53" s="38"/>
      <c r="BBS53" s="38"/>
      <c r="BBT53" s="38"/>
      <c r="BBU53" s="38"/>
      <c r="BBV53" s="38"/>
      <c r="BBW53" s="38"/>
      <c r="BBX53" s="38"/>
      <c r="BBY53" s="38"/>
      <c r="BBZ53" s="38"/>
      <c r="BCA53" s="38"/>
      <c r="BCB53" s="38"/>
      <c r="BCC53" s="38"/>
      <c r="BCD53" s="38"/>
      <c r="BCE53" s="38"/>
      <c r="BCF53" s="38"/>
      <c r="BCG53" s="38"/>
      <c r="BCH53" s="38"/>
      <c r="BCI53" s="38"/>
      <c r="BCJ53" s="38"/>
      <c r="BCK53" s="38"/>
      <c r="BCL53" s="38"/>
      <c r="BCM53" s="38"/>
      <c r="BCN53" s="38"/>
      <c r="BCO53" s="38"/>
      <c r="BCP53" s="38"/>
      <c r="BCQ53" s="38"/>
      <c r="BCR53" s="38"/>
      <c r="BCS53" s="38"/>
      <c r="BCT53" s="38"/>
      <c r="BCU53" s="38"/>
      <c r="BCV53" s="38"/>
      <c r="BCW53" s="38"/>
      <c r="BCX53" s="38"/>
      <c r="BCY53" s="38"/>
      <c r="BCZ53" s="38"/>
      <c r="BDA53" s="38"/>
      <c r="BDB53" s="38"/>
      <c r="BDC53" s="38"/>
      <c r="BDD53" s="38"/>
      <c r="BDE53" s="38"/>
      <c r="BDF53" s="38"/>
      <c r="BDG53" s="38"/>
      <c r="BDH53" s="38"/>
      <c r="BDI53" s="38"/>
      <c r="BDJ53" s="38"/>
      <c r="BDK53" s="38"/>
      <c r="BDL53" s="38"/>
      <c r="BDM53" s="38"/>
      <c r="BDN53" s="38"/>
      <c r="BDO53" s="38"/>
      <c r="BDP53" s="38"/>
      <c r="BDQ53" s="38"/>
      <c r="BDR53" s="38"/>
      <c r="BDS53" s="38"/>
      <c r="BDT53" s="38"/>
      <c r="BDU53" s="38"/>
      <c r="BDV53" s="38"/>
      <c r="BDW53" s="38"/>
      <c r="BDX53" s="38"/>
      <c r="BDY53" s="38"/>
      <c r="BDZ53" s="38"/>
      <c r="BEA53" s="38"/>
      <c r="BEB53" s="38"/>
      <c r="BEC53" s="38"/>
      <c r="BED53" s="38"/>
      <c r="BEE53" s="38"/>
      <c r="BEF53" s="38"/>
      <c r="BEG53" s="38"/>
      <c r="BEH53" s="38"/>
      <c r="BEI53" s="38"/>
      <c r="BEJ53" s="38"/>
      <c r="BEK53" s="38"/>
      <c r="BEL53" s="38"/>
      <c r="BEM53" s="38"/>
      <c r="BEN53" s="38"/>
      <c r="BEO53" s="38"/>
      <c r="BEP53" s="38"/>
      <c r="BEQ53" s="38"/>
      <c r="BER53" s="38"/>
      <c r="BES53" s="38"/>
      <c r="BET53" s="38"/>
      <c r="BEU53" s="38"/>
      <c r="BEV53" s="38"/>
      <c r="BEW53" s="38"/>
      <c r="BEX53" s="38"/>
      <c r="BEY53" s="38"/>
      <c r="BEZ53" s="38"/>
      <c r="BFA53" s="38"/>
      <c r="BFB53" s="38"/>
      <c r="BFC53" s="38"/>
      <c r="BFD53" s="38"/>
      <c r="BFE53" s="38"/>
      <c r="BFF53" s="38"/>
      <c r="BFG53" s="38"/>
      <c r="BFH53" s="38"/>
      <c r="BFI53" s="38"/>
      <c r="BFJ53" s="38"/>
      <c r="BFK53" s="38"/>
      <c r="BFL53" s="38"/>
      <c r="BFM53" s="38"/>
      <c r="BFN53" s="38"/>
      <c r="BFO53" s="38"/>
      <c r="BFP53" s="38"/>
      <c r="BFQ53" s="38"/>
      <c r="BFR53" s="38"/>
      <c r="BFS53" s="38"/>
      <c r="BFT53" s="38"/>
      <c r="BFU53" s="38"/>
      <c r="BFV53" s="38"/>
      <c r="BFW53" s="38"/>
      <c r="BFX53" s="38"/>
      <c r="BFY53" s="38"/>
      <c r="BFZ53" s="38"/>
      <c r="BGA53" s="38"/>
      <c r="BGB53" s="38"/>
      <c r="BGC53" s="38"/>
      <c r="BGD53" s="38"/>
      <c r="BGE53" s="38"/>
      <c r="BGF53" s="38"/>
      <c r="BGG53" s="38"/>
      <c r="BGH53" s="38"/>
      <c r="BGI53" s="38"/>
      <c r="BGJ53" s="38"/>
      <c r="BGK53" s="38"/>
      <c r="BGL53" s="38"/>
      <c r="BGM53" s="38"/>
      <c r="BGN53" s="38"/>
      <c r="BGO53" s="38"/>
      <c r="BGP53" s="38"/>
      <c r="BGQ53" s="38"/>
      <c r="BGR53" s="38"/>
      <c r="BGS53" s="38"/>
      <c r="BGT53" s="38"/>
      <c r="BGU53" s="38"/>
      <c r="BGV53" s="38"/>
      <c r="BGW53" s="38"/>
      <c r="BGX53" s="38"/>
      <c r="BGY53" s="38"/>
      <c r="BGZ53" s="38"/>
      <c r="BHA53" s="38"/>
      <c r="BHB53" s="38"/>
      <c r="BHC53" s="38"/>
      <c r="BHD53" s="38"/>
      <c r="BHE53" s="38"/>
      <c r="BHF53" s="38"/>
      <c r="BHG53" s="38"/>
      <c r="BHH53" s="38"/>
      <c r="BHI53" s="38"/>
      <c r="BHJ53" s="38"/>
      <c r="BHK53" s="38"/>
      <c r="BHL53" s="38"/>
      <c r="BHM53" s="38"/>
      <c r="BHN53" s="38"/>
      <c r="BHO53" s="38"/>
      <c r="BHP53" s="38"/>
      <c r="BHQ53" s="38"/>
      <c r="BHR53" s="38"/>
      <c r="BHS53" s="38"/>
      <c r="BHT53" s="38"/>
      <c r="BHU53" s="38"/>
      <c r="BHV53" s="38"/>
      <c r="BHW53" s="38"/>
      <c r="BHX53" s="38"/>
      <c r="BHY53" s="38"/>
      <c r="BHZ53" s="38"/>
      <c r="BIA53" s="38"/>
      <c r="BIB53" s="38"/>
      <c r="BIC53" s="38"/>
      <c r="BID53" s="38"/>
      <c r="BIE53" s="38"/>
      <c r="BIF53" s="38"/>
      <c r="BIG53" s="38"/>
      <c r="BIH53" s="38"/>
      <c r="BII53" s="38"/>
      <c r="BIJ53" s="38"/>
      <c r="BIK53" s="38"/>
      <c r="BIL53" s="38"/>
      <c r="BIM53" s="38"/>
      <c r="BIN53" s="38"/>
      <c r="BIO53" s="38"/>
      <c r="BIP53" s="38"/>
      <c r="BIQ53" s="38"/>
      <c r="BIR53" s="38"/>
      <c r="BIS53" s="38"/>
      <c r="BIT53" s="38"/>
      <c r="BIU53" s="38"/>
      <c r="BIV53" s="38"/>
      <c r="BIW53" s="38"/>
      <c r="BIX53" s="38"/>
      <c r="BIY53" s="38"/>
      <c r="BIZ53" s="38"/>
      <c r="BJA53" s="38"/>
      <c r="BJB53" s="38"/>
      <c r="BJC53" s="38"/>
      <c r="BJD53" s="38"/>
      <c r="BJE53" s="38"/>
      <c r="BJF53" s="38"/>
      <c r="BJG53" s="38"/>
      <c r="BJH53" s="38"/>
      <c r="BJI53" s="38"/>
      <c r="BJJ53" s="38"/>
      <c r="BJK53" s="38"/>
      <c r="BJL53" s="38"/>
      <c r="BJM53" s="38"/>
      <c r="BJN53" s="38"/>
      <c r="BJO53" s="38"/>
      <c r="BJP53" s="38"/>
      <c r="BJQ53" s="38"/>
      <c r="BJR53" s="38"/>
      <c r="BJS53" s="38"/>
      <c r="BJT53" s="38"/>
      <c r="BJU53" s="38"/>
      <c r="BJV53" s="38"/>
      <c r="BJW53" s="38"/>
      <c r="BJX53" s="38"/>
      <c r="BJY53" s="38"/>
      <c r="BJZ53" s="38"/>
      <c r="BKA53" s="38"/>
      <c r="BKB53" s="38"/>
      <c r="BKC53" s="38"/>
      <c r="BKD53" s="38"/>
      <c r="BKE53" s="38"/>
      <c r="BKF53" s="38"/>
      <c r="BKG53" s="38"/>
      <c r="BKH53" s="38"/>
      <c r="BKI53" s="38"/>
      <c r="BKJ53" s="38"/>
      <c r="BKK53" s="38"/>
      <c r="BKL53" s="38"/>
      <c r="BKM53" s="38"/>
      <c r="BKN53" s="38"/>
      <c r="BKO53" s="38"/>
      <c r="BKP53" s="38"/>
      <c r="BKQ53" s="38"/>
      <c r="BKR53" s="38"/>
      <c r="BKS53" s="38"/>
      <c r="BKT53" s="38"/>
      <c r="BKU53" s="38"/>
      <c r="BKV53" s="38"/>
      <c r="BKW53" s="38"/>
      <c r="BKX53" s="38"/>
      <c r="BKY53" s="38"/>
      <c r="BKZ53" s="38"/>
      <c r="BLA53" s="38"/>
      <c r="BLB53" s="38"/>
      <c r="BLC53" s="38"/>
      <c r="BLD53" s="38"/>
      <c r="BLE53" s="38"/>
      <c r="BLF53" s="38"/>
      <c r="BLG53" s="38"/>
      <c r="BLH53" s="38"/>
      <c r="BLI53" s="38"/>
      <c r="BLJ53" s="38"/>
      <c r="BLK53" s="38"/>
      <c r="BLL53" s="38"/>
      <c r="BLM53" s="38"/>
      <c r="BLN53" s="38"/>
      <c r="BLO53" s="38"/>
      <c r="BLP53" s="38"/>
      <c r="BLQ53" s="38"/>
      <c r="BLR53" s="38"/>
      <c r="BLS53" s="38"/>
      <c r="BLT53" s="38"/>
      <c r="BLU53" s="38"/>
      <c r="BLV53" s="38"/>
      <c r="BLW53" s="38"/>
      <c r="BLX53" s="38"/>
      <c r="BLY53" s="38"/>
      <c r="BLZ53" s="38"/>
      <c r="BMA53" s="38"/>
      <c r="BMB53" s="38"/>
      <c r="BMC53" s="38"/>
      <c r="BMD53" s="38"/>
      <c r="BME53" s="38"/>
      <c r="BMF53" s="38"/>
      <c r="BMG53" s="38"/>
      <c r="BMH53" s="38"/>
      <c r="BMI53" s="38"/>
      <c r="BMJ53" s="38"/>
      <c r="BMK53" s="38"/>
      <c r="BML53" s="38"/>
      <c r="BMM53" s="38"/>
      <c r="BMN53" s="38"/>
      <c r="BMO53" s="38"/>
      <c r="BMP53" s="38"/>
      <c r="BMQ53" s="38"/>
      <c r="BMR53" s="38"/>
      <c r="BMS53" s="38"/>
      <c r="BMT53" s="38"/>
      <c r="BMU53" s="38"/>
      <c r="BMV53" s="38"/>
      <c r="BMW53" s="38"/>
      <c r="BMX53" s="38"/>
      <c r="BMY53" s="38"/>
      <c r="BMZ53" s="38"/>
      <c r="BNA53" s="38"/>
      <c r="BNB53" s="38"/>
      <c r="BNC53" s="38"/>
      <c r="BND53" s="38"/>
      <c r="BNE53" s="38"/>
      <c r="BNF53" s="38"/>
      <c r="BNG53" s="38"/>
      <c r="BNH53" s="38"/>
      <c r="BNI53" s="38"/>
      <c r="BNJ53" s="38"/>
      <c r="BNK53" s="38"/>
      <c r="BNL53" s="38"/>
      <c r="BNM53" s="38"/>
      <c r="BNN53" s="38"/>
      <c r="BNO53" s="38"/>
      <c r="BNP53" s="38"/>
      <c r="BNQ53" s="38"/>
      <c r="BNR53" s="38"/>
      <c r="BNS53" s="38"/>
      <c r="BNT53" s="38"/>
      <c r="BNU53" s="38"/>
      <c r="BNV53" s="38"/>
      <c r="BNW53" s="38"/>
      <c r="BNX53" s="38"/>
      <c r="BNY53" s="38"/>
      <c r="BNZ53" s="38"/>
      <c r="BOA53" s="38"/>
      <c r="BOB53" s="38"/>
      <c r="BOC53" s="38"/>
      <c r="BOD53" s="38"/>
      <c r="BOE53" s="38"/>
      <c r="BOF53" s="38"/>
      <c r="BOG53" s="38"/>
      <c r="BOH53" s="38"/>
      <c r="BOI53" s="38"/>
      <c r="BOJ53" s="38"/>
      <c r="BOK53" s="38"/>
      <c r="BOL53" s="38"/>
      <c r="BOM53" s="38"/>
      <c r="BON53" s="38"/>
      <c r="BOO53" s="38"/>
      <c r="BOP53" s="38"/>
      <c r="BOQ53" s="38"/>
      <c r="BOR53" s="38"/>
      <c r="BOS53" s="38"/>
      <c r="BOT53" s="38"/>
      <c r="BOU53" s="38"/>
      <c r="BOV53" s="38"/>
      <c r="BOW53" s="38"/>
      <c r="BOX53" s="38"/>
      <c r="BOY53" s="38"/>
      <c r="BOZ53" s="38"/>
      <c r="BPA53" s="38"/>
      <c r="BPB53" s="38"/>
      <c r="BPC53" s="38"/>
      <c r="BPD53" s="38"/>
      <c r="BPE53" s="38"/>
      <c r="BPF53" s="38"/>
      <c r="BPG53" s="38"/>
      <c r="BPH53" s="38"/>
      <c r="BPI53" s="38"/>
      <c r="BPJ53" s="38"/>
      <c r="BPK53" s="38"/>
      <c r="BPL53" s="38"/>
      <c r="BPM53" s="38"/>
      <c r="BPN53" s="38"/>
      <c r="BPO53" s="38"/>
      <c r="BPP53" s="38"/>
      <c r="BPQ53" s="38"/>
      <c r="BPR53" s="38"/>
      <c r="BPS53" s="38"/>
      <c r="BPT53" s="38"/>
      <c r="BPU53" s="38"/>
      <c r="BPV53" s="38"/>
      <c r="BPW53" s="38"/>
      <c r="BPX53" s="38"/>
      <c r="BPY53" s="38"/>
      <c r="BPZ53" s="38"/>
      <c r="BQA53" s="38"/>
      <c r="BQB53" s="38"/>
      <c r="BQC53" s="38"/>
      <c r="BQD53" s="38"/>
      <c r="BQE53" s="38"/>
      <c r="BQF53" s="38"/>
      <c r="BQG53" s="38"/>
      <c r="BQH53" s="38"/>
      <c r="BQI53" s="38"/>
      <c r="BQJ53" s="38"/>
      <c r="BQK53" s="38"/>
      <c r="BQL53" s="38"/>
      <c r="BQM53" s="38"/>
      <c r="BQN53" s="38"/>
      <c r="BQO53" s="38"/>
      <c r="BQP53" s="38"/>
      <c r="BQQ53" s="38"/>
      <c r="BQR53" s="38"/>
      <c r="BQS53" s="38"/>
      <c r="BQT53" s="38"/>
      <c r="BQU53" s="38"/>
      <c r="BQV53" s="38"/>
      <c r="BQW53" s="38"/>
      <c r="BQX53" s="38"/>
      <c r="BQY53" s="38"/>
      <c r="BQZ53" s="38"/>
      <c r="BRA53" s="38"/>
      <c r="BRB53" s="38"/>
      <c r="BRC53" s="38"/>
      <c r="BRD53" s="38"/>
      <c r="BRE53" s="38"/>
      <c r="BRF53" s="38"/>
      <c r="BRG53" s="38"/>
      <c r="BRH53" s="38"/>
      <c r="BRI53" s="38"/>
      <c r="BRJ53" s="38"/>
      <c r="BRK53" s="38"/>
      <c r="BRL53" s="38"/>
      <c r="BRM53" s="38"/>
      <c r="BRN53" s="38"/>
      <c r="BRO53" s="38"/>
      <c r="BRP53" s="38"/>
      <c r="BRQ53" s="38"/>
      <c r="BRR53" s="38"/>
      <c r="BRS53" s="38"/>
      <c r="BRT53" s="38"/>
      <c r="BRU53" s="38"/>
      <c r="BRV53" s="38"/>
      <c r="BRW53" s="38"/>
      <c r="BRX53" s="38"/>
      <c r="BRY53" s="38"/>
      <c r="BRZ53" s="38"/>
      <c r="BSA53" s="38"/>
      <c r="BSB53" s="38"/>
      <c r="BSC53" s="38"/>
      <c r="BSD53" s="38"/>
      <c r="BSE53" s="38"/>
      <c r="BSF53" s="38"/>
      <c r="BSG53" s="38"/>
      <c r="BSH53" s="38"/>
      <c r="BSI53" s="38"/>
      <c r="BSJ53" s="38"/>
      <c r="BSK53" s="38"/>
      <c r="BSL53" s="38"/>
      <c r="BSM53" s="38"/>
      <c r="BSN53" s="38"/>
      <c r="BSO53" s="38"/>
      <c r="BSP53" s="38"/>
      <c r="BSQ53" s="38"/>
      <c r="BSR53" s="38"/>
      <c r="BSS53" s="38"/>
      <c r="BST53" s="38"/>
      <c r="BSU53" s="38"/>
      <c r="BSV53" s="38"/>
      <c r="BSW53" s="38"/>
      <c r="BSX53" s="38"/>
      <c r="BSY53" s="38"/>
      <c r="BSZ53" s="38"/>
      <c r="BTA53" s="38"/>
      <c r="BTB53" s="38"/>
      <c r="BTC53" s="38"/>
      <c r="BTD53" s="38"/>
      <c r="BTE53" s="38"/>
      <c r="BTF53" s="38"/>
      <c r="BTG53" s="38"/>
      <c r="BTH53" s="38"/>
      <c r="BTI53" s="38"/>
      <c r="BTJ53" s="38"/>
      <c r="BTK53" s="38"/>
      <c r="BTL53" s="38"/>
      <c r="BTM53" s="38"/>
      <c r="BTN53" s="38"/>
      <c r="BTO53" s="38"/>
      <c r="BTP53" s="38"/>
      <c r="BTQ53" s="38"/>
      <c r="BTR53" s="38"/>
      <c r="BTS53" s="38"/>
      <c r="BTT53" s="38"/>
      <c r="BTU53" s="38"/>
      <c r="BTV53" s="38"/>
      <c r="BTW53" s="38"/>
      <c r="BTX53" s="38"/>
      <c r="BTY53" s="38"/>
      <c r="BTZ53" s="38"/>
      <c r="BUA53" s="38"/>
      <c r="BUB53" s="38"/>
      <c r="BUC53" s="38"/>
      <c r="BUD53" s="38"/>
      <c r="BUE53" s="38"/>
      <c r="BUF53" s="38"/>
      <c r="BUG53" s="38"/>
      <c r="BUH53" s="38"/>
      <c r="BUI53" s="38"/>
      <c r="BUJ53" s="38"/>
      <c r="BUK53" s="38"/>
      <c r="BUL53" s="38"/>
      <c r="BUM53" s="38"/>
      <c r="BUN53" s="38"/>
      <c r="BUO53" s="38"/>
      <c r="BUP53" s="38"/>
      <c r="BUQ53" s="38"/>
      <c r="BUR53" s="38"/>
      <c r="BUS53" s="38"/>
      <c r="BUT53" s="38"/>
      <c r="BUU53" s="38"/>
      <c r="BUV53" s="38"/>
      <c r="BUW53" s="38"/>
      <c r="BUX53" s="38"/>
      <c r="BUY53" s="38"/>
      <c r="BUZ53" s="38"/>
      <c r="BVA53" s="38"/>
      <c r="BVB53" s="38"/>
      <c r="BVC53" s="38"/>
      <c r="BVD53" s="38"/>
      <c r="BVE53" s="38"/>
      <c r="BVF53" s="38"/>
      <c r="BVG53" s="38"/>
      <c r="BVH53" s="38"/>
      <c r="BVI53" s="38"/>
      <c r="BVJ53" s="38"/>
      <c r="BVK53" s="38"/>
      <c r="BVL53" s="38"/>
      <c r="BVM53" s="38"/>
      <c r="BVN53" s="38"/>
      <c r="BVO53" s="38"/>
      <c r="BVP53" s="38"/>
      <c r="BVQ53" s="38"/>
      <c r="BVR53" s="38"/>
      <c r="BVS53" s="38"/>
      <c r="BVT53" s="38"/>
      <c r="BVU53" s="38"/>
      <c r="BVV53" s="38"/>
      <c r="BVW53" s="38"/>
      <c r="BVX53" s="38"/>
      <c r="BVY53" s="38"/>
      <c r="BVZ53" s="38"/>
      <c r="BWA53" s="38"/>
      <c r="BWB53" s="38"/>
      <c r="BWC53" s="38"/>
      <c r="BWD53" s="38"/>
      <c r="BWE53" s="38"/>
      <c r="BWF53" s="38"/>
      <c r="BWG53" s="38"/>
      <c r="BWH53" s="38"/>
      <c r="BWI53" s="38"/>
      <c r="BWJ53" s="38"/>
      <c r="BWK53" s="38"/>
      <c r="BWL53" s="38"/>
      <c r="BWM53" s="38"/>
      <c r="BWN53" s="38"/>
      <c r="BWO53" s="38"/>
      <c r="BWP53" s="38"/>
      <c r="BWQ53" s="38"/>
      <c r="BWR53" s="38"/>
      <c r="BWS53" s="38"/>
      <c r="BWT53" s="38"/>
      <c r="BWU53" s="38"/>
      <c r="BWV53" s="38"/>
      <c r="BWW53" s="38"/>
      <c r="BWX53" s="38"/>
      <c r="BWY53" s="38"/>
      <c r="BWZ53" s="38"/>
      <c r="BXA53" s="38"/>
      <c r="BXB53" s="38"/>
      <c r="BXC53" s="38"/>
      <c r="BXD53" s="38"/>
      <c r="BXE53" s="38"/>
      <c r="BXF53" s="38"/>
      <c r="BXG53" s="38"/>
      <c r="BXH53" s="38"/>
      <c r="BXI53" s="38"/>
      <c r="BXJ53" s="38"/>
      <c r="BXK53" s="38"/>
      <c r="BXL53" s="38"/>
      <c r="BXM53" s="38"/>
      <c r="BXN53" s="38"/>
      <c r="BXO53" s="38"/>
      <c r="BXP53" s="38"/>
      <c r="BXQ53" s="38"/>
      <c r="BXR53" s="38"/>
      <c r="BXS53" s="38"/>
      <c r="BXT53" s="38"/>
      <c r="BXU53" s="38"/>
      <c r="BXV53" s="38"/>
      <c r="BXW53" s="38"/>
      <c r="BXX53" s="38"/>
      <c r="BXY53" s="38"/>
      <c r="BXZ53" s="38"/>
      <c r="BYA53" s="38"/>
      <c r="BYB53" s="38"/>
      <c r="BYC53" s="38"/>
      <c r="BYD53" s="38"/>
      <c r="BYE53" s="38"/>
      <c r="BYF53" s="38"/>
      <c r="BYG53" s="38"/>
      <c r="BYH53" s="38"/>
      <c r="BYI53" s="38"/>
      <c r="BYJ53" s="38"/>
      <c r="BYK53" s="38"/>
      <c r="BYL53" s="38"/>
      <c r="BYM53" s="38"/>
      <c r="BYN53" s="38"/>
      <c r="BYO53" s="38"/>
      <c r="BYP53" s="38"/>
      <c r="BYQ53" s="38"/>
      <c r="BYR53" s="38"/>
      <c r="BYS53" s="38"/>
      <c r="BYT53" s="38"/>
      <c r="BYU53" s="38"/>
      <c r="BYV53" s="38"/>
      <c r="BYW53" s="38"/>
      <c r="BYX53" s="38"/>
      <c r="BYY53" s="38"/>
      <c r="BYZ53" s="38"/>
      <c r="BZA53" s="38"/>
      <c r="BZB53" s="38"/>
      <c r="BZC53" s="38"/>
      <c r="BZD53" s="38"/>
      <c r="BZE53" s="38"/>
      <c r="BZF53" s="38"/>
      <c r="BZG53" s="38"/>
      <c r="BZH53" s="38"/>
      <c r="BZI53" s="38"/>
      <c r="BZJ53" s="38"/>
      <c r="BZK53" s="38"/>
      <c r="BZL53" s="38"/>
      <c r="BZM53" s="38"/>
      <c r="BZN53" s="38"/>
      <c r="BZO53" s="38"/>
      <c r="BZP53" s="38"/>
      <c r="BZQ53" s="38"/>
      <c r="BZR53" s="38"/>
      <c r="BZS53" s="38"/>
      <c r="BZT53" s="38"/>
      <c r="BZU53" s="38"/>
      <c r="BZV53" s="38"/>
      <c r="BZW53" s="38"/>
      <c r="BZX53" s="38"/>
      <c r="BZY53" s="38"/>
      <c r="BZZ53" s="38"/>
      <c r="CAA53" s="38"/>
      <c r="CAB53" s="38"/>
      <c r="CAC53" s="38"/>
      <c r="CAD53" s="38"/>
      <c r="CAE53" s="38"/>
      <c r="CAF53" s="38"/>
      <c r="CAG53" s="38"/>
      <c r="CAH53" s="38"/>
      <c r="CAI53" s="38"/>
      <c r="CAJ53" s="38"/>
      <c r="CAK53" s="38"/>
      <c r="CAL53" s="38"/>
      <c r="CAM53" s="38"/>
      <c r="CAN53" s="38"/>
      <c r="CAO53" s="38"/>
      <c r="CAP53" s="38"/>
      <c r="CAQ53" s="38"/>
      <c r="CAR53" s="38"/>
      <c r="CAS53" s="38"/>
      <c r="CAT53" s="38"/>
      <c r="CAU53" s="38"/>
      <c r="CAV53" s="38"/>
      <c r="CAW53" s="38"/>
      <c r="CAX53" s="38"/>
      <c r="CAY53" s="38"/>
      <c r="CAZ53" s="38"/>
      <c r="CBA53" s="38"/>
      <c r="CBB53" s="38"/>
      <c r="CBC53" s="38"/>
      <c r="CBD53" s="38"/>
      <c r="CBE53" s="38"/>
      <c r="CBF53" s="38"/>
      <c r="CBG53" s="38"/>
      <c r="CBH53" s="38"/>
      <c r="CBI53" s="38"/>
      <c r="CBJ53" s="38"/>
      <c r="CBK53" s="38"/>
      <c r="CBL53" s="38"/>
      <c r="CBM53" s="38"/>
      <c r="CBN53" s="38"/>
      <c r="CBO53" s="38"/>
      <c r="CBP53" s="38"/>
      <c r="CBQ53" s="38"/>
      <c r="CBR53" s="38"/>
      <c r="CBS53" s="38"/>
      <c r="CBT53" s="38"/>
      <c r="CBU53" s="38"/>
      <c r="CBV53" s="38"/>
      <c r="CBW53" s="38"/>
      <c r="CBX53" s="38"/>
      <c r="CBY53" s="38"/>
      <c r="CBZ53" s="38"/>
      <c r="CCA53" s="38"/>
      <c r="CCB53" s="38"/>
      <c r="CCC53" s="38"/>
      <c r="CCD53" s="38"/>
      <c r="CCE53" s="38"/>
      <c r="CCF53" s="38"/>
      <c r="CCG53" s="38"/>
      <c r="CCH53" s="38"/>
      <c r="CCI53" s="38"/>
      <c r="CCJ53" s="38"/>
      <c r="CCK53" s="38"/>
      <c r="CCL53" s="38"/>
      <c r="CCM53" s="38"/>
      <c r="CCN53" s="38"/>
      <c r="CCO53" s="38"/>
      <c r="CCP53" s="38"/>
      <c r="CCQ53" s="38"/>
      <c r="CCR53" s="38"/>
      <c r="CCS53" s="38"/>
      <c r="CCT53" s="38"/>
      <c r="CCU53" s="38"/>
      <c r="CCV53" s="38"/>
      <c r="CCW53" s="38"/>
      <c r="CCX53" s="38"/>
      <c r="CCY53" s="38"/>
      <c r="CCZ53" s="38"/>
      <c r="CDA53" s="38"/>
      <c r="CDB53" s="38"/>
      <c r="CDC53" s="38"/>
      <c r="CDD53" s="38"/>
      <c r="CDE53" s="38"/>
      <c r="CDF53" s="38"/>
      <c r="CDG53" s="38"/>
      <c r="CDH53" s="38"/>
      <c r="CDI53" s="38"/>
      <c r="CDJ53" s="38"/>
      <c r="CDK53" s="38"/>
      <c r="CDL53" s="38"/>
      <c r="CDM53" s="38"/>
      <c r="CDN53" s="38"/>
      <c r="CDO53" s="38"/>
      <c r="CDP53" s="38"/>
      <c r="CDQ53" s="38"/>
      <c r="CDR53" s="38"/>
      <c r="CDS53" s="38"/>
      <c r="CDT53" s="38"/>
      <c r="CDU53" s="38"/>
      <c r="CDV53" s="38"/>
      <c r="CDW53" s="38"/>
      <c r="CDX53" s="38"/>
      <c r="CDY53" s="38"/>
      <c r="CDZ53" s="38"/>
      <c r="CEA53" s="38"/>
      <c r="CEB53" s="38"/>
      <c r="CEC53" s="38"/>
      <c r="CED53" s="38"/>
      <c r="CEE53" s="38"/>
      <c r="CEF53" s="38"/>
      <c r="CEG53" s="38"/>
      <c r="CEH53" s="38"/>
      <c r="CEI53" s="38"/>
      <c r="CEJ53" s="38"/>
      <c r="CEK53" s="38"/>
      <c r="CEL53" s="38"/>
      <c r="CEM53" s="38"/>
      <c r="CEN53" s="38"/>
      <c r="CEO53" s="38"/>
      <c r="CEP53" s="38"/>
      <c r="CEQ53" s="38"/>
      <c r="CER53" s="38"/>
      <c r="CES53" s="38"/>
      <c r="CET53" s="38"/>
      <c r="CEU53" s="38"/>
      <c r="CEV53" s="38"/>
      <c r="CEW53" s="38"/>
      <c r="CEX53" s="38"/>
      <c r="CEY53" s="38"/>
      <c r="CEZ53" s="38"/>
      <c r="CFA53" s="38"/>
      <c r="CFB53" s="38"/>
      <c r="CFC53" s="38"/>
      <c r="CFD53" s="38"/>
      <c r="CFE53" s="38"/>
      <c r="CFF53" s="38"/>
      <c r="CFG53" s="38"/>
      <c r="CFH53" s="38"/>
      <c r="CFI53" s="38"/>
      <c r="CFJ53" s="38"/>
      <c r="CFK53" s="38"/>
      <c r="CFL53" s="38"/>
      <c r="CFM53" s="38"/>
      <c r="CFN53" s="38"/>
      <c r="CFO53" s="38"/>
      <c r="CFP53" s="38"/>
      <c r="CFQ53" s="38"/>
      <c r="CFR53" s="38"/>
      <c r="CFS53" s="38"/>
      <c r="CFT53" s="38"/>
      <c r="CFU53" s="38"/>
      <c r="CFV53" s="38"/>
      <c r="CFW53" s="38"/>
      <c r="CFX53" s="38"/>
      <c r="CFY53" s="38"/>
      <c r="CFZ53" s="38"/>
      <c r="CGA53" s="38"/>
      <c r="CGB53" s="38"/>
      <c r="CGC53" s="38"/>
      <c r="CGD53" s="38"/>
      <c r="CGE53" s="38"/>
      <c r="CGF53" s="38"/>
      <c r="CGG53" s="38"/>
      <c r="CGH53" s="38"/>
      <c r="CGI53" s="38"/>
      <c r="CGJ53" s="38"/>
      <c r="CGK53" s="38"/>
      <c r="CGL53" s="38"/>
      <c r="CGM53" s="38"/>
      <c r="CGN53" s="38"/>
      <c r="CGO53" s="38"/>
      <c r="CGP53" s="38"/>
      <c r="CGQ53" s="38"/>
      <c r="CGR53" s="38"/>
      <c r="CGS53" s="38"/>
      <c r="CGT53" s="38"/>
      <c r="CGU53" s="38"/>
      <c r="CGV53" s="38"/>
      <c r="CGW53" s="38"/>
      <c r="CGX53" s="38"/>
      <c r="CGY53" s="38"/>
      <c r="CGZ53" s="38"/>
      <c r="CHA53" s="38"/>
      <c r="CHB53" s="38"/>
      <c r="CHC53" s="38"/>
      <c r="CHD53" s="38"/>
      <c r="CHE53" s="38"/>
      <c r="CHF53" s="38"/>
      <c r="CHG53" s="38"/>
      <c r="CHH53" s="38"/>
      <c r="CHI53" s="38"/>
      <c r="CHJ53" s="38"/>
      <c r="CHK53" s="38"/>
      <c r="CHL53" s="38"/>
      <c r="CHM53" s="38"/>
      <c r="CHN53" s="38"/>
      <c r="CHO53" s="38"/>
      <c r="CHP53" s="38"/>
      <c r="CHQ53" s="38"/>
      <c r="CHR53" s="38"/>
      <c r="CHS53" s="38"/>
      <c r="CHT53" s="38"/>
      <c r="CHU53" s="38"/>
      <c r="CHV53" s="38"/>
      <c r="CHW53" s="38"/>
      <c r="CHX53" s="38"/>
      <c r="CHY53" s="38"/>
      <c r="CHZ53" s="38"/>
      <c r="CIA53" s="38"/>
      <c r="CIB53" s="38"/>
      <c r="CIC53" s="38"/>
      <c r="CID53" s="38"/>
      <c r="CIE53" s="38"/>
      <c r="CIF53" s="38"/>
      <c r="CIG53" s="38"/>
      <c r="CIH53" s="38"/>
      <c r="CII53" s="38"/>
      <c r="CIJ53" s="38"/>
      <c r="CIK53" s="38"/>
      <c r="CIL53" s="38"/>
      <c r="CIM53" s="38"/>
      <c r="CIN53" s="38"/>
      <c r="CIO53" s="38"/>
      <c r="CIP53" s="38"/>
      <c r="CIQ53" s="38"/>
      <c r="CIR53" s="38"/>
      <c r="CIS53" s="38"/>
      <c r="CIT53" s="38"/>
      <c r="CIU53" s="38"/>
      <c r="CIV53" s="38"/>
      <c r="CIW53" s="38"/>
      <c r="CIX53" s="38"/>
      <c r="CIY53" s="38"/>
      <c r="CIZ53" s="38"/>
      <c r="CJA53" s="38"/>
      <c r="CJB53" s="38"/>
      <c r="CJC53" s="38"/>
      <c r="CJD53" s="38"/>
      <c r="CJE53" s="38"/>
      <c r="CJF53" s="38"/>
      <c r="CJG53" s="38"/>
      <c r="CJH53" s="38"/>
      <c r="CJI53" s="38"/>
      <c r="CJJ53" s="38"/>
      <c r="CJK53" s="38"/>
      <c r="CJL53" s="38"/>
      <c r="CJM53" s="38"/>
      <c r="CJN53" s="38"/>
      <c r="CJO53" s="38"/>
      <c r="CJP53" s="38"/>
      <c r="CJQ53" s="38"/>
      <c r="CJR53" s="38"/>
      <c r="CJS53" s="38"/>
      <c r="CJT53" s="38"/>
      <c r="CJU53" s="38"/>
      <c r="CJV53" s="38"/>
      <c r="CJW53" s="38"/>
      <c r="CJX53" s="38"/>
      <c r="CJY53" s="38"/>
      <c r="CJZ53" s="38"/>
      <c r="CKA53" s="38"/>
      <c r="CKB53" s="38"/>
      <c r="CKC53" s="38"/>
      <c r="CKD53" s="38"/>
      <c r="CKE53" s="38"/>
      <c r="CKF53" s="38"/>
      <c r="CKG53" s="38"/>
      <c r="CKH53" s="38"/>
      <c r="CKI53" s="38"/>
      <c r="CKJ53" s="38"/>
      <c r="CKK53" s="38"/>
      <c r="CKL53" s="38"/>
      <c r="CKM53" s="38"/>
      <c r="CKN53" s="38"/>
      <c r="CKO53" s="38"/>
      <c r="CKP53" s="38"/>
      <c r="CKQ53" s="38"/>
      <c r="CKR53" s="38"/>
      <c r="CKS53" s="38"/>
      <c r="CKT53" s="38"/>
      <c r="CKU53" s="38"/>
      <c r="CKV53" s="38"/>
      <c r="CKW53" s="38"/>
      <c r="CKX53" s="38"/>
      <c r="CKY53" s="38"/>
      <c r="CKZ53" s="38"/>
      <c r="CLA53" s="38"/>
      <c r="CLB53" s="38"/>
      <c r="CLC53" s="38"/>
      <c r="CLD53" s="38"/>
      <c r="CLE53" s="38"/>
      <c r="CLF53" s="38"/>
      <c r="CLG53" s="38"/>
      <c r="CLH53" s="38"/>
      <c r="CLI53" s="38"/>
      <c r="CLJ53" s="38"/>
      <c r="CLK53" s="38"/>
      <c r="CLL53" s="38"/>
      <c r="CLM53" s="38"/>
      <c r="CLN53" s="38"/>
      <c r="CLO53" s="38"/>
      <c r="CLP53" s="38"/>
      <c r="CLQ53" s="38"/>
      <c r="CLR53" s="38"/>
      <c r="CLS53" s="38"/>
      <c r="CLT53" s="38"/>
      <c r="CLU53" s="38"/>
      <c r="CLV53" s="38"/>
      <c r="CLW53" s="38"/>
      <c r="CLX53" s="38"/>
      <c r="CLY53" s="38"/>
      <c r="CLZ53" s="38"/>
      <c r="CMA53" s="38"/>
      <c r="CMB53" s="38"/>
      <c r="CMC53" s="38"/>
      <c r="CMD53" s="38"/>
      <c r="CME53" s="38"/>
      <c r="CMF53" s="38"/>
      <c r="CMG53" s="38"/>
      <c r="CMH53" s="38"/>
      <c r="CMI53" s="38"/>
      <c r="CMJ53" s="38"/>
      <c r="CMK53" s="38"/>
      <c r="CML53" s="38"/>
      <c r="CMM53" s="38"/>
      <c r="CMN53" s="38"/>
      <c r="CMO53" s="38"/>
      <c r="CMP53" s="38"/>
      <c r="CMQ53" s="38"/>
      <c r="CMR53" s="38"/>
      <c r="CMS53" s="38"/>
      <c r="CMT53" s="38"/>
      <c r="CMU53" s="38"/>
      <c r="CMV53" s="38"/>
      <c r="CMW53" s="38"/>
      <c r="CMX53" s="38"/>
      <c r="CMY53" s="38"/>
      <c r="CMZ53" s="38"/>
      <c r="CNA53" s="38"/>
      <c r="CNB53" s="38"/>
      <c r="CNC53" s="38"/>
      <c r="CND53" s="38"/>
      <c r="CNE53" s="38"/>
      <c r="CNF53" s="38"/>
      <c r="CNG53" s="38"/>
      <c r="CNH53" s="38"/>
      <c r="CNI53" s="38"/>
      <c r="CNJ53" s="38"/>
      <c r="CNK53" s="38"/>
      <c r="CNL53" s="38"/>
      <c r="CNM53" s="38"/>
      <c r="CNN53" s="38"/>
      <c r="CNO53" s="38"/>
      <c r="CNP53" s="38"/>
      <c r="CNQ53" s="38"/>
      <c r="CNR53" s="38"/>
      <c r="CNS53" s="38"/>
      <c r="CNT53" s="38"/>
      <c r="CNU53" s="38"/>
      <c r="CNV53" s="38"/>
      <c r="CNW53" s="38"/>
      <c r="CNX53" s="38"/>
      <c r="CNY53" s="38"/>
      <c r="CNZ53" s="38"/>
      <c r="COA53" s="38"/>
      <c r="COB53" s="38"/>
      <c r="COC53" s="38"/>
      <c r="COD53" s="38"/>
      <c r="COE53" s="38"/>
      <c r="COF53" s="38"/>
      <c r="COG53" s="38"/>
      <c r="COH53" s="38"/>
      <c r="COI53" s="38"/>
      <c r="COJ53" s="38"/>
      <c r="COK53" s="38"/>
      <c r="COL53" s="38"/>
      <c r="COM53" s="38"/>
      <c r="CON53" s="38"/>
      <c r="COO53" s="38"/>
      <c r="COP53" s="38"/>
      <c r="COQ53" s="38"/>
      <c r="COR53" s="38"/>
      <c r="COS53" s="38"/>
      <c r="COT53" s="38"/>
      <c r="COU53" s="38"/>
      <c r="COV53" s="38"/>
      <c r="COW53" s="38"/>
      <c r="COX53" s="38"/>
      <c r="COY53" s="38"/>
      <c r="COZ53" s="38"/>
      <c r="CPA53" s="38"/>
      <c r="CPB53" s="38"/>
      <c r="CPC53" s="38"/>
      <c r="CPD53" s="38"/>
      <c r="CPE53" s="38"/>
      <c r="CPF53" s="38"/>
      <c r="CPG53" s="38"/>
      <c r="CPH53" s="38"/>
      <c r="CPI53" s="38"/>
      <c r="CPJ53" s="38"/>
      <c r="CPK53" s="38"/>
      <c r="CPL53" s="38"/>
      <c r="CPM53" s="38"/>
      <c r="CPN53" s="38"/>
      <c r="CPO53" s="38"/>
      <c r="CPP53" s="38"/>
      <c r="CPQ53" s="38"/>
      <c r="CPR53" s="38"/>
      <c r="CPS53" s="38"/>
      <c r="CPT53" s="38"/>
      <c r="CPU53" s="38"/>
      <c r="CPV53" s="38"/>
      <c r="CPW53" s="38"/>
      <c r="CPX53" s="38"/>
      <c r="CPY53" s="38"/>
      <c r="CPZ53" s="38"/>
      <c r="CQA53" s="38"/>
      <c r="CQB53" s="38"/>
      <c r="CQC53" s="38"/>
      <c r="CQD53" s="38"/>
      <c r="CQE53" s="38"/>
      <c r="CQF53" s="38"/>
      <c r="CQG53" s="38"/>
      <c r="CQH53" s="38"/>
      <c r="CQI53" s="38"/>
      <c r="CQJ53" s="38"/>
      <c r="CQK53" s="38"/>
      <c r="CQL53" s="38"/>
      <c r="CQM53" s="38"/>
      <c r="CQN53" s="38"/>
      <c r="CQO53" s="38"/>
      <c r="CQP53" s="38"/>
      <c r="CQQ53" s="38"/>
      <c r="CQR53" s="38"/>
      <c r="CQS53" s="38"/>
      <c r="CQT53" s="38"/>
      <c r="CQU53" s="38"/>
      <c r="CQV53" s="38"/>
      <c r="CQW53" s="38"/>
      <c r="CQX53" s="38"/>
      <c r="CQY53" s="38"/>
      <c r="CQZ53" s="38"/>
      <c r="CRA53" s="38"/>
      <c r="CRB53" s="38"/>
      <c r="CRC53" s="38"/>
      <c r="CRD53" s="38"/>
      <c r="CRE53" s="38"/>
      <c r="CRF53" s="38"/>
      <c r="CRG53" s="38"/>
      <c r="CRH53" s="38"/>
      <c r="CRI53" s="38"/>
      <c r="CRJ53" s="38"/>
      <c r="CRK53" s="38"/>
      <c r="CRL53" s="38"/>
      <c r="CRM53" s="38"/>
      <c r="CRN53" s="38"/>
      <c r="CRO53" s="38"/>
      <c r="CRP53" s="38"/>
      <c r="CRQ53" s="38"/>
      <c r="CRR53" s="38"/>
      <c r="CRS53" s="38"/>
      <c r="CRT53" s="38"/>
      <c r="CRU53" s="38"/>
      <c r="CRV53" s="38"/>
      <c r="CRW53" s="38"/>
      <c r="CRX53" s="38"/>
      <c r="CRY53" s="38"/>
      <c r="CRZ53" s="38"/>
      <c r="CSA53" s="38"/>
      <c r="CSB53" s="38"/>
      <c r="CSC53" s="38"/>
      <c r="CSD53" s="38"/>
      <c r="CSE53" s="38"/>
      <c r="CSF53" s="38"/>
      <c r="CSG53" s="38"/>
      <c r="CSH53" s="38"/>
      <c r="CSI53" s="38"/>
      <c r="CSJ53" s="38"/>
      <c r="CSK53" s="38"/>
      <c r="CSL53" s="38"/>
      <c r="CSM53" s="38"/>
      <c r="CSN53" s="38"/>
      <c r="CSO53" s="38"/>
      <c r="CSP53" s="38"/>
      <c r="CSQ53" s="38"/>
      <c r="CSR53" s="38"/>
      <c r="CSS53" s="38"/>
      <c r="CST53" s="38"/>
      <c r="CSU53" s="38"/>
      <c r="CSV53" s="38"/>
      <c r="CSW53" s="38"/>
      <c r="CSX53" s="38"/>
      <c r="CSY53" s="38"/>
      <c r="CSZ53" s="38"/>
      <c r="CTA53" s="38"/>
      <c r="CTB53" s="38"/>
      <c r="CTC53" s="38"/>
      <c r="CTD53" s="38"/>
      <c r="CTE53" s="38"/>
      <c r="CTF53" s="38"/>
      <c r="CTG53" s="38"/>
      <c r="CTH53" s="38"/>
      <c r="CTI53" s="38"/>
      <c r="CTJ53" s="38"/>
      <c r="CTK53" s="38"/>
      <c r="CTL53" s="38"/>
      <c r="CTM53" s="38"/>
      <c r="CTN53" s="38"/>
      <c r="CTO53" s="38"/>
      <c r="CTP53" s="38"/>
      <c r="CTQ53" s="38"/>
      <c r="CTR53" s="38"/>
      <c r="CTS53" s="38"/>
      <c r="CTT53" s="38"/>
      <c r="CTU53" s="38"/>
      <c r="CTV53" s="38"/>
      <c r="CTW53" s="38"/>
      <c r="CTX53" s="38"/>
      <c r="CTY53" s="38"/>
      <c r="CTZ53" s="38"/>
      <c r="CUA53" s="38"/>
      <c r="CUB53" s="38"/>
      <c r="CUC53" s="38"/>
      <c r="CUD53" s="38"/>
      <c r="CUE53" s="38"/>
      <c r="CUF53" s="38"/>
      <c r="CUG53" s="38"/>
      <c r="CUH53" s="38"/>
      <c r="CUI53" s="38"/>
      <c r="CUJ53" s="38"/>
      <c r="CUK53" s="38"/>
      <c r="CUL53" s="38"/>
      <c r="CUM53" s="38"/>
      <c r="CUN53" s="38"/>
      <c r="CUO53" s="38"/>
      <c r="CUP53" s="38"/>
      <c r="CUQ53" s="38"/>
      <c r="CUR53" s="38"/>
      <c r="CUS53" s="38"/>
      <c r="CUT53" s="38"/>
      <c r="CUU53" s="38"/>
      <c r="CUV53" s="38"/>
      <c r="CUW53" s="38"/>
      <c r="CUX53" s="38"/>
      <c r="CUY53" s="38"/>
      <c r="CUZ53" s="38"/>
      <c r="CVA53" s="38"/>
      <c r="CVB53" s="38"/>
      <c r="CVC53" s="38"/>
      <c r="CVD53" s="38"/>
      <c r="CVE53" s="38"/>
      <c r="CVF53" s="38"/>
      <c r="CVG53" s="38"/>
      <c r="CVH53" s="38"/>
      <c r="CVI53" s="38"/>
      <c r="CVJ53" s="38"/>
      <c r="CVK53" s="38"/>
      <c r="CVL53" s="38"/>
      <c r="CVM53" s="38"/>
      <c r="CVN53" s="38"/>
      <c r="CVO53" s="38"/>
      <c r="CVP53" s="38"/>
      <c r="CVQ53" s="38"/>
      <c r="CVR53" s="38"/>
      <c r="CVS53" s="38"/>
      <c r="CVT53" s="38"/>
      <c r="CVU53" s="38"/>
      <c r="CVV53" s="38"/>
      <c r="CVW53" s="38"/>
      <c r="CVX53" s="38"/>
      <c r="CVY53" s="38"/>
      <c r="CVZ53" s="38"/>
      <c r="CWA53" s="38"/>
      <c r="CWB53" s="38"/>
      <c r="CWC53" s="38"/>
      <c r="CWD53" s="38"/>
      <c r="CWE53" s="38"/>
      <c r="CWF53" s="38"/>
      <c r="CWG53" s="38"/>
      <c r="CWH53" s="38"/>
      <c r="CWI53" s="38"/>
      <c r="CWJ53" s="38"/>
      <c r="CWK53" s="38"/>
      <c r="CWL53" s="38"/>
      <c r="CWM53" s="38"/>
      <c r="CWN53" s="38"/>
      <c r="CWO53" s="38"/>
      <c r="CWP53" s="38"/>
      <c r="CWQ53" s="38"/>
      <c r="CWR53" s="38"/>
      <c r="CWS53" s="38"/>
      <c r="CWT53" s="38"/>
      <c r="CWU53" s="38"/>
      <c r="CWV53" s="38"/>
      <c r="CWW53" s="38"/>
      <c r="CWX53" s="38"/>
      <c r="CWY53" s="38"/>
      <c r="CWZ53" s="38"/>
      <c r="CXA53" s="38"/>
      <c r="CXB53" s="38"/>
      <c r="CXC53" s="38"/>
      <c r="CXD53" s="38"/>
      <c r="CXE53" s="38"/>
      <c r="CXF53" s="38"/>
      <c r="CXG53" s="38"/>
      <c r="CXH53" s="38"/>
      <c r="CXI53" s="38"/>
      <c r="CXJ53" s="38"/>
      <c r="CXK53" s="38"/>
      <c r="CXL53" s="38"/>
      <c r="CXM53" s="38"/>
      <c r="CXN53" s="38"/>
      <c r="CXO53" s="38"/>
      <c r="CXP53" s="38"/>
      <c r="CXQ53" s="38"/>
      <c r="CXR53" s="38"/>
      <c r="CXS53" s="38"/>
      <c r="CXT53" s="38"/>
      <c r="CXU53" s="38"/>
      <c r="CXV53" s="38"/>
      <c r="CXW53" s="38"/>
      <c r="CXX53" s="38"/>
      <c r="CXY53" s="38"/>
      <c r="CXZ53" s="38"/>
      <c r="CYA53" s="38"/>
      <c r="CYB53" s="38"/>
      <c r="CYC53" s="38"/>
      <c r="CYD53" s="38"/>
      <c r="CYE53" s="38"/>
      <c r="CYF53" s="38"/>
      <c r="CYG53" s="38"/>
      <c r="CYH53" s="38"/>
      <c r="CYI53" s="38"/>
      <c r="CYJ53" s="38"/>
      <c r="CYK53" s="38"/>
      <c r="CYL53" s="38"/>
      <c r="CYM53" s="38"/>
      <c r="CYN53" s="38"/>
      <c r="CYO53" s="38"/>
      <c r="CYP53" s="38"/>
      <c r="CYQ53" s="38"/>
      <c r="CYR53" s="38"/>
      <c r="CYS53" s="38"/>
      <c r="CYT53" s="38"/>
      <c r="CYU53" s="38"/>
      <c r="CYV53" s="38"/>
      <c r="CYW53" s="38"/>
      <c r="CYX53" s="38"/>
      <c r="CYY53" s="38"/>
      <c r="CYZ53" s="38"/>
      <c r="CZA53" s="38"/>
      <c r="CZB53" s="38"/>
      <c r="CZC53" s="38"/>
      <c r="CZD53" s="38"/>
      <c r="CZE53" s="38"/>
      <c r="CZF53" s="38"/>
      <c r="CZG53" s="38"/>
      <c r="CZH53" s="38"/>
      <c r="CZI53" s="38"/>
      <c r="CZJ53" s="38"/>
      <c r="CZK53" s="38"/>
      <c r="CZL53" s="38"/>
      <c r="CZM53" s="38"/>
      <c r="CZN53" s="38"/>
      <c r="CZO53" s="38"/>
      <c r="CZP53" s="38"/>
      <c r="CZQ53" s="38"/>
      <c r="CZR53" s="38"/>
      <c r="CZS53" s="38"/>
      <c r="CZT53" s="38"/>
      <c r="CZU53" s="38"/>
      <c r="CZV53" s="38"/>
      <c r="CZW53" s="38"/>
      <c r="CZX53" s="38"/>
      <c r="CZY53" s="38"/>
      <c r="CZZ53" s="38"/>
      <c r="DAA53" s="38"/>
      <c r="DAB53" s="38"/>
      <c r="DAC53" s="38"/>
      <c r="DAD53" s="38"/>
      <c r="DAE53" s="38"/>
      <c r="DAF53" s="38"/>
      <c r="DAG53" s="38"/>
      <c r="DAH53" s="38"/>
      <c r="DAI53" s="38"/>
      <c r="DAJ53" s="38"/>
      <c r="DAK53" s="38"/>
      <c r="DAL53" s="38"/>
      <c r="DAM53" s="38"/>
      <c r="DAN53" s="38"/>
      <c r="DAO53" s="38"/>
      <c r="DAP53" s="38"/>
      <c r="DAQ53" s="38"/>
      <c r="DAR53" s="38"/>
      <c r="DAS53" s="38"/>
      <c r="DAT53" s="38"/>
      <c r="DAU53" s="38"/>
      <c r="DAV53" s="38"/>
      <c r="DAW53" s="38"/>
      <c r="DAX53" s="38"/>
      <c r="DAY53" s="38"/>
      <c r="DAZ53" s="38"/>
      <c r="DBA53" s="38"/>
      <c r="DBB53" s="38"/>
      <c r="DBC53" s="38"/>
      <c r="DBD53" s="38"/>
      <c r="DBE53" s="38"/>
      <c r="DBF53" s="38"/>
      <c r="DBG53" s="38"/>
      <c r="DBH53" s="38"/>
      <c r="DBI53" s="38"/>
      <c r="DBJ53" s="38"/>
      <c r="DBK53" s="38"/>
      <c r="DBL53" s="38"/>
      <c r="DBM53" s="38"/>
      <c r="DBN53" s="38"/>
      <c r="DBO53" s="38"/>
      <c r="DBP53" s="38"/>
      <c r="DBQ53" s="38"/>
      <c r="DBR53" s="38"/>
      <c r="DBS53" s="38"/>
      <c r="DBT53" s="38"/>
      <c r="DBU53" s="38"/>
      <c r="DBV53" s="38"/>
      <c r="DBW53" s="38"/>
      <c r="DBX53" s="38"/>
      <c r="DBY53" s="38"/>
      <c r="DBZ53" s="38"/>
      <c r="DCA53" s="38"/>
      <c r="DCB53" s="38"/>
      <c r="DCC53" s="38"/>
      <c r="DCD53" s="38"/>
      <c r="DCE53" s="38"/>
      <c r="DCF53" s="38"/>
      <c r="DCG53" s="38"/>
      <c r="DCH53" s="38"/>
      <c r="DCI53" s="38"/>
      <c r="DCJ53" s="38"/>
      <c r="DCK53" s="38"/>
      <c r="DCL53" s="38"/>
      <c r="DCM53" s="38"/>
      <c r="DCN53" s="38"/>
      <c r="DCO53" s="38"/>
      <c r="DCP53" s="38"/>
      <c r="DCQ53" s="38"/>
      <c r="DCR53" s="38"/>
      <c r="DCS53" s="38"/>
      <c r="DCT53" s="38"/>
      <c r="DCU53" s="38"/>
      <c r="DCV53" s="38"/>
      <c r="DCW53" s="38"/>
      <c r="DCX53" s="38"/>
      <c r="DCY53" s="38"/>
      <c r="DCZ53" s="38"/>
      <c r="DDA53" s="38"/>
      <c r="DDB53" s="38"/>
      <c r="DDC53" s="38"/>
      <c r="DDD53" s="38"/>
      <c r="DDE53" s="38"/>
      <c r="DDF53" s="38"/>
      <c r="DDG53" s="38"/>
      <c r="DDH53" s="38"/>
      <c r="DDI53" s="38"/>
      <c r="DDJ53" s="38"/>
      <c r="DDK53" s="38"/>
      <c r="DDL53" s="38"/>
      <c r="DDM53" s="38"/>
      <c r="DDN53" s="38"/>
      <c r="DDO53" s="38"/>
      <c r="DDP53" s="38"/>
      <c r="DDQ53" s="38"/>
      <c r="DDR53" s="38"/>
      <c r="DDS53" s="38"/>
      <c r="DDT53" s="38"/>
      <c r="DDU53" s="38"/>
      <c r="DDV53" s="38"/>
      <c r="DDW53" s="38"/>
      <c r="DDX53" s="38"/>
      <c r="DDY53" s="38"/>
      <c r="DDZ53" s="38"/>
      <c r="DEA53" s="38"/>
      <c r="DEB53" s="38"/>
      <c r="DEC53" s="38"/>
      <c r="DED53" s="38"/>
      <c r="DEE53" s="38"/>
      <c r="DEF53" s="38"/>
      <c r="DEG53" s="38"/>
      <c r="DEH53" s="38"/>
      <c r="DEI53" s="38"/>
      <c r="DEJ53" s="38"/>
      <c r="DEK53" s="38"/>
      <c r="DEL53" s="38"/>
      <c r="DEM53" s="38"/>
      <c r="DEN53" s="38"/>
      <c r="DEO53" s="38"/>
      <c r="DEP53" s="38"/>
      <c r="DEQ53" s="38"/>
      <c r="DER53" s="38"/>
      <c r="DES53" s="38"/>
      <c r="DET53" s="38"/>
      <c r="DEU53" s="38"/>
      <c r="DEV53" s="38"/>
      <c r="DEW53" s="38"/>
      <c r="DEX53" s="38"/>
      <c r="DEY53" s="38"/>
      <c r="DEZ53" s="38"/>
      <c r="DFA53" s="38"/>
      <c r="DFB53" s="38"/>
      <c r="DFC53" s="38"/>
      <c r="DFD53" s="38"/>
      <c r="DFE53" s="38"/>
      <c r="DFF53" s="38"/>
      <c r="DFG53" s="38"/>
      <c r="DFH53" s="38"/>
      <c r="DFI53" s="38"/>
      <c r="DFJ53" s="38"/>
      <c r="DFK53" s="38"/>
      <c r="DFL53" s="38"/>
      <c r="DFM53" s="38"/>
      <c r="DFN53" s="38"/>
      <c r="DFO53" s="38"/>
      <c r="DFP53" s="38"/>
      <c r="DFQ53" s="38"/>
      <c r="DFR53" s="38"/>
      <c r="DFS53" s="38"/>
      <c r="DFT53" s="38"/>
      <c r="DFU53" s="38"/>
      <c r="DFV53" s="38"/>
      <c r="DFW53" s="38"/>
      <c r="DFX53" s="38"/>
      <c r="DFY53" s="38"/>
      <c r="DFZ53" s="38"/>
      <c r="DGA53" s="38"/>
      <c r="DGB53" s="38"/>
      <c r="DGC53" s="38"/>
      <c r="DGD53" s="38"/>
      <c r="DGE53" s="38"/>
      <c r="DGF53" s="38"/>
      <c r="DGG53" s="38"/>
      <c r="DGH53" s="38"/>
      <c r="DGI53" s="38"/>
      <c r="DGJ53" s="38"/>
      <c r="DGK53" s="38"/>
      <c r="DGL53" s="38"/>
      <c r="DGM53" s="38"/>
      <c r="DGN53" s="38"/>
      <c r="DGO53" s="38"/>
      <c r="DGP53" s="38"/>
      <c r="DGQ53" s="38"/>
      <c r="DGR53" s="38"/>
      <c r="DGS53" s="38"/>
      <c r="DGT53" s="38"/>
      <c r="DGU53" s="38"/>
      <c r="DGV53" s="38"/>
      <c r="DGW53" s="38"/>
      <c r="DGX53" s="38"/>
      <c r="DGY53" s="38"/>
      <c r="DGZ53" s="38"/>
      <c r="DHA53" s="38"/>
      <c r="DHB53" s="38"/>
      <c r="DHC53" s="38"/>
      <c r="DHD53" s="38"/>
      <c r="DHE53" s="38"/>
      <c r="DHF53" s="38"/>
      <c r="DHG53" s="38"/>
      <c r="DHH53" s="38"/>
      <c r="DHI53" s="38"/>
      <c r="DHJ53" s="38"/>
      <c r="DHK53" s="38"/>
      <c r="DHL53" s="38"/>
      <c r="DHM53" s="38"/>
      <c r="DHN53" s="38"/>
      <c r="DHO53" s="38"/>
      <c r="DHP53" s="38"/>
      <c r="DHQ53" s="38"/>
      <c r="DHR53" s="38"/>
      <c r="DHS53" s="38"/>
      <c r="DHT53" s="38"/>
      <c r="DHU53" s="38"/>
      <c r="DHV53" s="38"/>
      <c r="DHW53" s="38"/>
      <c r="DHX53" s="38"/>
      <c r="DHY53" s="38"/>
      <c r="DHZ53" s="38"/>
      <c r="DIA53" s="38"/>
      <c r="DIB53" s="38"/>
      <c r="DIC53" s="38"/>
      <c r="DID53" s="38"/>
      <c r="DIE53" s="38"/>
      <c r="DIF53" s="38"/>
      <c r="DIG53" s="38"/>
      <c r="DIH53" s="38"/>
      <c r="DII53" s="38"/>
      <c r="DIJ53" s="38"/>
      <c r="DIK53" s="38"/>
      <c r="DIL53" s="38"/>
      <c r="DIM53" s="38"/>
      <c r="DIN53" s="38"/>
      <c r="DIO53" s="38"/>
      <c r="DIP53" s="38"/>
      <c r="DIQ53" s="38"/>
      <c r="DIR53" s="38"/>
      <c r="DIS53" s="38"/>
      <c r="DIT53" s="38"/>
      <c r="DIU53" s="38"/>
      <c r="DIV53" s="38"/>
      <c r="DIW53" s="38"/>
      <c r="DIX53" s="38"/>
      <c r="DIY53" s="38"/>
      <c r="DIZ53" s="38"/>
      <c r="DJA53" s="38"/>
      <c r="DJB53" s="38"/>
      <c r="DJC53" s="38"/>
      <c r="DJD53" s="38"/>
      <c r="DJE53" s="38"/>
      <c r="DJF53" s="38"/>
      <c r="DJG53" s="38"/>
      <c r="DJH53" s="38"/>
      <c r="DJI53" s="38"/>
      <c r="DJJ53" s="38"/>
      <c r="DJK53" s="38"/>
      <c r="DJL53" s="38"/>
      <c r="DJM53" s="38"/>
      <c r="DJN53" s="38"/>
      <c r="DJO53" s="38"/>
      <c r="DJP53" s="38"/>
      <c r="DJQ53" s="38"/>
      <c r="DJR53" s="38"/>
      <c r="DJS53" s="38"/>
      <c r="DJT53" s="38"/>
      <c r="DJU53" s="38"/>
      <c r="DJV53" s="38"/>
      <c r="DJW53" s="38"/>
      <c r="DJX53" s="38"/>
      <c r="DJY53" s="38"/>
      <c r="DJZ53" s="38"/>
      <c r="DKA53" s="38"/>
      <c r="DKB53" s="38"/>
      <c r="DKC53" s="38"/>
      <c r="DKD53" s="38"/>
      <c r="DKE53" s="38"/>
      <c r="DKF53" s="38"/>
      <c r="DKG53" s="38"/>
      <c r="DKH53" s="38"/>
      <c r="DKI53" s="38"/>
      <c r="DKJ53" s="38"/>
      <c r="DKK53" s="38"/>
      <c r="DKL53" s="38"/>
      <c r="DKM53" s="38"/>
      <c r="DKN53" s="38"/>
      <c r="DKO53" s="38"/>
      <c r="DKP53" s="38"/>
      <c r="DKQ53" s="38"/>
      <c r="DKR53" s="38"/>
      <c r="DKS53" s="38"/>
      <c r="DKT53" s="38"/>
      <c r="DKU53" s="38"/>
      <c r="DKV53" s="38"/>
      <c r="DKW53" s="38"/>
      <c r="DKX53" s="38"/>
      <c r="DKY53" s="38"/>
      <c r="DKZ53" s="38"/>
      <c r="DLA53" s="38"/>
      <c r="DLB53" s="38"/>
      <c r="DLC53" s="38"/>
      <c r="DLD53" s="38"/>
      <c r="DLE53" s="38"/>
      <c r="DLF53" s="38"/>
      <c r="DLG53" s="38"/>
      <c r="DLH53" s="38"/>
      <c r="DLI53" s="38"/>
      <c r="DLJ53" s="38"/>
      <c r="DLK53" s="38"/>
      <c r="DLL53" s="38"/>
      <c r="DLM53" s="38"/>
      <c r="DLN53" s="38"/>
      <c r="DLO53" s="38"/>
      <c r="DLP53" s="38"/>
      <c r="DLQ53" s="38"/>
      <c r="DLR53" s="38"/>
      <c r="DLS53" s="38"/>
      <c r="DLT53" s="38"/>
      <c r="DLU53" s="38"/>
      <c r="DLV53" s="38"/>
      <c r="DLW53" s="38"/>
      <c r="DLX53" s="38"/>
      <c r="DLY53" s="38"/>
      <c r="DLZ53" s="38"/>
      <c r="DMA53" s="38"/>
      <c r="DMB53" s="38"/>
      <c r="DMC53" s="38"/>
      <c r="DMD53" s="38"/>
      <c r="DME53" s="38"/>
      <c r="DMF53" s="38"/>
      <c r="DMG53" s="38"/>
      <c r="DMH53" s="38"/>
      <c r="DMI53" s="38"/>
      <c r="DMJ53" s="38"/>
      <c r="DMK53" s="38"/>
      <c r="DML53" s="38"/>
      <c r="DMM53" s="38"/>
      <c r="DMN53" s="38"/>
      <c r="DMO53" s="38"/>
      <c r="DMP53" s="38"/>
      <c r="DMQ53" s="38"/>
      <c r="DMR53" s="38"/>
      <c r="DMS53" s="38"/>
      <c r="DMT53" s="38"/>
      <c r="DMU53" s="38"/>
      <c r="DMV53" s="38"/>
      <c r="DMW53" s="38"/>
      <c r="DMX53" s="38"/>
      <c r="DMY53" s="38"/>
      <c r="DMZ53" s="38"/>
      <c r="DNA53" s="38"/>
      <c r="DNB53" s="38"/>
      <c r="DNC53" s="38"/>
      <c r="DND53" s="38"/>
      <c r="DNE53" s="38"/>
      <c r="DNF53" s="38"/>
      <c r="DNG53" s="38"/>
      <c r="DNH53" s="38"/>
      <c r="DNI53" s="38"/>
      <c r="DNJ53" s="38"/>
      <c r="DNK53" s="38"/>
      <c r="DNL53" s="38"/>
      <c r="DNM53" s="38"/>
      <c r="DNN53" s="38"/>
      <c r="DNO53" s="38"/>
      <c r="DNP53" s="38"/>
      <c r="DNQ53" s="38"/>
      <c r="DNR53" s="38"/>
      <c r="DNS53" s="38"/>
      <c r="DNT53" s="38"/>
      <c r="DNU53" s="38"/>
      <c r="DNV53" s="38"/>
      <c r="DNW53" s="38"/>
      <c r="DNX53" s="38"/>
      <c r="DNY53" s="38"/>
      <c r="DNZ53" s="38"/>
      <c r="DOA53" s="38"/>
      <c r="DOB53" s="38"/>
      <c r="DOC53" s="38"/>
      <c r="DOD53" s="38"/>
      <c r="DOE53" s="38"/>
      <c r="DOF53" s="38"/>
      <c r="DOG53" s="38"/>
      <c r="DOH53" s="38"/>
      <c r="DOI53" s="38"/>
      <c r="DOJ53" s="38"/>
      <c r="DOK53" s="38"/>
      <c r="DOL53" s="38"/>
      <c r="DOM53" s="38"/>
      <c r="DON53" s="38"/>
      <c r="DOO53" s="38"/>
      <c r="DOP53" s="38"/>
      <c r="DOQ53" s="38"/>
      <c r="DOR53" s="38"/>
      <c r="DOS53" s="38"/>
      <c r="DOT53" s="38"/>
      <c r="DOU53" s="38"/>
      <c r="DOV53" s="38"/>
      <c r="DOW53" s="38"/>
      <c r="DOX53" s="38"/>
      <c r="DOY53" s="38"/>
      <c r="DOZ53" s="38"/>
      <c r="DPA53" s="38"/>
      <c r="DPB53" s="38"/>
      <c r="DPC53" s="38"/>
      <c r="DPD53" s="38"/>
      <c r="DPE53" s="38"/>
      <c r="DPF53" s="38"/>
      <c r="DPG53" s="38"/>
      <c r="DPH53" s="38"/>
      <c r="DPI53" s="38"/>
      <c r="DPJ53" s="38"/>
      <c r="DPK53" s="38"/>
      <c r="DPL53" s="38"/>
      <c r="DPM53" s="38"/>
      <c r="DPN53" s="38"/>
      <c r="DPO53" s="38"/>
      <c r="DPP53" s="38"/>
      <c r="DPQ53" s="38"/>
      <c r="DPR53" s="38"/>
      <c r="DPS53" s="38"/>
      <c r="DPT53" s="38"/>
      <c r="DPU53" s="38"/>
      <c r="DPV53" s="38"/>
      <c r="DPW53" s="38"/>
      <c r="DPX53" s="38"/>
      <c r="DPY53" s="38"/>
      <c r="DPZ53" s="38"/>
      <c r="DQA53" s="38"/>
      <c r="DQB53" s="38"/>
      <c r="DQC53" s="38"/>
      <c r="DQD53" s="38"/>
      <c r="DQE53" s="38"/>
      <c r="DQF53" s="38"/>
      <c r="DQG53" s="38"/>
      <c r="DQH53" s="38"/>
      <c r="DQI53" s="38"/>
      <c r="DQJ53" s="38"/>
      <c r="DQK53" s="38"/>
      <c r="DQL53" s="38"/>
      <c r="DQM53" s="38"/>
      <c r="DQN53" s="38"/>
      <c r="DQO53" s="38"/>
      <c r="DQP53" s="38"/>
      <c r="DQQ53" s="38"/>
      <c r="DQR53" s="38"/>
      <c r="DQS53" s="38"/>
      <c r="DQT53" s="38"/>
      <c r="DQU53" s="38"/>
      <c r="DQV53" s="38"/>
      <c r="DQW53" s="38"/>
      <c r="DQX53" s="38"/>
      <c r="DQY53" s="38"/>
      <c r="DQZ53" s="38"/>
      <c r="DRA53" s="38"/>
      <c r="DRB53" s="38"/>
      <c r="DRC53" s="38"/>
      <c r="DRD53" s="38"/>
      <c r="DRE53" s="38"/>
      <c r="DRF53" s="38"/>
      <c r="DRG53" s="38"/>
      <c r="DRH53" s="38"/>
      <c r="DRI53" s="38"/>
      <c r="DRJ53" s="38"/>
      <c r="DRK53" s="38"/>
      <c r="DRL53" s="38"/>
      <c r="DRM53" s="38"/>
      <c r="DRN53" s="38"/>
      <c r="DRO53" s="38"/>
      <c r="DRP53" s="38"/>
      <c r="DRQ53" s="38"/>
      <c r="DRR53" s="38"/>
      <c r="DRS53" s="38"/>
      <c r="DRT53" s="38"/>
      <c r="DRU53" s="38"/>
      <c r="DRV53" s="38"/>
      <c r="DRW53" s="38"/>
      <c r="DRX53" s="38"/>
      <c r="DRY53" s="38"/>
      <c r="DRZ53" s="38"/>
      <c r="DSA53" s="38"/>
      <c r="DSB53" s="38"/>
      <c r="DSC53" s="38"/>
      <c r="DSD53" s="38"/>
      <c r="DSE53" s="38"/>
      <c r="DSF53" s="38"/>
      <c r="DSG53" s="38"/>
      <c r="DSH53" s="38"/>
      <c r="DSI53" s="38"/>
      <c r="DSJ53" s="38"/>
      <c r="DSK53" s="38"/>
      <c r="DSL53" s="38"/>
      <c r="DSM53" s="38"/>
      <c r="DSN53" s="38"/>
      <c r="DSO53" s="38"/>
      <c r="DSP53" s="38"/>
      <c r="DSQ53" s="38"/>
      <c r="DSR53" s="38"/>
      <c r="DSS53" s="38"/>
      <c r="DST53" s="38"/>
      <c r="DSU53" s="38"/>
      <c r="DSV53" s="38"/>
      <c r="DSW53" s="38"/>
      <c r="DSX53" s="38"/>
      <c r="DSY53" s="38"/>
      <c r="DSZ53" s="38"/>
      <c r="DTA53" s="38"/>
      <c r="DTB53" s="38"/>
      <c r="DTC53" s="38"/>
      <c r="DTD53" s="38"/>
      <c r="DTE53" s="38"/>
      <c r="DTF53" s="38"/>
      <c r="DTG53" s="38"/>
      <c r="DTH53" s="38"/>
      <c r="DTI53" s="38"/>
      <c r="DTJ53" s="38"/>
      <c r="DTK53" s="38"/>
      <c r="DTL53" s="38"/>
      <c r="DTM53" s="38"/>
      <c r="DTN53" s="38"/>
      <c r="DTO53" s="38"/>
      <c r="DTP53" s="38"/>
      <c r="DTQ53" s="38"/>
      <c r="DTR53" s="38"/>
      <c r="DTS53" s="38"/>
      <c r="DTT53" s="38"/>
      <c r="DTU53" s="38"/>
      <c r="DTV53" s="38"/>
      <c r="DTW53" s="38"/>
      <c r="DTX53" s="38"/>
      <c r="DTY53" s="38"/>
      <c r="DTZ53" s="38"/>
      <c r="DUA53" s="38"/>
      <c r="DUB53" s="38"/>
      <c r="DUC53" s="38"/>
      <c r="DUD53" s="38"/>
      <c r="DUE53" s="38"/>
      <c r="DUF53" s="38"/>
      <c r="DUG53" s="38"/>
      <c r="DUH53" s="38"/>
      <c r="DUI53" s="38"/>
      <c r="DUJ53" s="38"/>
      <c r="DUK53" s="38"/>
      <c r="DUL53" s="38"/>
      <c r="DUM53" s="38"/>
      <c r="DUN53" s="38"/>
      <c r="DUO53" s="38"/>
      <c r="DUP53" s="38"/>
      <c r="DUQ53" s="38"/>
      <c r="DUR53" s="38"/>
      <c r="DUS53" s="38"/>
      <c r="DUT53" s="38"/>
      <c r="DUU53" s="38"/>
      <c r="DUV53" s="38"/>
      <c r="DUW53" s="38"/>
      <c r="DUX53" s="38"/>
      <c r="DUY53" s="38"/>
      <c r="DUZ53" s="38"/>
      <c r="DVA53" s="38"/>
      <c r="DVB53" s="38"/>
      <c r="DVC53" s="38"/>
      <c r="DVD53" s="38"/>
      <c r="DVE53" s="38"/>
      <c r="DVF53" s="38"/>
      <c r="DVG53" s="38"/>
      <c r="DVH53" s="38"/>
      <c r="DVI53" s="38"/>
      <c r="DVJ53" s="38"/>
      <c r="DVK53" s="38"/>
      <c r="DVL53" s="38"/>
      <c r="DVM53" s="38"/>
      <c r="DVN53" s="38"/>
      <c r="DVO53" s="38"/>
      <c r="DVP53" s="38"/>
      <c r="DVQ53" s="38"/>
      <c r="DVR53" s="38"/>
      <c r="DVS53" s="38"/>
      <c r="DVT53" s="38"/>
      <c r="DVU53" s="38"/>
      <c r="DVV53" s="38"/>
      <c r="DVW53" s="38"/>
      <c r="DVX53" s="38"/>
      <c r="DVY53" s="38"/>
      <c r="DVZ53" s="38"/>
      <c r="DWA53" s="38"/>
      <c r="DWB53" s="38"/>
      <c r="DWC53" s="38"/>
      <c r="DWD53" s="38"/>
      <c r="DWE53" s="38"/>
      <c r="DWF53" s="38"/>
      <c r="DWG53" s="38"/>
      <c r="DWH53" s="38"/>
      <c r="DWI53" s="38"/>
      <c r="DWJ53" s="38"/>
      <c r="DWK53" s="38"/>
      <c r="DWL53" s="38"/>
      <c r="DWM53" s="38"/>
      <c r="DWN53" s="38"/>
      <c r="DWO53" s="38"/>
      <c r="DWP53" s="38"/>
      <c r="DWQ53" s="38"/>
      <c r="DWR53" s="38"/>
      <c r="DWS53" s="38"/>
      <c r="DWT53" s="38"/>
      <c r="DWU53" s="38"/>
      <c r="DWV53" s="38"/>
      <c r="DWW53" s="38"/>
      <c r="DWX53" s="38"/>
      <c r="DWY53" s="38"/>
      <c r="DWZ53" s="38"/>
      <c r="DXA53" s="38"/>
      <c r="DXB53" s="38"/>
      <c r="DXC53" s="38"/>
      <c r="DXD53" s="38"/>
      <c r="DXE53" s="38"/>
      <c r="DXF53" s="38"/>
      <c r="DXG53" s="38"/>
      <c r="DXH53" s="38"/>
      <c r="DXI53" s="38"/>
      <c r="DXJ53" s="38"/>
      <c r="DXK53" s="38"/>
      <c r="DXL53" s="38"/>
      <c r="DXM53" s="38"/>
      <c r="DXN53" s="38"/>
      <c r="DXO53" s="38"/>
      <c r="DXP53" s="38"/>
      <c r="DXQ53" s="38"/>
      <c r="DXR53" s="38"/>
      <c r="DXS53" s="38"/>
      <c r="DXT53" s="38"/>
      <c r="DXU53" s="38"/>
      <c r="DXV53" s="38"/>
      <c r="DXW53" s="38"/>
      <c r="DXX53" s="38"/>
      <c r="DXY53" s="38"/>
      <c r="DXZ53" s="38"/>
      <c r="DYA53" s="38"/>
      <c r="DYB53" s="38"/>
      <c r="DYC53" s="38"/>
      <c r="DYD53" s="38"/>
      <c r="DYE53" s="38"/>
      <c r="DYF53" s="38"/>
      <c r="DYG53" s="38"/>
      <c r="DYH53" s="38"/>
      <c r="DYI53" s="38"/>
      <c r="DYJ53" s="38"/>
      <c r="DYK53" s="38"/>
      <c r="DYL53" s="38"/>
      <c r="DYM53" s="38"/>
      <c r="DYN53" s="38"/>
      <c r="DYO53" s="38"/>
      <c r="DYP53" s="38"/>
      <c r="DYQ53" s="38"/>
      <c r="DYR53" s="38"/>
      <c r="DYS53" s="38"/>
      <c r="DYT53" s="38"/>
      <c r="DYU53" s="38"/>
      <c r="DYV53" s="38"/>
      <c r="DYW53" s="38"/>
      <c r="DYX53" s="38"/>
      <c r="DYY53" s="38"/>
      <c r="DYZ53" s="38"/>
      <c r="DZA53" s="38"/>
      <c r="DZB53" s="38"/>
      <c r="DZC53" s="38"/>
      <c r="DZD53" s="38"/>
      <c r="DZE53" s="38"/>
      <c r="DZF53" s="38"/>
      <c r="DZG53" s="38"/>
      <c r="DZH53" s="38"/>
      <c r="DZI53" s="38"/>
      <c r="DZJ53" s="38"/>
      <c r="DZK53" s="38"/>
      <c r="DZL53" s="38"/>
      <c r="DZM53" s="38"/>
      <c r="DZN53" s="38"/>
      <c r="DZO53" s="38"/>
      <c r="DZP53" s="38"/>
      <c r="DZQ53" s="38"/>
      <c r="DZR53" s="38"/>
      <c r="DZS53" s="38"/>
      <c r="DZT53" s="38"/>
      <c r="DZU53" s="38"/>
      <c r="DZV53" s="38"/>
      <c r="DZW53" s="38"/>
      <c r="DZX53" s="38"/>
      <c r="DZY53" s="38"/>
      <c r="DZZ53" s="38"/>
      <c r="EAA53" s="38"/>
      <c r="EAB53" s="38"/>
      <c r="EAC53" s="38"/>
      <c r="EAD53" s="38"/>
      <c r="EAE53" s="38"/>
      <c r="EAF53" s="38"/>
      <c r="EAG53" s="38"/>
      <c r="EAH53" s="38"/>
      <c r="EAI53" s="38"/>
      <c r="EAJ53" s="38"/>
      <c r="EAK53" s="38"/>
      <c r="EAL53" s="38"/>
      <c r="EAM53" s="38"/>
      <c r="EAN53" s="38"/>
      <c r="EAO53" s="38"/>
      <c r="EAP53" s="38"/>
      <c r="EAQ53" s="38"/>
      <c r="EAR53" s="38"/>
      <c r="EAS53" s="38"/>
      <c r="EAT53" s="38"/>
      <c r="EAU53" s="38"/>
      <c r="EAV53" s="38"/>
      <c r="EAW53" s="38"/>
      <c r="EAX53" s="38"/>
      <c r="EAY53" s="38"/>
      <c r="EAZ53" s="38"/>
      <c r="EBA53" s="38"/>
      <c r="EBB53" s="38"/>
      <c r="EBC53" s="38"/>
      <c r="EBD53" s="38"/>
      <c r="EBE53" s="38"/>
      <c r="EBF53" s="38"/>
      <c r="EBG53" s="38"/>
      <c r="EBH53" s="38"/>
      <c r="EBI53" s="38"/>
      <c r="EBJ53" s="38"/>
      <c r="EBK53" s="38"/>
      <c r="EBL53" s="38"/>
      <c r="EBM53" s="38"/>
      <c r="EBN53" s="38"/>
      <c r="EBO53" s="38"/>
      <c r="EBP53" s="38"/>
      <c r="EBQ53" s="38"/>
      <c r="EBR53" s="38"/>
      <c r="EBS53" s="38"/>
      <c r="EBT53" s="38"/>
      <c r="EBU53" s="38"/>
      <c r="EBV53" s="38"/>
      <c r="EBW53" s="38"/>
      <c r="EBX53" s="38"/>
      <c r="EBY53" s="38"/>
      <c r="EBZ53" s="38"/>
      <c r="ECA53" s="38"/>
      <c r="ECB53" s="38"/>
      <c r="ECC53" s="38"/>
      <c r="ECD53" s="38"/>
      <c r="ECE53" s="38"/>
      <c r="ECF53" s="38"/>
      <c r="ECG53" s="38"/>
      <c r="ECH53" s="38"/>
      <c r="ECI53" s="38"/>
      <c r="ECJ53" s="38"/>
      <c r="ECK53" s="38"/>
      <c r="ECL53" s="38"/>
      <c r="ECM53" s="38"/>
      <c r="ECN53" s="38"/>
      <c r="ECO53" s="38"/>
      <c r="ECP53" s="38"/>
      <c r="ECQ53" s="38"/>
      <c r="ECR53" s="38"/>
      <c r="ECS53" s="38"/>
      <c r="ECT53" s="38"/>
      <c r="ECU53" s="38"/>
      <c r="ECV53" s="38"/>
      <c r="ECW53" s="38"/>
      <c r="ECX53" s="38"/>
      <c r="ECY53" s="38"/>
      <c r="ECZ53" s="38"/>
      <c r="EDA53" s="38"/>
      <c r="EDB53" s="38"/>
      <c r="EDC53" s="38"/>
      <c r="EDD53" s="38"/>
      <c r="EDE53" s="38"/>
      <c r="EDF53" s="38"/>
      <c r="EDG53" s="38"/>
      <c r="EDH53" s="38"/>
      <c r="EDI53" s="38"/>
      <c r="EDJ53" s="38"/>
      <c r="EDK53" s="38"/>
      <c r="EDL53" s="38"/>
      <c r="EDM53" s="38"/>
      <c r="EDN53" s="38"/>
      <c r="EDO53" s="38"/>
      <c r="EDP53" s="38"/>
      <c r="EDQ53" s="38"/>
      <c r="EDR53" s="38"/>
      <c r="EDS53" s="38"/>
      <c r="EDT53" s="38"/>
      <c r="EDU53" s="38"/>
      <c r="EDV53" s="38"/>
      <c r="EDW53" s="38"/>
      <c r="EDX53" s="38"/>
      <c r="EDY53" s="38"/>
      <c r="EDZ53" s="38"/>
      <c r="EEA53" s="38"/>
      <c r="EEB53" s="38"/>
      <c r="EEC53" s="38"/>
      <c r="EED53" s="38"/>
      <c r="EEE53" s="38"/>
      <c r="EEF53" s="38"/>
      <c r="EEG53" s="38"/>
      <c r="EEH53" s="38"/>
      <c r="EEI53" s="38"/>
      <c r="EEJ53" s="38"/>
      <c r="EEK53" s="38"/>
      <c r="EEL53" s="38"/>
      <c r="EEM53" s="38"/>
      <c r="EEN53" s="38"/>
      <c r="EEO53" s="38"/>
      <c r="EEP53" s="38"/>
      <c r="EEQ53" s="38"/>
      <c r="EER53" s="38"/>
      <c r="EES53" s="38"/>
      <c r="EET53" s="38"/>
      <c r="EEU53" s="38"/>
      <c r="EEV53" s="38"/>
      <c r="EEW53" s="38"/>
      <c r="EEX53" s="38"/>
      <c r="EEY53" s="38"/>
      <c r="EEZ53" s="38"/>
      <c r="EFA53" s="38"/>
      <c r="EFB53" s="38"/>
      <c r="EFC53" s="38"/>
      <c r="EFD53" s="38"/>
      <c r="EFE53" s="38"/>
      <c r="EFF53" s="38"/>
      <c r="EFG53" s="38"/>
      <c r="EFH53" s="38"/>
      <c r="EFI53" s="38"/>
      <c r="EFJ53" s="38"/>
      <c r="EFK53" s="38"/>
      <c r="EFL53" s="38"/>
      <c r="EFM53" s="38"/>
      <c r="EFN53" s="38"/>
      <c r="EFO53" s="38"/>
      <c r="EFP53" s="38"/>
      <c r="EFQ53" s="38"/>
      <c r="EFR53" s="38"/>
      <c r="EFS53" s="38"/>
      <c r="EFT53" s="38"/>
      <c r="EFU53" s="38"/>
      <c r="EFV53" s="38"/>
      <c r="EFW53" s="38"/>
      <c r="EFX53" s="38"/>
      <c r="EFY53" s="38"/>
      <c r="EFZ53" s="38"/>
      <c r="EGA53" s="38"/>
      <c r="EGB53" s="38"/>
      <c r="EGC53" s="38"/>
      <c r="EGD53" s="38"/>
      <c r="EGE53" s="38"/>
      <c r="EGF53" s="38"/>
      <c r="EGG53" s="38"/>
      <c r="EGH53" s="38"/>
      <c r="EGI53" s="38"/>
      <c r="EGJ53" s="38"/>
      <c r="EGK53" s="38"/>
      <c r="EGL53" s="38"/>
      <c r="EGM53" s="38"/>
      <c r="EGN53" s="38"/>
      <c r="EGO53" s="38"/>
      <c r="EGP53" s="38"/>
      <c r="EGQ53" s="38"/>
      <c r="EGR53" s="38"/>
      <c r="EGS53" s="38"/>
      <c r="EGT53" s="38"/>
      <c r="EGU53" s="38"/>
      <c r="EGV53" s="38"/>
      <c r="EGW53" s="38"/>
      <c r="EGX53" s="38"/>
      <c r="EGY53" s="38"/>
      <c r="EGZ53" s="38"/>
      <c r="EHA53" s="38"/>
      <c r="EHB53" s="38"/>
      <c r="EHC53" s="38"/>
      <c r="EHD53" s="38"/>
      <c r="EHE53" s="38"/>
      <c r="EHF53" s="38"/>
      <c r="EHG53" s="38"/>
      <c r="EHH53" s="38"/>
      <c r="EHI53" s="38"/>
      <c r="EHJ53" s="38"/>
      <c r="EHK53" s="38"/>
      <c r="EHL53" s="38"/>
      <c r="EHM53" s="38"/>
      <c r="EHN53" s="38"/>
      <c r="EHO53" s="38"/>
      <c r="EHP53" s="38"/>
      <c r="EHQ53" s="38"/>
      <c r="EHR53" s="38"/>
      <c r="EHS53" s="38"/>
      <c r="EHT53" s="38"/>
      <c r="EHU53" s="38"/>
      <c r="EHV53" s="38"/>
      <c r="EHW53" s="38"/>
      <c r="EHX53" s="38"/>
      <c r="EHY53" s="38"/>
      <c r="EHZ53" s="38"/>
      <c r="EIA53" s="38"/>
      <c r="EIB53" s="38"/>
      <c r="EIC53" s="38"/>
      <c r="EID53" s="38"/>
      <c r="EIE53" s="38"/>
      <c r="EIF53" s="38"/>
      <c r="EIG53" s="38"/>
      <c r="EIH53" s="38"/>
      <c r="EII53" s="38"/>
      <c r="EIJ53" s="38"/>
      <c r="EIK53" s="38"/>
      <c r="EIL53" s="38"/>
      <c r="EIM53" s="38"/>
      <c r="EIN53" s="38"/>
      <c r="EIO53" s="38"/>
      <c r="EIP53" s="38"/>
      <c r="EIQ53" s="38"/>
      <c r="EIR53" s="38"/>
      <c r="EIS53" s="38"/>
      <c r="EIT53" s="38"/>
      <c r="EIU53" s="38"/>
      <c r="EIV53" s="38"/>
      <c r="EIW53" s="38"/>
      <c r="EIX53" s="38"/>
      <c r="EIY53" s="38"/>
      <c r="EIZ53" s="38"/>
      <c r="EJA53" s="38"/>
      <c r="EJB53" s="38"/>
      <c r="EJC53" s="38"/>
      <c r="EJD53" s="38"/>
      <c r="EJE53" s="38"/>
      <c r="EJF53" s="38"/>
      <c r="EJG53" s="38"/>
      <c r="EJH53" s="38"/>
      <c r="EJI53" s="38"/>
      <c r="EJJ53" s="38"/>
      <c r="EJK53" s="38"/>
      <c r="EJL53" s="38"/>
      <c r="EJM53" s="38"/>
      <c r="EJN53" s="38"/>
      <c r="EJO53" s="38"/>
      <c r="EJP53" s="38"/>
      <c r="EJQ53" s="38"/>
      <c r="EJR53" s="38"/>
      <c r="EJS53" s="38"/>
      <c r="EJT53" s="38"/>
      <c r="EJU53" s="38"/>
      <c r="EJV53" s="38"/>
      <c r="EJW53" s="38"/>
      <c r="EJX53" s="38"/>
      <c r="EJY53" s="38"/>
      <c r="EJZ53" s="38"/>
      <c r="EKA53" s="38"/>
      <c r="EKB53" s="38"/>
      <c r="EKC53" s="38"/>
      <c r="EKD53" s="38"/>
      <c r="EKE53" s="38"/>
      <c r="EKF53" s="38"/>
      <c r="EKG53" s="38"/>
      <c r="EKH53" s="38"/>
      <c r="EKI53" s="38"/>
      <c r="EKJ53" s="38"/>
      <c r="EKK53" s="38"/>
      <c r="EKL53" s="38"/>
      <c r="EKM53" s="38"/>
      <c r="EKN53" s="38"/>
      <c r="EKO53" s="38"/>
      <c r="EKP53" s="38"/>
      <c r="EKQ53" s="38"/>
      <c r="EKR53" s="38"/>
      <c r="EKS53" s="38"/>
      <c r="EKT53" s="38"/>
      <c r="EKU53" s="38"/>
      <c r="EKV53" s="38"/>
      <c r="EKW53" s="38"/>
      <c r="EKX53" s="38"/>
      <c r="EKY53" s="38"/>
      <c r="EKZ53" s="38"/>
      <c r="ELA53" s="38"/>
      <c r="ELB53" s="38"/>
      <c r="ELC53" s="38"/>
      <c r="ELD53" s="38"/>
      <c r="ELE53" s="38"/>
      <c r="ELF53" s="38"/>
      <c r="ELG53" s="38"/>
      <c r="ELH53" s="38"/>
      <c r="ELI53" s="38"/>
      <c r="ELJ53" s="38"/>
      <c r="ELK53" s="38"/>
      <c r="ELL53" s="38"/>
      <c r="ELM53" s="38"/>
      <c r="ELN53" s="38"/>
      <c r="ELO53" s="38"/>
      <c r="ELP53" s="38"/>
      <c r="ELQ53" s="38"/>
      <c r="ELR53" s="38"/>
      <c r="ELS53" s="38"/>
      <c r="ELT53" s="38"/>
      <c r="ELU53" s="38"/>
      <c r="ELV53" s="38"/>
      <c r="ELW53" s="38"/>
      <c r="ELX53" s="38"/>
      <c r="ELY53" s="38"/>
      <c r="ELZ53" s="38"/>
      <c r="EMA53" s="38"/>
      <c r="EMB53" s="38"/>
      <c r="EMC53" s="38"/>
      <c r="EMD53" s="38"/>
      <c r="EME53" s="38"/>
      <c r="EMF53" s="38"/>
      <c r="EMG53" s="38"/>
      <c r="EMH53" s="38"/>
      <c r="EMI53" s="38"/>
      <c r="EMJ53" s="38"/>
      <c r="EMK53" s="38"/>
      <c r="EML53" s="38"/>
      <c r="EMM53" s="38"/>
      <c r="EMN53" s="38"/>
      <c r="EMO53" s="38"/>
      <c r="EMP53" s="38"/>
      <c r="EMQ53" s="38"/>
      <c r="EMR53" s="38"/>
      <c r="EMS53" s="38"/>
      <c r="EMT53" s="38"/>
      <c r="EMU53" s="38"/>
      <c r="EMV53" s="38"/>
      <c r="EMW53" s="38"/>
      <c r="EMX53" s="38"/>
      <c r="EMY53" s="38"/>
      <c r="EMZ53" s="38"/>
      <c r="ENA53" s="38"/>
      <c r="ENB53" s="38"/>
      <c r="ENC53" s="38"/>
      <c r="END53" s="38"/>
      <c r="ENE53" s="38"/>
      <c r="ENF53" s="38"/>
      <c r="ENG53" s="38"/>
      <c r="ENH53" s="38"/>
      <c r="ENI53" s="38"/>
      <c r="ENJ53" s="38"/>
      <c r="ENK53" s="38"/>
      <c r="ENL53" s="38"/>
      <c r="ENM53" s="38"/>
      <c r="ENN53" s="38"/>
      <c r="ENO53" s="38"/>
      <c r="ENP53" s="38"/>
      <c r="ENQ53" s="38"/>
      <c r="ENR53" s="38"/>
      <c r="ENS53" s="38"/>
      <c r="ENT53" s="38"/>
      <c r="ENU53" s="38"/>
      <c r="ENV53" s="38"/>
      <c r="ENW53" s="38"/>
      <c r="ENX53" s="38"/>
      <c r="ENY53" s="38"/>
      <c r="ENZ53" s="38"/>
      <c r="EOA53" s="38"/>
      <c r="EOB53" s="38"/>
      <c r="EOC53" s="38"/>
      <c r="EOD53" s="38"/>
      <c r="EOE53" s="38"/>
      <c r="EOF53" s="38"/>
      <c r="EOG53" s="38"/>
      <c r="EOH53" s="38"/>
      <c r="EOI53" s="38"/>
      <c r="EOJ53" s="38"/>
      <c r="EOK53" s="38"/>
      <c r="EOL53" s="38"/>
      <c r="EOM53" s="38"/>
      <c r="EON53" s="38"/>
      <c r="EOO53" s="38"/>
      <c r="EOP53" s="38"/>
      <c r="EOQ53" s="38"/>
      <c r="EOR53" s="38"/>
      <c r="EOS53" s="38"/>
      <c r="EOT53" s="38"/>
      <c r="EOU53" s="38"/>
      <c r="EOV53" s="38"/>
      <c r="EOW53" s="38"/>
      <c r="EOX53" s="38"/>
      <c r="EOY53" s="38"/>
      <c r="EOZ53" s="38"/>
      <c r="EPA53" s="38"/>
      <c r="EPB53" s="38"/>
      <c r="EPC53" s="38"/>
      <c r="EPD53" s="38"/>
      <c r="EPE53" s="38"/>
      <c r="EPF53" s="38"/>
      <c r="EPG53" s="38"/>
      <c r="EPH53" s="38"/>
      <c r="EPI53" s="38"/>
      <c r="EPJ53" s="38"/>
      <c r="EPK53" s="38"/>
      <c r="EPL53" s="38"/>
      <c r="EPM53" s="38"/>
      <c r="EPN53" s="38"/>
      <c r="EPO53" s="38"/>
      <c r="EPP53" s="38"/>
      <c r="EPQ53" s="38"/>
      <c r="EPR53" s="38"/>
      <c r="EPS53" s="38"/>
      <c r="EPT53" s="38"/>
      <c r="EPU53" s="38"/>
      <c r="EPV53" s="38"/>
      <c r="EPW53" s="38"/>
      <c r="EPX53" s="38"/>
      <c r="EPY53" s="38"/>
      <c r="EPZ53" s="38"/>
      <c r="EQA53" s="38"/>
      <c r="EQB53" s="38"/>
      <c r="EQC53" s="38"/>
      <c r="EQD53" s="38"/>
      <c r="EQE53" s="38"/>
      <c r="EQF53" s="38"/>
      <c r="EQG53" s="38"/>
      <c r="EQH53" s="38"/>
      <c r="EQI53" s="38"/>
      <c r="EQJ53" s="38"/>
      <c r="EQK53" s="38"/>
      <c r="EQL53" s="38"/>
      <c r="EQM53" s="38"/>
      <c r="EQN53" s="38"/>
      <c r="EQO53" s="38"/>
      <c r="EQP53" s="38"/>
      <c r="EQQ53" s="38"/>
      <c r="EQR53" s="38"/>
      <c r="EQS53" s="38"/>
      <c r="EQT53" s="38"/>
      <c r="EQU53" s="38"/>
      <c r="EQV53" s="38"/>
      <c r="EQW53" s="38"/>
      <c r="EQX53" s="38"/>
      <c r="EQY53" s="38"/>
      <c r="EQZ53" s="38"/>
      <c r="ERA53" s="38"/>
      <c r="ERB53" s="38"/>
      <c r="ERC53" s="38"/>
      <c r="ERD53" s="38"/>
      <c r="ERE53" s="38"/>
      <c r="ERF53" s="38"/>
      <c r="ERG53" s="38"/>
      <c r="ERH53" s="38"/>
      <c r="ERI53" s="38"/>
      <c r="ERJ53" s="38"/>
      <c r="ERK53" s="38"/>
      <c r="ERL53" s="38"/>
      <c r="ERM53" s="38"/>
      <c r="ERN53" s="38"/>
      <c r="ERO53" s="38"/>
      <c r="ERP53" s="38"/>
      <c r="ERQ53" s="38"/>
      <c r="ERR53" s="38"/>
      <c r="ERS53" s="38"/>
      <c r="ERT53" s="38"/>
      <c r="ERU53" s="38"/>
      <c r="ERV53" s="38"/>
      <c r="ERW53" s="38"/>
      <c r="ERX53" s="38"/>
      <c r="ERY53" s="38"/>
      <c r="ERZ53" s="38"/>
      <c r="ESA53" s="38"/>
      <c r="ESB53" s="38"/>
      <c r="ESC53" s="38"/>
      <c r="ESD53" s="38"/>
      <c r="ESE53" s="38"/>
      <c r="ESF53" s="38"/>
      <c r="ESG53" s="38"/>
      <c r="ESH53" s="38"/>
      <c r="ESI53" s="38"/>
      <c r="ESJ53" s="38"/>
      <c r="ESK53" s="38"/>
      <c r="ESL53" s="38"/>
      <c r="ESM53" s="38"/>
      <c r="ESN53" s="38"/>
      <c r="ESO53" s="38"/>
      <c r="ESP53" s="38"/>
      <c r="ESQ53" s="38"/>
      <c r="ESR53" s="38"/>
      <c r="ESS53" s="38"/>
      <c r="EST53" s="38"/>
      <c r="ESU53" s="38"/>
      <c r="ESV53" s="38"/>
      <c r="ESW53" s="38"/>
      <c r="ESX53" s="38"/>
      <c r="ESY53" s="38"/>
      <c r="ESZ53" s="38"/>
      <c r="ETA53" s="38"/>
      <c r="ETB53" s="38"/>
      <c r="ETC53" s="38"/>
      <c r="ETD53" s="38"/>
      <c r="ETE53" s="38"/>
      <c r="ETF53" s="38"/>
      <c r="ETG53" s="38"/>
      <c r="ETH53" s="38"/>
      <c r="ETI53" s="38"/>
      <c r="ETJ53" s="38"/>
      <c r="ETK53" s="38"/>
      <c r="ETL53" s="38"/>
      <c r="ETM53" s="38"/>
      <c r="ETN53" s="38"/>
      <c r="ETO53" s="38"/>
      <c r="ETP53" s="38"/>
      <c r="ETQ53" s="38"/>
      <c r="ETR53" s="38"/>
      <c r="ETS53" s="38"/>
      <c r="ETT53" s="38"/>
      <c r="ETU53" s="38"/>
      <c r="ETV53" s="38"/>
      <c r="ETW53" s="38"/>
      <c r="ETX53" s="38"/>
      <c r="ETY53" s="38"/>
      <c r="ETZ53" s="38"/>
      <c r="EUA53" s="38"/>
      <c r="EUB53" s="38"/>
      <c r="EUC53" s="38"/>
      <c r="EUD53" s="38"/>
      <c r="EUE53" s="38"/>
      <c r="EUF53" s="38"/>
      <c r="EUG53" s="38"/>
      <c r="EUH53" s="38"/>
      <c r="EUI53" s="38"/>
      <c r="EUJ53" s="38"/>
      <c r="EUK53" s="38"/>
      <c r="EUL53" s="38"/>
      <c r="EUM53" s="38"/>
      <c r="EUN53" s="38"/>
      <c r="EUO53" s="38"/>
      <c r="EUP53" s="38"/>
      <c r="EUQ53" s="38"/>
      <c r="EUR53" s="38"/>
      <c r="EUS53" s="38"/>
      <c r="EUT53" s="38"/>
      <c r="EUU53" s="38"/>
      <c r="EUV53" s="38"/>
      <c r="EUW53" s="38"/>
      <c r="EUX53" s="38"/>
      <c r="EUY53" s="38"/>
      <c r="EUZ53" s="38"/>
      <c r="EVA53" s="38"/>
      <c r="EVB53" s="38"/>
      <c r="EVC53" s="38"/>
      <c r="EVD53" s="38"/>
      <c r="EVE53" s="38"/>
      <c r="EVF53" s="38"/>
      <c r="EVG53" s="38"/>
      <c r="EVH53" s="38"/>
      <c r="EVI53" s="38"/>
      <c r="EVJ53" s="38"/>
      <c r="EVK53" s="38"/>
      <c r="EVL53" s="38"/>
      <c r="EVM53" s="38"/>
      <c r="EVN53" s="38"/>
      <c r="EVO53" s="38"/>
      <c r="EVP53" s="38"/>
      <c r="EVQ53" s="38"/>
      <c r="EVR53" s="38"/>
      <c r="EVS53" s="38"/>
      <c r="EVT53" s="38"/>
      <c r="EVU53" s="38"/>
      <c r="EVV53" s="38"/>
      <c r="EVW53" s="38"/>
      <c r="EVX53" s="38"/>
      <c r="EVY53" s="38"/>
      <c r="EVZ53" s="38"/>
      <c r="EWA53" s="38"/>
      <c r="EWB53" s="38"/>
      <c r="EWC53" s="38"/>
      <c r="EWD53" s="38"/>
      <c r="EWE53" s="38"/>
      <c r="EWF53" s="38"/>
      <c r="EWG53" s="38"/>
      <c r="EWH53" s="38"/>
      <c r="EWI53" s="38"/>
      <c r="EWJ53" s="38"/>
      <c r="EWK53" s="38"/>
      <c r="EWL53" s="38"/>
      <c r="EWM53" s="38"/>
      <c r="EWN53" s="38"/>
      <c r="EWO53" s="38"/>
      <c r="EWP53" s="38"/>
      <c r="EWQ53" s="38"/>
      <c r="EWR53" s="38"/>
      <c r="EWS53" s="38"/>
      <c r="EWT53" s="38"/>
      <c r="EWU53" s="38"/>
      <c r="EWV53" s="38"/>
      <c r="EWW53" s="38"/>
      <c r="EWX53" s="38"/>
      <c r="EWY53" s="38"/>
      <c r="EWZ53" s="38"/>
      <c r="EXA53" s="38"/>
      <c r="EXB53" s="38"/>
      <c r="EXC53" s="38"/>
      <c r="EXD53" s="38"/>
      <c r="EXE53" s="38"/>
      <c r="EXF53" s="38"/>
      <c r="EXG53" s="38"/>
      <c r="EXH53" s="38"/>
      <c r="EXI53" s="38"/>
      <c r="EXJ53" s="38"/>
      <c r="EXK53" s="38"/>
      <c r="EXL53" s="38"/>
      <c r="EXM53" s="38"/>
      <c r="EXN53" s="38"/>
      <c r="EXO53" s="38"/>
      <c r="EXP53" s="38"/>
      <c r="EXQ53" s="38"/>
      <c r="EXR53" s="38"/>
      <c r="EXS53" s="38"/>
      <c r="EXT53" s="38"/>
      <c r="EXU53" s="38"/>
      <c r="EXV53" s="38"/>
      <c r="EXW53" s="38"/>
      <c r="EXX53" s="38"/>
      <c r="EXY53" s="38"/>
      <c r="EXZ53" s="38"/>
      <c r="EYA53" s="38"/>
      <c r="EYB53" s="38"/>
      <c r="EYC53" s="38"/>
      <c r="EYD53" s="38"/>
      <c r="EYE53" s="38"/>
      <c r="EYF53" s="38"/>
      <c r="EYG53" s="38"/>
      <c r="EYH53" s="38"/>
      <c r="EYI53" s="38"/>
      <c r="EYJ53" s="38"/>
      <c r="EYK53" s="38"/>
      <c r="EYL53" s="38"/>
      <c r="EYM53" s="38"/>
      <c r="EYN53" s="38"/>
      <c r="EYO53" s="38"/>
      <c r="EYP53" s="38"/>
      <c r="EYQ53" s="38"/>
      <c r="EYR53" s="38"/>
      <c r="EYS53" s="38"/>
      <c r="EYT53" s="38"/>
      <c r="EYU53" s="38"/>
      <c r="EYV53" s="38"/>
      <c r="EYW53" s="38"/>
      <c r="EYX53" s="38"/>
      <c r="EYY53" s="38"/>
      <c r="EYZ53" s="38"/>
      <c r="EZA53" s="38"/>
      <c r="EZB53" s="38"/>
      <c r="EZC53" s="38"/>
      <c r="EZD53" s="38"/>
      <c r="EZE53" s="38"/>
      <c r="EZF53" s="38"/>
      <c r="EZG53" s="38"/>
      <c r="EZH53" s="38"/>
      <c r="EZI53" s="38"/>
      <c r="EZJ53" s="38"/>
      <c r="EZK53" s="38"/>
      <c r="EZL53" s="38"/>
      <c r="EZM53" s="38"/>
      <c r="EZN53" s="38"/>
      <c r="EZO53" s="38"/>
      <c r="EZP53" s="38"/>
      <c r="EZQ53" s="38"/>
      <c r="EZR53" s="38"/>
      <c r="EZS53" s="38"/>
      <c r="EZT53" s="38"/>
      <c r="EZU53" s="38"/>
      <c r="EZV53" s="38"/>
      <c r="EZW53" s="38"/>
      <c r="EZX53" s="38"/>
      <c r="EZY53" s="38"/>
      <c r="EZZ53" s="38"/>
      <c r="FAA53" s="38"/>
      <c r="FAB53" s="38"/>
      <c r="FAC53" s="38"/>
      <c r="FAD53" s="38"/>
      <c r="FAE53" s="38"/>
      <c r="FAF53" s="38"/>
      <c r="FAG53" s="38"/>
      <c r="FAH53" s="38"/>
      <c r="FAI53" s="38"/>
      <c r="FAJ53" s="38"/>
      <c r="FAK53" s="38"/>
      <c r="FAL53" s="38"/>
      <c r="FAM53" s="38"/>
      <c r="FAN53" s="38"/>
      <c r="FAO53" s="38"/>
      <c r="FAP53" s="38"/>
      <c r="FAQ53" s="38"/>
      <c r="FAR53" s="38"/>
      <c r="FAS53" s="38"/>
      <c r="FAT53" s="38"/>
      <c r="FAU53" s="38"/>
      <c r="FAV53" s="38"/>
      <c r="FAW53" s="38"/>
      <c r="FAX53" s="38"/>
      <c r="FAY53" s="38"/>
      <c r="FAZ53" s="38"/>
      <c r="FBA53" s="38"/>
      <c r="FBB53" s="38"/>
      <c r="FBC53" s="38"/>
      <c r="FBD53" s="38"/>
      <c r="FBE53" s="38"/>
      <c r="FBF53" s="38"/>
      <c r="FBG53" s="38"/>
      <c r="FBH53" s="38"/>
      <c r="FBI53" s="38"/>
      <c r="FBJ53" s="38"/>
      <c r="FBK53" s="38"/>
      <c r="FBL53" s="38"/>
      <c r="FBM53" s="38"/>
      <c r="FBN53" s="38"/>
      <c r="FBO53" s="38"/>
      <c r="FBP53" s="38"/>
      <c r="FBQ53" s="38"/>
      <c r="FBR53" s="38"/>
      <c r="FBS53" s="38"/>
      <c r="FBT53" s="38"/>
      <c r="FBU53" s="38"/>
      <c r="FBV53" s="38"/>
      <c r="FBW53" s="38"/>
      <c r="FBX53" s="38"/>
      <c r="FBY53" s="38"/>
      <c r="FBZ53" s="38"/>
      <c r="FCA53" s="38"/>
      <c r="FCB53" s="38"/>
      <c r="FCC53" s="38"/>
      <c r="FCD53" s="38"/>
      <c r="FCE53" s="38"/>
      <c r="FCF53" s="38"/>
      <c r="FCG53" s="38"/>
      <c r="FCH53" s="38"/>
      <c r="FCI53" s="38"/>
      <c r="FCJ53" s="38"/>
      <c r="FCK53" s="38"/>
      <c r="FCL53" s="38"/>
      <c r="FCM53" s="38"/>
      <c r="FCN53" s="38"/>
      <c r="FCO53" s="38"/>
      <c r="FCP53" s="38"/>
      <c r="FCQ53" s="38"/>
      <c r="FCR53" s="38"/>
      <c r="FCS53" s="38"/>
      <c r="FCT53" s="38"/>
      <c r="FCU53" s="38"/>
      <c r="FCV53" s="38"/>
      <c r="FCW53" s="38"/>
      <c r="FCX53" s="38"/>
      <c r="FCY53" s="38"/>
      <c r="FCZ53" s="38"/>
      <c r="FDA53" s="38"/>
      <c r="FDB53" s="38"/>
      <c r="FDC53" s="38"/>
      <c r="FDD53" s="38"/>
      <c r="FDE53" s="38"/>
      <c r="FDF53" s="38"/>
      <c r="FDG53" s="38"/>
      <c r="FDH53" s="38"/>
      <c r="FDI53" s="38"/>
      <c r="FDJ53" s="38"/>
      <c r="FDK53" s="38"/>
      <c r="FDL53" s="38"/>
      <c r="FDM53" s="38"/>
      <c r="FDN53" s="38"/>
      <c r="FDO53" s="38"/>
      <c r="FDP53" s="38"/>
      <c r="FDQ53" s="38"/>
      <c r="FDR53" s="38"/>
      <c r="FDS53" s="38"/>
      <c r="FDT53" s="38"/>
      <c r="FDU53" s="38"/>
      <c r="FDV53" s="38"/>
      <c r="FDW53" s="38"/>
      <c r="FDX53" s="38"/>
      <c r="FDY53" s="38"/>
      <c r="FDZ53" s="38"/>
      <c r="FEA53" s="38"/>
      <c r="FEB53" s="38"/>
      <c r="FEC53" s="38"/>
      <c r="FED53" s="38"/>
      <c r="FEE53" s="38"/>
      <c r="FEF53" s="38"/>
      <c r="FEG53" s="38"/>
      <c r="FEH53" s="38"/>
      <c r="FEI53" s="38"/>
      <c r="FEJ53" s="38"/>
      <c r="FEK53" s="38"/>
      <c r="FEL53" s="38"/>
      <c r="FEM53" s="38"/>
      <c r="FEN53" s="38"/>
      <c r="FEO53" s="38"/>
      <c r="FEP53" s="38"/>
      <c r="FEQ53" s="38"/>
      <c r="FER53" s="38"/>
      <c r="FES53" s="38"/>
      <c r="FET53" s="38"/>
      <c r="FEU53" s="38"/>
      <c r="FEV53" s="38"/>
      <c r="FEW53" s="38"/>
      <c r="FEX53" s="38"/>
      <c r="FEY53" s="38"/>
      <c r="FEZ53" s="38"/>
      <c r="FFA53" s="38"/>
      <c r="FFB53" s="38"/>
      <c r="FFC53" s="38"/>
      <c r="FFD53" s="38"/>
      <c r="FFE53" s="38"/>
      <c r="FFF53" s="38"/>
      <c r="FFG53" s="38"/>
      <c r="FFH53" s="38"/>
      <c r="FFI53" s="38"/>
      <c r="FFJ53" s="38"/>
      <c r="FFK53" s="38"/>
      <c r="FFL53" s="38"/>
      <c r="FFM53" s="38"/>
      <c r="FFN53" s="38"/>
      <c r="FFO53" s="38"/>
      <c r="FFP53" s="38"/>
      <c r="FFQ53" s="38"/>
      <c r="FFR53" s="38"/>
      <c r="FFS53" s="38"/>
      <c r="FFT53" s="38"/>
      <c r="FFU53" s="38"/>
      <c r="FFV53" s="38"/>
      <c r="FFW53" s="38"/>
      <c r="FFX53" s="38"/>
      <c r="FFY53" s="38"/>
      <c r="FFZ53" s="38"/>
      <c r="FGA53" s="38"/>
      <c r="FGB53" s="38"/>
      <c r="FGC53" s="38"/>
      <c r="FGD53" s="38"/>
      <c r="FGE53" s="38"/>
      <c r="FGF53" s="38"/>
      <c r="FGG53" s="38"/>
      <c r="FGH53" s="38"/>
      <c r="FGI53" s="38"/>
      <c r="FGJ53" s="38"/>
      <c r="FGK53" s="38"/>
      <c r="FGL53" s="38"/>
      <c r="FGM53" s="38"/>
      <c r="FGN53" s="38"/>
      <c r="FGO53" s="38"/>
      <c r="FGP53" s="38"/>
      <c r="FGQ53" s="38"/>
      <c r="FGR53" s="38"/>
      <c r="FGS53" s="38"/>
      <c r="FGT53" s="38"/>
      <c r="FGU53" s="38"/>
      <c r="FGV53" s="38"/>
      <c r="FGW53" s="38"/>
      <c r="FGX53" s="38"/>
      <c r="FGY53" s="38"/>
      <c r="FGZ53" s="38"/>
      <c r="FHA53" s="38"/>
      <c r="FHB53" s="38"/>
      <c r="FHC53" s="38"/>
      <c r="FHD53" s="38"/>
      <c r="FHE53" s="38"/>
      <c r="FHF53" s="38"/>
      <c r="FHG53" s="38"/>
      <c r="FHH53" s="38"/>
      <c r="FHI53" s="38"/>
      <c r="FHJ53" s="38"/>
      <c r="FHK53" s="38"/>
      <c r="FHL53" s="38"/>
      <c r="FHM53" s="38"/>
      <c r="FHN53" s="38"/>
      <c r="FHO53" s="38"/>
      <c r="FHP53" s="38"/>
      <c r="FHQ53" s="38"/>
      <c r="FHR53" s="38"/>
      <c r="FHS53" s="38"/>
      <c r="FHT53" s="38"/>
      <c r="FHU53" s="38"/>
      <c r="FHV53" s="38"/>
      <c r="FHW53" s="38"/>
      <c r="FHX53" s="38"/>
      <c r="FHY53" s="38"/>
      <c r="FHZ53" s="38"/>
      <c r="FIA53" s="38"/>
      <c r="FIB53" s="38"/>
      <c r="FIC53" s="38"/>
      <c r="FID53" s="38"/>
      <c r="FIE53" s="38"/>
      <c r="FIF53" s="38"/>
      <c r="FIG53" s="38"/>
      <c r="FIH53" s="38"/>
      <c r="FII53" s="38"/>
      <c r="FIJ53" s="38"/>
      <c r="FIK53" s="38"/>
      <c r="FIL53" s="38"/>
      <c r="FIM53" s="38"/>
      <c r="FIN53" s="38"/>
      <c r="FIO53" s="38"/>
      <c r="FIP53" s="38"/>
      <c r="FIQ53" s="38"/>
      <c r="FIR53" s="38"/>
      <c r="FIS53" s="38"/>
      <c r="FIT53" s="38"/>
      <c r="FIU53" s="38"/>
      <c r="FIV53" s="38"/>
      <c r="FIW53" s="38"/>
      <c r="FIX53" s="38"/>
      <c r="FIY53" s="38"/>
      <c r="FIZ53" s="38"/>
      <c r="FJA53" s="38"/>
      <c r="FJB53" s="38"/>
      <c r="FJC53" s="38"/>
      <c r="FJD53" s="38"/>
      <c r="FJE53" s="38"/>
      <c r="FJF53" s="38"/>
      <c r="FJG53" s="38"/>
      <c r="FJH53" s="38"/>
      <c r="FJI53" s="38"/>
      <c r="FJJ53" s="38"/>
      <c r="FJK53" s="38"/>
      <c r="FJL53" s="38"/>
      <c r="FJM53" s="38"/>
      <c r="FJN53" s="38"/>
      <c r="FJO53" s="38"/>
      <c r="FJP53" s="38"/>
      <c r="FJQ53" s="38"/>
      <c r="FJR53" s="38"/>
      <c r="FJS53" s="38"/>
      <c r="FJT53" s="38"/>
      <c r="FJU53" s="38"/>
      <c r="FJV53" s="38"/>
      <c r="FJW53" s="38"/>
      <c r="FJX53" s="38"/>
      <c r="FJY53" s="38"/>
      <c r="FJZ53" s="38"/>
      <c r="FKA53" s="38"/>
      <c r="FKB53" s="38"/>
      <c r="FKC53" s="38"/>
      <c r="FKD53" s="38"/>
      <c r="FKE53" s="38"/>
      <c r="FKF53" s="38"/>
      <c r="FKG53" s="38"/>
      <c r="FKH53" s="38"/>
      <c r="FKI53" s="38"/>
      <c r="FKJ53" s="38"/>
      <c r="FKK53" s="38"/>
      <c r="FKL53" s="38"/>
      <c r="FKM53" s="38"/>
      <c r="FKN53" s="38"/>
      <c r="FKO53" s="38"/>
      <c r="FKP53" s="38"/>
      <c r="FKQ53" s="38"/>
      <c r="FKR53" s="38"/>
      <c r="FKS53" s="38"/>
      <c r="FKT53" s="38"/>
      <c r="FKU53" s="38"/>
      <c r="FKV53" s="38"/>
      <c r="FKW53" s="38"/>
      <c r="FKX53" s="38"/>
      <c r="FKY53" s="38"/>
      <c r="FKZ53" s="38"/>
      <c r="FLA53" s="38"/>
      <c r="FLB53" s="38"/>
      <c r="FLC53" s="38"/>
      <c r="FLD53" s="38"/>
      <c r="FLE53" s="38"/>
      <c r="FLF53" s="38"/>
      <c r="FLG53" s="38"/>
      <c r="FLH53" s="38"/>
      <c r="FLI53" s="38"/>
      <c r="FLJ53" s="38"/>
      <c r="FLK53" s="38"/>
      <c r="FLL53" s="38"/>
      <c r="FLM53" s="38"/>
      <c r="FLN53" s="38"/>
      <c r="FLO53" s="38"/>
      <c r="FLP53" s="38"/>
      <c r="FLQ53" s="38"/>
      <c r="FLR53" s="38"/>
      <c r="FLS53" s="38"/>
      <c r="FLT53" s="38"/>
      <c r="FLU53" s="38"/>
      <c r="FLV53" s="38"/>
      <c r="FLW53" s="38"/>
      <c r="FLX53" s="38"/>
      <c r="FLY53" s="38"/>
      <c r="FLZ53" s="38"/>
      <c r="FMA53" s="38"/>
      <c r="FMB53" s="38"/>
      <c r="FMC53" s="38"/>
      <c r="FMD53" s="38"/>
      <c r="FME53" s="38"/>
      <c r="FMF53" s="38"/>
      <c r="FMG53" s="38"/>
      <c r="FMH53" s="38"/>
      <c r="FMI53" s="38"/>
      <c r="FMJ53" s="38"/>
      <c r="FMK53" s="38"/>
      <c r="FML53" s="38"/>
      <c r="FMM53" s="38"/>
      <c r="FMN53" s="38"/>
      <c r="FMO53" s="38"/>
      <c r="FMP53" s="38"/>
      <c r="FMQ53" s="38"/>
      <c r="FMR53" s="38"/>
      <c r="FMS53" s="38"/>
      <c r="FMT53" s="38"/>
      <c r="FMU53" s="38"/>
      <c r="FMV53" s="38"/>
      <c r="FMW53" s="38"/>
      <c r="FMX53" s="38"/>
      <c r="FMY53" s="38"/>
      <c r="FMZ53" s="38"/>
      <c r="FNA53" s="38"/>
      <c r="FNB53" s="38"/>
      <c r="FNC53" s="38"/>
      <c r="FND53" s="38"/>
      <c r="FNE53" s="38"/>
      <c r="FNF53" s="38"/>
      <c r="FNG53" s="38"/>
      <c r="FNH53" s="38"/>
      <c r="FNI53" s="38"/>
      <c r="FNJ53" s="38"/>
      <c r="FNK53" s="38"/>
      <c r="FNL53" s="38"/>
      <c r="FNM53" s="38"/>
      <c r="FNN53" s="38"/>
      <c r="FNO53" s="38"/>
      <c r="FNP53" s="38"/>
      <c r="FNQ53" s="38"/>
      <c r="FNR53" s="38"/>
      <c r="FNS53" s="38"/>
      <c r="FNT53" s="38"/>
      <c r="FNU53" s="38"/>
      <c r="FNV53" s="38"/>
      <c r="FNW53" s="38"/>
      <c r="FNX53" s="38"/>
      <c r="FNY53" s="38"/>
      <c r="FNZ53" s="38"/>
      <c r="FOA53" s="38"/>
      <c r="FOB53" s="38"/>
      <c r="FOC53" s="38"/>
      <c r="FOD53" s="38"/>
      <c r="FOE53" s="38"/>
      <c r="FOF53" s="38"/>
      <c r="FOG53" s="38"/>
      <c r="FOH53" s="38"/>
      <c r="FOI53" s="38"/>
      <c r="FOJ53" s="38"/>
      <c r="FOK53" s="38"/>
      <c r="FOL53" s="38"/>
      <c r="FOM53" s="38"/>
      <c r="FON53" s="38"/>
      <c r="FOO53" s="38"/>
      <c r="FOP53" s="38"/>
      <c r="FOQ53" s="38"/>
      <c r="FOR53" s="38"/>
      <c r="FOS53" s="38"/>
      <c r="FOT53" s="38"/>
      <c r="FOU53" s="38"/>
      <c r="FOV53" s="38"/>
      <c r="FOW53" s="38"/>
      <c r="FOX53" s="38"/>
      <c r="FOY53" s="38"/>
      <c r="FOZ53" s="38"/>
      <c r="FPA53" s="38"/>
      <c r="FPB53" s="38"/>
      <c r="FPC53" s="38"/>
      <c r="FPD53" s="38"/>
      <c r="FPE53" s="38"/>
      <c r="FPF53" s="38"/>
      <c r="FPG53" s="38"/>
      <c r="FPH53" s="38"/>
      <c r="FPI53" s="38"/>
      <c r="FPJ53" s="38"/>
      <c r="FPK53" s="38"/>
      <c r="FPL53" s="38"/>
      <c r="FPM53" s="38"/>
      <c r="FPN53" s="38"/>
      <c r="FPO53" s="38"/>
      <c r="FPP53" s="38"/>
      <c r="FPQ53" s="38"/>
      <c r="FPR53" s="38"/>
      <c r="FPS53" s="38"/>
      <c r="FPT53" s="38"/>
      <c r="FPU53" s="38"/>
      <c r="FPV53" s="38"/>
      <c r="FPW53" s="38"/>
      <c r="FPX53" s="38"/>
      <c r="FPY53" s="38"/>
      <c r="FPZ53" s="38"/>
      <c r="FQA53" s="38"/>
      <c r="FQB53" s="38"/>
      <c r="FQC53" s="38"/>
      <c r="FQD53" s="38"/>
      <c r="FQE53" s="38"/>
      <c r="FQF53" s="38"/>
      <c r="FQG53" s="38"/>
      <c r="FQH53" s="38"/>
      <c r="FQI53" s="38"/>
      <c r="FQJ53" s="38"/>
      <c r="FQK53" s="38"/>
      <c r="FQL53" s="38"/>
      <c r="FQM53" s="38"/>
      <c r="FQN53" s="38"/>
      <c r="FQO53" s="38"/>
      <c r="FQP53" s="38"/>
      <c r="FQQ53" s="38"/>
      <c r="FQR53" s="38"/>
      <c r="FQS53" s="38"/>
      <c r="FQT53" s="38"/>
      <c r="FQU53" s="38"/>
      <c r="FQV53" s="38"/>
      <c r="FQW53" s="38"/>
      <c r="FQX53" s="38"/>
      <c r="FQY53" s="38"/>
      <c r="FQZ53" s="38"/>
      <c r="FRA53" s="38"/>
      <c r="FRB53" s="38"/>
      <c r="FRC53" s="38"/>
      <c r="FRD53" s="38"/>
      <c r="FRE53" s="38"/>
      <c r="FRF53" s="38"/>
      <c r="FRG53" s="38"/>
      <c r="FRH53" s="38"/>
      <c r="FRI53" s="38"/>
      <c r="FRJ53" s="38"/>
      <c r="FRK53" s="38"/>
      <c r="FRL53" s="38"/>
      <c r="FRM53" s="38"/>
      <c r="FRN53" s="38"/>
      <c r="FRO53" s="38"/>
      <c r="FRP53" s="38"/>
      <c r="FRQ53" s="38"/>
      <c r="FRR53" s="38"/>
      <c r="FRS53" s="38"/>
      <c r="FRT53" s="38"/>
      <c r="FRU53" s="38"/>
      <c r="FRV53" s="38"/>
      <c r="FRW53" s="38"/>
      <c r="FRX53" s="38"/>
      <c r="FRY53" s="38"/>
      <c r="FRZ53" s="38"/>
      <c r="FSA53" s="38"/>
      <c r="FSB53" s="38"/>
      <c r="FSC53" s="38"/>
      <c r="FSD53" s="38"/>
      <c r="FSE53" s="38"/>
      <c r="FSF53" s="38"/>
      <c r="FSG53" s="38"/>
      <c r="FSH53" s="38"/>
      <c r="FSI53" s="38"/>
      <c r="FSJ53" s="38"/>
      <c r="FSK53" s="38"/>
      <c r="FSL53" s="38"/>
      <c r="FSM53" s="38"/>
      <c r="FSN53" s="38"/>
      <c r="FSO53" s="38"/>
      <c r="FSP53" s="38"/>
      <c r="FSQ53" s="38"/>
      <c r="FSR53" s="38"/>
      <c r="FSS53" s="38"/>
      <c r="FST53" s="38"/>
      <c r="FSU53" s="38"/>
      <c r="FSV53" s="38"/>
      <c r="FSW53" s="38"/>
      <c r="FSX53" s="38"/>
      <c r="FSY53" s="38"/>
      <c r="FSZ53" s="38"/>
      <c r="FTA53" s="38"/>
      <c r="FTB53" s="38"/>
      <c r="FTC53" s="38"/>
      <c r="FTD53" s="38"/>
      <c r="FTE53" s="38"/>
      <c r="FTF53" s="38"/>
      <c r="FTG53" s="38"/>
      <c r="FTH53" s="38"/>
      <c r="FTI53" s="38"/>
      <c r="FTJ53" s="38"/>
      <c r="FTK53" s="38"/>
      <c r="FTL53" s="38"/>
      <c r="FTM53" s="38"/>
      <c r="FTN53" s="38"/>
      <c r="FTO53" s="38"/>
      <c r="FTP53" s="38"/>
      <c r="FTQ53" s="38"/>
      <c r="FTR53" s="38"/>
      <c r="FTS53" s="38"/>
      <c r="FTT53" s="38"/>
      <c r="FTU53" s="38"/>
      <c r="FTV53" s="38"/>
      <c r="FTW53" s="38"/>
      <c r="FTX53" s="38"/>
      <c r="FTY53" s="38"/>
      <c r="FTZ53" s="38"/>
      <c r="FUA53" s="38"/>
      <c r="FUB53" s="38"/>
      <c r="FUC53" s="38"/>
      <c r="FUD53" s="38"/>
      <c r="FUE53" s="38"/>
      <c r="FUF53" s="38"/>
      <c r="FUG53" s="38"/>
      <c r="FUH53" s="38"/>
      <c r="FUI53" s="38"/>
      <c r="FUJ53" s="38"/>
      <c r="FUK53" s="38"/>
      <c r="FUL53" s="38"/>
      <c r="FUM53" s="38"/>
      <c r="FUN53" s="38"/>
      <c r="FUO53" s="38"/>
      <c r="FUP53" s="38"/>
      <c r="FUQ53" s="38"/>
      <c r="FUR53" s="38"/>
      <c r="FUS53" s="38"/>
      <c r="FUT53" s="38"/>
      <c r="FUU53" s="38"/>
      <c r="FUV53" s="38"/>
      <c r="FUW53" s="38"/>
      <c r="FUX53" s="38"/>
      <c r="FUY53" s="38"/>
      <c r="FUZ53" s="38"/>
      <c r="FVA53" s="38"/>
      <c r="FVB53" s="38"/>
      <c r="FVC53" s="38"/>
      <c r="FVD53" s="38"/>
      <c r="FVE53" s="38"/>
      <c r="FVF53" s="38"/>
      <c r="FVG53" s="38"/>
      <c r="FVH53" s="38"/>
      <c r="FVI53" s="38"/>
      <c r="FVJ53" s="38"/>
      <c r="FVK53" s="38"/>
      <c r="FVL53" s="38"/>
      <c r="FVM53" s="38"/>
      <c r="FVN53" s="38"/>
      <c r="FVO53" s="38"/>
      <c r="FVP53" s="38"/>
      <c r="FVQ53" s="38"/>
      <c r="FVR53" s="38"/>
      <c r="FVS53" s="38"/>
      <c r="FVT53" s="38"/>
      <c r="FVU53" s="38"/>
      <c r="FVV53" s="38"/>
      <c r="FVW53" s="38"/>
      <c r="FVX53" s="38"/>
      <c r="FVY53" s="38"/>
      <c r="FVZ53" s="38"/>
      <c r="FWA53" s="38"/>
      <c r="FWB53" s="38"/>
      <c r="FWC53" s="38"/>
      <c r="FWD53" s="38"/>
      <c r="FWE53" s="38"/>
      <c r="FWF53" s="38"/>
      <c r="FWG53" s="38"/>
      <c r="FWH53" s="38"/>
      <c r="FWI53" s="38"/>
      <c r="FWJ53" s="38"/>
      <c r="FWK53" s="38"/>
      <c r="FWL53" s="38"/>
      <c r="FWM53" s="38"/>
      <c r="FWN53" s="38"/>
      <c r="FWO53" s="38"/>
      <c r="FWP53" s="38"/>
      <c r="FWQ53" s="38"/>
      <c r="FWR53" s="38"/>
      <c r="FWS53" s="38"/>
      <c r="FWT53" s="38"/>
      <c r="FWU53" s="38"/>
      <c r="FWV53" s="38"/>
      <c r="FWW53" s="38"/>
      <c r="FWX53" s="38"/>
      <c r="FWY53" s="38"/>
      <c r="FWZ53" s="38"/>
      <c r="FXA53" s="38"/>
      <c r="FXB53" s="38"/>
      <c r="FXC53" s="38"/>
      <c r="FXD53" s="38"/>
      <c r="FXE53" s="38"/>
      <c r="FXF53" s="38"/>
      <c r="FXG53" s="38"/>
      <c r="FXH53" s="38"/>
      <c r="FXI53" s="38"/>
      <c r="FXJ53" s="38"/>
      <c r="FXK53" s="38"/>
      <c r="FXL53" s="38"/>
      <c r="FXM53" s="38"/>
      <c r="FXN53" s="38"/>
      <c r="FXO53" s="38"/>
      <c r="FXP53" s="38"/>
      <c r="FXQ53" s="38"/>
      <c r="FXR53" s="38"/>
      <c r="FXS53" s="38"/>
      <c r="FXT53" s="38"/>
      <c r="FXU53" s="38"/>
      <c r="FXV53" s="38"/>
      <c r="FXW53" s="38"/>
      <c r="FXX53" s="38"/>
      <c r="FXY53" s="38"/>
      <c r="FXZ53" s="38"/>
      <c r="FYA53" s="38"/>
      <c r="FYB53" s="38"/>
      <c r="FYC53" s="38"/>
      <c r="FYD53" s="38"/>
      <c r="FYE53" s="38"/>
      <c r="FYF53" s="38"/>
      <c r="FYG53" s="38"/>
      <c r="FYH53" s="38"/>
      <c r="FYI53" s="38"/>
      <c r="FYJ53" s="38"/>
      <c r="FYK53" s="38"/>
      <c r="FYL53" s="38"/>
      <c r="FYM53" s="38"/>
      <c r="FYN53" s="38"/>
      <c r="FYO53" s="38"/>
      <c r="FYP53" s="38"/>
      <c r="FYQ53" s="38"/>
      <c r="FYR53" s="38"/>
      <c r="FYS53" s="38"/>
      <c r="FYT53" s="38"/>
      <c r="FYU53" s="38"/>
      <c r="FYV53" s="38"/>
      <c r="FYW53" s="38"/>
      <c r="FYX53" s="38"/>
      <c r="FYY53" s="38"/>
      <c r="FYZ53" s="38"/>
      <c r="FZA53" s="38"/>
      <c r="FZB53" s="38"/>
      <c r="FZC53" s="38"/>
      <c r="FZD53" s="38"/>
      <c r="FZE53" s="38"/>
      <c r="FZF53" s="38"/>
      <c r="FZG53" s="38"/>
      <c r="FZH53" s="38"/>
      <c r="FZI53" s="38"/>
      <c r="FZJ53" s="38"/>
      <c r="FZK53" s="38"/>
      <c r="FZL53" s="38"/>
      <c r="FZM53" s="38"/>
      <c r="FZN53" s="38"/>
      <c r="FZO53" s="38"/>
      <c r="FZP53" s="38"/>
      <c r="FZQ53" s="38"/>
      <c r="FZR53" s="38"/>
      <c r="FZS53" s="38"/>
      <c r="FZT53" s="38"/>
      <c r="FZU53" s="38"/>
      <c r="FZV53" s="38"/>
      <c r="FZW53" s="38"/>
      <c r="FZX53" s="38"/>
      <c r="FZY53" s="38"/>
      <c r="FZZ53" s="38"/>
      <c r="GAA53" s="38"/>
      <c r="GAB53" s="38"/>
      <c r="GAC53" s="38"/>
      <c r="GAD53" s="38"/>
      <c r="GAE53" s="38"/>
      <c r="GAF53" s="38"/>
      <c r="GAG53" s="38"/>
      <c r="GAH53" s="38"/>
      <c r="GAI53" s="38"/>
      <c r="GAJ53" s="38"/>
      <c r="GAK53" s="38"/>
      <c r="GAL53" s="38"/>
      <c r="GAM53" s="38"/>
      <c r="GAN53" s="38"/>
      <c r="GAO53" s="38"/>
      <c r="GAP53" s="38"/>
      <c r="GAQ53" s="38"/>
      <c r="GAR53" s="38"/>
      <c r="GAS53" s="38"/>
      <c r="GAT53" s="38"/>
      <c r="GAU53" s="38"/>
      <c r="GAV53" s="38"/>
      <c r="GAW53" s="38"/>
      <c r="GAX53" s="38"/>
      <c r="GAY53" s="38"/>
      <c r="GAZ53" s="38"/>
      <c r="GBA53" s="38"/>
      <c r="GBB53" s="38"/>
      <c r="GBC53" s="38"/>
      <c r="GBD53" s="38"/>
      <c r="GBE53" s="38"/>
      <c r="GBF53" s="38"/>
      <c r="GBG53" s="38"/>
      <c r="GBH53" s="38"/>
      <c r="GBI53" s="38"/>
      <c r="GBJ53" s="38"/>
      <c r="GBK53" s="38"/>
      <c r="GBL53" s="38"/>
      <c r="GBM53" s="38"/>
      <c r="GBN53" s="38"/>
      <c r="GBO53" s="38"/>
      <c r="GBP53" s="38"/>
      <c r="GBQ53" s="38"/>
      <c r="GBR53" s="38"/>
      <c r="GBS53" s="38"/>
      <c r="GBT53" s="38"/>
      <c r="GBU53" s="38"/>
      <c r="GBV53" s="38"/>
      <c r="GBW53" s="38"/>
      <c r="GBX53" s="38"/>
      <c r="GBY53" s="38"/>
      <c r="GBZ53" s="38"/>
      <c r="GCA53" s="38"/>
      <c r="GCB53" s="38"/>
      <c r="GCC53" s="38"/>
      <c r="GCD53" s="38"/>
      <c r="GCE53" s="38"/>
      <c r="GCF53" s="38"/>
      <c r="GCG53" s="38"/>
      <c r="GCH53" s="38"/>
      <c r="GCI53" s="38"/>
      <c r="GCJ53" s="38"/>
      <c r="GCK53" s="38"/>
      <c r="GCL53" s="38"/>
      <c r="GCM53" s="38"/>
      <c r="GCN53" s="38"/>
      <c r="GCO53" s="38"/>
      <c r="GCP53" s="38"/>
      <c r="GCQ53" s="38"/>
      <c r="GCR53" s="38"/>
      <c r="GCS53" s="38"/>
      <c r="GCT53" s="38"/>
      <c r="GCU53" s="38"/>
      <c r="GCV53" s="38"/>
      <c r="GCW53" s="38"/>
      <c r="GCX53" s="38"/>
      <c r="GCY53" s="38"/>
      <c r="GCZ53" s="38"/>
      <c r="GDA53" s="38"/>
      <c r="GDB53" s="38"/>
      <c r="GDC53" s="38"/>
      <c r="GDD53" s="38"/>
      <c r="GDE53" s="38"/>
      <c r="GDF53" s="38"/>
      <c r="GDG53" s="38"/>
      <c r="GDH53" s="38"/>
      <c r="GDI53" s="38"/>
      <c r="GDJ53" s="38"/>
      <c r="GDK53" s="38"/>
      <c r="GDL53" s="38"/>
      <c r="GDM53" s="38"/>
      <c r="GDN53" s="38"/>
      <c r="GDO53" s="38"/>
      <c r="GDP53" s="38"/>
      <c r="GDQ53" s="38"/>
      <c r="GDR53" s="38"/>
      <c r="GDS53" s="38"/>
      <c r="GDT53" s="38"/>
      <c r="GDU53" s="38"/>
      <c r="GDV53" s="38"/>
      <c r="GDW53" s="38"/>
      <c r="GDX53" s="38"/>
      <c r="GDY53" s="38"/>
      <c r="GDZ53" s="38"/>
      <c r="GEA53" s="38"/>
      <c r="GEB53" s="38"/>
      <c r="GEC53" s="38"/>
      <c r="GED53" s="38"/>
      <c r="GEE53" s="38"/>
      <c r="GEF53" s="38"/>
      <c r="GEG53" s="38"/>
      <c r="GEH53" s="38"/>
      <c r="GEI53" s="38"/>
      <c r="GEJ53" s="38"/>
      <c r="GEK53" s="38"/>
      <c r="GEL53" s="38"/>
      <c r="GEM53" s="38"/>
      <c r="GEN53" s="38"/>
      <c r="GEO53" s="38"/>
      <c r="GEP53" s="38"/>
      <c r="GEQ53" s="38"/>
      <c r="GER53" s="38"/>
      <c r="GES53" s="38"/>
      <c r="GET53" s="38"/>
      <c r="GEU53" s="38"/>
      <c r="GEV53" s="38"/>
      <c r="GEW53" s="38"/>
      <c r="GEX53" s="38"/>
      <c r="GEY53" s="38"/>
      <c r="GEZ53" s="38"/>
      <c r="GFA53" s="38"/>
      <c r="GFB53" s="38"/>
      <c r="GFC53" s="38"/>
      <c r="GFD53" s="38"/>
      <c r="GFE53" s="38"/>
      <c r="GFF53" s="38"/>
      <c r="GFG53" s="38"/>
      <c r="GFH53" s="38"/>
      <c r="GFI53" s="38"/>
      <c r="GFJ53" s="38"/>
      <c r="GFK53" s="38"/>
      <c r="GFL53" s="38"/>
      <c r="GFM53" s="38"/>
      <c r="GFN53" s="38"/>
      <c r="GFO53" s="38"/>
      <c r="GFP53" s="38"/>
      <c r="GFQ53" s="38"/>
      <c r="GFR53" s="38"/>
      <c r="GFS53" s="38"/>
      <c r="GFT53" s="38"/>
      <c r="GFU53" s="38"/>
      <c r="GFV53" s="38"/>
      <c r="GFW53" s="38"/>
      <c r="GFX53" s="38"/>
      <c r="GFY53" s="38"/>
      <c r="GFZ53" s="38"/>
      <c r="GGA53" s="38"/>
      <c r="GGB53" s="38"/>
      <c r="GGC53" s="38"/>
      <c r="GGD53" s="38"/>
      <c r="GGE53" s="38"/>
      <c r="GGF53" s="38"/>
      <c r="GGG53" s="38"/>
      <c r="GGH53" s="38"/>
      <c r="GGI53" s="38"/>
      <c r="GGJ53" s="38"/>
      <c r="GGK53" s="38"/>
      <c r="GGL53" s="38"/>
      <c r="GGM53" s="38"/>
      <c r="GGN53" s="38"/>
      <c r="GGO53" s="38"/>
      <c r="GGP53" s="38"/>
      <c r="GGQ53" s="38"/>
      <c r="GGR53" s="38"/>
      <c r="GGS53" s="38"/>
      <c r="GGT53" s="38"/>
      <c r="GGU53" s="38"/>
      <c r="GGV53" s="38"/>
      <c r="GGW53" s="38"/>
      <c r="GGX53" s="38"/>
      <c r="GGY53" s="38"/>
      <c r="GGZ53" s="38"/>
      <c r="GHA53" s="38"/>
      <c r="GHB53" s="38"/>
      <c r="GHC53" s="38"/>
      <c r="GHD53" s="38"/>
      <c r="GHE53" s="38"/>
      <c r="GHF53" s="38"/>
      <c r="GHG53" s="38"/>
      <c r="GHH53" s="38"/>
      <c r="GHI53" s="38"/>
      <c r="GHJ53" s="38"/>
      <c r="GHK53" s="38"/>
      <c r="GHL53" s="38"/>
      <c r="GHM53" s="38"/>
      <c r="GHN53" s="38"/>
      <c r="GHO53" s="38"/>
      <c r="GHP53" s="38"/>
      <c r="GHQ53" s="38"/>
      <c r="GHR53" s="38"/>
      <c r="GHS53" s="38"/>
      <c r="GHT53" s="38"/>
      <c r="GHU53" s="38"/>
      <c r="GHV53" s="38"/>
      <c r="GHW53" s="38"/>
      <c r="GHX53" s="38"/>
      <c r="GHY53" s="38"/>
      <c r="GHZ53" s="38"/>
      <c r="GIA53" s="38"/>
      <c r="GIB53" s="38"/>
      <c r="GIC53" s="38"/>
      <c r="GID53" s="38"/>
      <c r="GIE53" s="38"/>
      <c r="GIF53" s="38"/>
      <c r="GIG53" s="38"/>
      <c r="GIH53" s="38"/>
      <c r="GII53" s="38"/>
      <c r="GIJ53" s="38"/>
      <c r="GIK53" s="38"/>
      <c r="GIL53" s="38"/>
      <c r="GIM53" s="38"/>
      <c r="GIN53" s="38"/>
      <c r="GIO53" s="38"/>
      <c r="GIP53" s="38"/>
      <c r="GIQ53" s="38"/>
      <c r="GIR53" s="38"/>
      <c r="GIS53" s="38"/>
      <c r="GIT53" s="38"/>
      <c r="GIU53" s="38"/>
      <c r="GIV53" s="38"/>
      <c r="GIW53" s="38"/>
      <c r="GIX53" s="38"/>
      <c r="GIY53" s="38"/>
      <c r="GIZ53" s="38"/>
      <c r="GJA53" s="38"/>
      <c r="GJB53" s="38"/>
      <c r="GJC53" s="38"/>
      <c r="GJD53" s="38"/>
      <c r="GJE53" s="38"/>
      <c r="GJF53" s="38"/>
      <c r="GJG53" s="38"/>
      <c r="GJH53" s="38"/>
      <c r="GJI53" s="38"/>
      <c r="GJJ53" s="38"/>
      <c r="GJK53" s="38"/>
      <c r="GJL53" s="38"/>
      <c r="GJM53" s="38"/>
      <c r="GJN53" s="38"/>
      <c r="GJO53" s="38"/>
      <c r="GJP53" s="38"/>
      <c r="GJQ53" s="38"/>
      <c r="GJR53" s="38"/>
      <c r="GJS53" s="38"/>
      <c r="GJT53" s="38"/>
      <c r="GJU53" s="38"/>
      <c r="GJV53" s="38"/>
      <c r="GJW53" s="38"/>
      <c r="GJX53" s="38"/>
      <c r="GJY53" s="38"/>
      <c r="GJZ53" s="38"/>
      <c r="GKA53" s="38"/>
      <c r="GKB53" s="38"/>
      <c r="GKC53" s="38"/>
      <c r="GKD53" s="38"/>
      <c r="GKE53" s="38"/>
      <c r="GKF53" s="38"/>
      <c r="GKG53" s="38"/>
      <c r="GKH53" s="38"/>
      <c r="GKI53" s="38"/>
      <c r="GKJ53" s="38"/>
      <c r="GKK53" s="38"/>
      <c r="GKL53" s="38"/>
      <c r="GKM53" s="38"/>
      <c r="GKN53" s="38"/>
      <c r="GKO53" s="38"/>
      <c r="GKP53" s="38"/>
      <c r="GKQ53" s="38"/>
      <c r="GKR53" s="38"/>
      <c r="GKS53" s="38"/>
      <c r="GKT53" s="38"/>
      <c r="GKU53" s="38"/>
      <c r="GKV53" s="38"/>
      <c r="GKW53" s="38"/>
      <c r="GKX53" s="38"/>
      <c r="GKY53" s="38"/>
      <c r="GKZ53" s="38"/>
      <c r="GLA53" s="38"/>
      <c r="GLB53" s="38"/>
      <c r="GLC53" s="38"/>
      <c r="GLD53" s="38"/>
      <c r="GLE53" s="38"/>
      <c r="GLF53" s="38"/>
      <c r="GLG53" s="38"/>
      <c r="GLH53" s="38"/>
      <c r="GLI53" s="38"/>
      <c r="GLJ53" s="38"/>
      <c r="GLK53" s="38"/>
      <c r="GLL53" s="38"/>
      <c r="GLM53" s="38"/>
      <c r="GLN53" s="38"/>
      <c r="GLO53" s="38"/>
      <c r="GLP53" s="38"/>
      <c r="GLQ53" s="38"/>
      <c r="GLR53" s="38"/>
      <c r="GLS53" s="38"/>
      <c r="GLT53" s="38"/>
      <c r="GLU53" s="38"/>
      <c r="GLV53" s="38"/>
      <c r="GLW53" s="38"/>
      <c r="GLX53" s="38"/>
      <c r="GLY53" s="38"/>
      <c r="GLZ53" s="38"/>
      <c r="GMA53" s="38"/>
      <c r="GMB53" s="38"/>
      <c r="GMC53" s="38"/>
      <c r="GMD53" s="38"/>
      <c r="GME53" s="38"/>
      <c r="GMF53" s="38"/>
      <c r="GMG53" s="38"/>
      <c r="GMH53" s="38"/>
      <c r="GMI53" s="38"/>
      <c r="GMJ53" s="38"/>
      <c r="GMK53" s="38"/>
      <c r="GML53" s="38"/>
      <c r="GMM53" s="38"/>
      <c r="GMN53" s="38"/>
      <c r="GMO53" s="38"/>
      <c r="GMP53" s="38"/>
      <c r="GMQ53" s="38"/>
      <c r="GMR53" s="38"/>
      <c r="GMS53" s="38"/>
      <c r="GMT53" s="38"/>
      <c r="GMU53" s="38"/>
      <c r="GMV53" s="38"/>
      <c r="GMW53" s="38"/>
      <c r="GMX53" s="38"/>
      <c r="GMY53" s="38"/>
      <c r="GMZ53" s="38"/>
      <c r="GNA53" s="38"/>
      <c r="GNB53" s="38"/>
      <c r="GNC53" s="38"/>
      <c r="GND53" s="38"/>
      <c r="GNE53" s="38"/>
      <c r="GNF53" s="38"/>
      <c r="GNG53" s="38"/>
      <c r="GNH53" s="38"/>
      <c r="GNI53" s="38"/>
      <c r="GNJ53" s="38"/>
      <c r="GNK53" s="38"/>
      <c r="GNL53" s="38"/>
      <c r="GNM53" s="38"/>
      <c r="GNN53" s="38"/>
      <c r="GNO53" s="38"/>
      <c r="GNP53" s="38"/>
      <c r="GNQ53" s="38"/>
      <c r="GNR53" s="38"/>
      <c r="GNS53" s="38"/>
      <c r="GNT53" s="38"/>
      <c r="GNU53" s="38"/>
      <c r="GNV53" s="38"/>
      <c r="GNW53" s="38"/>
      <c r="GNX53" s="38"/>
      <c r="GNY53" s="38"/>
      <c r="GNZ53" s="38"/>
      <c r="GOA53" s="38"/>
      <c r="GOB53" s="38"/>
      <c r="GOC53" s="38"/>
      <c r="GOD53" s="38"/>
      <c r="GOE53" s="38"/>
      <c r="GOF53" s="38"/>
      <c r="GOG53" s="38"/>
      <c r="GOH53" s="38"/>
      <c r="GOI53" s="38"/>
      <c r="GOJ53" s="38"/>
      <c r="GOK53" s="38"/>
      <c r="GOL53" s="38"/>
      <c r="GOM53" s="38"/>
      <c r="GON53" s="38"/>
      <c r="GOO53" s="38"/>
      <c r="GOP53" s="38"/>
      <c r="GOQ53" s="38"/>
      <c r="GOR53" s="38"/>
      <c r="GOS53" s="38"/>
      <c r="GOT53" s="38"/>
      <c r="GOU53" s="38"/>
      <c r="GOV53" s="38"/>
      <c r="GOW53" s="38"/>
      <c r="GOX53" s="38"/>
      <c r="GOY53" s="38"/>
      <c r="GOZ53" s="38"/>
      <c r="GPA53" s="38"/>
      <c r="GPB53" s="38"/>
      <c r="GPC53" s="38"/>
      <c r="GPD53" s="38"/>
      <c r="GPE53" s="38"/>
      <c r="GPF53" s="38"/>
      <c r="GPG53" s="38"/>
      <c r="GPH53" s="38"/>
      <c r="GPI53" s="38"/>
      <c r="GPJ53" s="38"/>
      <c r="GPK53" s="38"/>
      <c r="GPL53" s="38"/>
      <c r="GPM53" s="38"/>
      <c r="GPN53" s="38"/>
      <c r="GPO53" s="38"/>
      <c r="GPP53" s="38"/>
      <c r="GPQ53" s="38"/>
      <c r="GPR53" s="38"/>
      <c r="GPS53" s="38"/>
      <c r="GPT53" s="38"/>
      <c r="GPU53" s="38"/>
      <c r="GPV53" s="38"/>
      <c r="GPW53" s="38"/>
      <c r="GPX53" s="38"/>
      <c r="GPY53" s="38"/>
      <c r="GPZ53" s="38"/>
      <c r="GQA53" s="38"/>
      <c r="GQB53" s="38"/>
      <c r="GQC53" s="38"/>
      <c r="GQD53" s="38"/>
      <c r="GQE53" s="38"/>
      <c r="GQF53" s="38"/>
      <c r="GQG53" s="38"/>
      <c r="GQH53" s="38"/>
      <c r="GQI53" s="38"/>
      <c r="GQJ53" s="38"/>
      <c r="GQK53" s="38"/>
      <c r="GQL53" s="38"/>
      <c r="GQM53" s="38"/>
      <c r="GQN53" s="38"/>
      <c r="GQO53" s="38"/>
      <c r="GQP53" s="38"/>
      <c r="GQQ53" s="38"/>
      <c r="GQR53" s="38"/>
      <c r="GQS53" s="38"/>
      <c r="GQT53" s="38"/>
      <c r="GQU53" s="38"/>
      <c r="GQV53" s="38"/>
      <c r="GQW53" s="38"/>
      <c r="GQX53" s="38"/>
      <c r="GQY53" s="38"/>
      <c r="GQZ53" s="38"/>
      <c r="GRA53" s="38"/>
      <c r="GRB53" s="38"/>
      <c r="GRC53" s="38"/>
      <c r="GRD53" s="38"/>
      <c r="GRE53" s="38"/>
      <c r="GRF53" s="38"/>
      <c r="GRG53" s="38"/>
      <c r="GRH53" s="38"/>
      <c r="GRI53" s="38"/>
      <c r="GRJ53" s="38"/>
      <c r="GRK53" s="38"/>
      <c r="GRL53" s="38"/>
      <c r="GRM53" s="38"/>
      <c r="GRN53" s="38"/>
      <c r="GRO53" s="38"/>
      <c r="GRP53" s="38"/>
      <c r="GRQ53" s="38"/>
      <c r="GRR53" s="38"/>
      <c r="GRS53" s="38"/>
      <c r="GRT53" s="38"/>
      <c r="GRU53" s="38"/>
      <c r="GRV53" s="38"/>
      <c r="GRW53" s="38"/>
      <c r="GRX53" s="38"/>
      <c r="GRY53" s="38"/>
      <c r="GRZ53" s="38"/>
      <c r="GSA53" s="38"/>
      <c r="GSB53" s="38"/>
      <c r="GSC53" s="38"/>
      <c r="GSD53" s="38"/>
      <c r="GSE53" s="38"/>
      <c r="GSF53" s="38"/>
      <c r="GSG53" s="38"/>
      <c r="GSH53" s="38"/>
      <c r="GSI53" s="38"/>
      <c r="GSJ53" s="38"/>
      <c r="GSK53" s="38"/>
      <c r="GSL53" s="38"/>
      <c r="GSM53" s="38"/>
      <c r="GSN53" s="38"/>
      <c r="GSO53" s="38"/>
      <c r="GSP53" s="38"/>
      <c r="GSQ53" s="38"/>
      <c r="GSR53" s="38"/>
      <c r="GSS53" s="38"/>
      <c r="GST53" s="38"/>
      <c r="GSU53" s="38"/>
      <c r="GSV53" s="38"/>
      <c r="GSW53" s="38"/>
      <c r="GSX53" s="38"/>
      <c r="GSY53" s="38"/>
      <c r="GSZ53" s="38"/>
      <c r="GTA53" s="38"/>
      <c r="GTB53" s="38"/>
      <c r="GTC53" s="38"/>
      <c r="GTD53" s="38"/>
      <c r="GTE53" s="38"/>
      <c r="GTF53" s="38"/>
      <c r="GTG53" s="38"/>
      <c r="GTH53" s="38"/>
      <c r="GTI53" s="38"/>
      <c r="GTJ53" s="38"/>
      <c r="GTK53" s="38"/>
      <c r="GTL53" s="38"/>
      <c r="GTM53" s="38"/>
      <c r="GTN53" s="38"/>
      <c r="GTO53" s="38"/>
      <c r="GTP53" s="38"/>
      <c r="GTQ53" s="38"/>
      <c r="GTR53" s="38"/>
      <c r="GTS53" s="38"/>
      <c r="GTT53" s="38"/>
      <c r="GTU53" s="38"/>
      <c r="GTV53" s="38"/>
      <c r="GTW53" s="38"/>
      <c r="GTX53" s="38"/>
      <c r="GTY53" s="38"/>
      <c r="GTZ53" s="38"/>
      <c r="GUA53" s="38"/>
      <c r="GUB53" s="38"/>
      <c r="GUC53" s="38"/>
      <c r="GUD53" s="38"/>
      <c r="GUE53" s="38"/>
      <c r="GUF53" s="38"/>
      <c r="GUG53" s="38"/>
      <c r="GUH53" s="38"/>
      <c r="GUI53" s="38"/>
      <c r="GUJ53" s="38"/>
      <c r="GUK53" s="38"/>
      <c r="GUL53" s="38"/>
      <c r="GUM53" s="38"/>
      <c r="GUN53" s="38"/>
      <c r="GUO53" s="38"/>
      <c r="GUP53" s="38"/>
      <c r="GUQ53" s="38"/>
      <c r="GUR53" s="38"/>
      <c r="GUS53" s="38"/>
      <c r="GUT53" s="38"/>
      <c r="GUU53" s="38"/>
      <c r="GUV53" s="38"/>
      <c r="GUW53" s="38"/>
      <c r="GUX53" s="38"/>
      <c r="GUY53" s="38"/>
      <c r="GUZ53" s="38"/>
      <c r="GVA53" s="38"/>
      <c r="GVB53" s="38"/>
      <c r="GVC53" s="38"/>
      <c r="GVD53" s="38"/>
      <c r="GVE53" s="38"/>
      <c r="GVF53" s="38"/>
      <c r="GVG53" s="38"/>
      <c r="GVH53" s="38"/>
      <c r="GVI53" s="38"/>
      <c r="GVJ53" s="38"/>
      <c r="GVK53" s="38"/>
      <c r="GVL53" s="38"/>
      <c r="GVM53" s="38"/>
      <c r="GVN53" s="38"/>
      <c r="GVO53" s="38"/>
      <c r="GVP53" s="38"/>
      <c r="GVQ53" s="38"/>
      <c r="GVR53" s="38"/>
      <c r="GVS53" s="38"/>
      <c r="GVT53" s="38"/>
      <c r="GVU53" s="38"/>
      <c r="GVV53" s="38"/>
      <c r="GVW53" s="38"/>
      <c r="GVX53" s="38"/>
      <c r="GVY53" s="38"/>
      <c r="GVZ53" s="38"/>
      <c r="GWA53" s="38"/>
      <c r="GWB53" s="38"/>
      <c r="GWC53" s="38"/>
      <c r="GWD53" s="38"/>
      <c r="GWE53" s="38"/>
      <c r="GWF53" s="38"/>
      <c r="GWG53" s="38"/>
      <c r="GWH53" s="38"/>
      <c r="GWI53" s="38"/>
      <c r="GWJ53" s="38"/>
      <c r="GWK53" s="38"/>
      <c r="GWL53" s="38"/>
      <c r="GWM53" s="38"/>
      <c r="GWN53" s="38"/>
      <c r="GWO53" s="38"/>
      <c r="GWP53" s="38"/>
      <c r="GWQ53" s="38"/>
      <c r="GWR53" s="38"/>
      <c r="GWS53" s="38"/>
      <c r="GWT53" s="38"/>
      <c r="GWU53" s="38"/>
      <c r="GWV53" s="38"/>
      <c r="GWW53" s="38"/>
      <c r="GWX53" s="38"/>
      <c r="GWY53" s="38"/>
      <c r="GWZ53" s="38"/>
      <c r="GXA53" s="38"/>
      <c r="GXB53" s="38"/>
      <c r="GXC53" s="38"/>
      <c r="GXD53" s="38"/>
      <c r="GXE53" s="38"/>
      <c r="GXF53" s="38"/>
      <c r="GXG53" s="38"/>
      <c r="GXH53" s="38"/>
      <c r="GXI53" s="38"/>
      <c r="GXJ53" s="38"/>
      <c r="GXK53" s="38"/>
      <c r="GXL53" s="38"/>
      <c r="GXM53" s="38"/>
      <c r="GXN53" s="38"/>
      <c r="GXO53" s="38"/>
      <c r="GXP53" s="38"/>
      <c r="GXQ53" s="38"/>
      <c r="GXR53" s="38"/>
      <c r="GXS53" s="38"/>
      <c r="GXT53" s="38"/>
      <c r="GXU53" s="38"/>
      <c r="GXV53" s="38"/>
      <c r="GXW53" s="38"/>
      <c r="GXX53" s="38"/>
      <c r="GXY53" s="38"/>
      <c r="GXZ53" s="38"/>
      <c r="GYA53" s="38"/>
      <c r="GYB53" s="38"/>
      <c r="GYC53" s="38"/>
      <c r="GYD53" s="38"/>
      <c r="GYE53" s="38"/>
      <c r="GYF53" s="38"/>
      <c r="GYG53" s="38"/>
      <c r="GYH53" s="38"/>
      <c r="GYI53" s="38"/>
      <c r="GYJ53" s="38"/>
      <c r="GYK53" s="38"/>
      <c r="GYL53" s="38"/>
      <c r="GYM53" s="38"/>
      <c r="GYN53" s="38"/>
      <c r="GYO53" s="38"/>
      <c r="GYP53" s="38"/>
      <c r="GYQ53" s="38"/>
      <c r="GYR53" s="38"/>
      <c r="GYS53" s="38"/>
      <c r="GYT53" s="38"/>
      <c r="GYU53" s="38"/>
      <c r="GYV53" s="38"/>
      <c r="GYW53" s="38"/>
      <c r="GYX53" s="38"/>
      <c r="GYY53" s="38"/>
      <c r="GYZ53" s="38"/>
      <c r="GZA53" s="38"/>
      <c r="GZB53" s="38"/>
      <c r="GZC53" s="38"/>
      <c r="GZD53" s="38"/>
      <c r="GZE53" s="38"/>
      <c r="GZF53" s="38"/>
      <c r="GZG53" s="38"/>
      <c r="GZH53" s="38"/>
      <c r="GZI53" s="38"/>
      <c r="GZJ53" s="38"/>
      <c r="GZK53" s="38"/>
      <c r="GZL53" s="38"/>
      <c r="GZM53" s="38"/>
      <c r="GZN53" s="38"/>
      <c r="GZO53" s="38"/>
      <c r="GZP53" s="38"/>
      <c r="GZQ53" s="38"/>
      <c r="GZR53" s="38"/>
      <c r="GZS53" s="38"/>
      <c r="GZT53" s="38"/>
      <c r="GZU53" s="38"/>
      <c r="GZV53" s="38"/>
      <c r="GZW53" s="38"/>
      <c r="GZX53" s="38"/>
      <c r="GZY53" s="38"/>
      <c r="GZZ53" s="38"/>
      <c r="HAA53" s="38"/>
      <c r="HAB53" s="38"/>
      <c r="HAC53" s="38"/>
      <c r="HAD53" s="38"/>
      <c r="HAE53" s="38"/>
      <c r="HAF53" s="38"/>
      <c r="HAG53" s="38"/>
      <c r="HAH53" s="38"/>
      <c r="HAI53" s="38"/>
      <c r="HAJ53" s="38"/>
      <c r="HAK53" s="38"/>
      <c r="HAL53" s="38"/>
      <c r="HAM53" s="38"/>
      <c r="HAN53" s="38"/>
      <c r="HAO53" s="38"/>
      <c r="HAP53" s="38"/>
      <c r="HAQ53" s="38"/>
      <c r="HAR53" s="38"/>
      <c r="HAS53" s="38"/>
      <c r="HAT53" s="38"/>
      <c r="HAU53" s="38"/>
      <c r="HAV53" s="38"/>
      <c r="HAW53" s="38"/>
      <c r="HAX53" s="38"/>
      <c r="HAY53" s="38"/>
      <c r="HAZ53" s="38"/>
      <c r="HBA53" s="38"/>
      <c r="HBB53" s="38"/>
      <c r="HBC53" s="38"/>
      <c r="HBD53" s="38"/>
      <c r="HBE53" s="38"/>
      <c r="HBF53" s="38"/>
      <c r="HBG53" s="38"/>
      <c r="HBH53" s="38"/>
      <c r="HBI53" s="38"/>
      <c r="HBJ53" s="38"/>
      <c r="HBK53" s="38"/>
      <c r="HBL53" s="38"/>
      <c r="HBM53" s="38"/>
      <c r="HBN53" s="38"/>
      <c r="HBO53" s="38"/>
      <c r="HBP53" s="38"/>
      <c r="HBQ53" s="38"/>
      <c r="HBR53" s="38"/>
      <c r="HBS53" s="38"/>
      <c r="HBT53" s="38"/>
      <c r="HBU53" s="38"/>
      <c r="HBV53" s="38"/>
      <c r="HBW53" s="38"/>
      <c r="HBX53" s="38"/>
      <c r="HBY53" s="38"/>
      <c r="HBZ53" s="38"/>
      <c r="HCA53" s="38"/>
      <c r="HCB53" s="38"/>
      <c r="HCC53" s="38"/>
      <c r="HCD53" s="38"/>
      <c r="HCE53" s="38"/>
      <c r="HCF53" s="38"/>
      <c r="HCG53" s="38"/>
      <c r="HCH53" s="38"/>
      <c r="HCI53" s="38"/>
      <c r="HCJ53" s="38"/>
      <c r="HCK53" s="38"/>
      <c r="HCL53" s="38"/>
      <c r="HCM53" s="38"/>
      <c r="HCN53" s="38"/>
      <c r="HCO53" s="38"/>
      <c r="HCP53" s="38"/>
      <c r="HCQ53" s="38"/>
      <c r="HCR53" s="38"/>
      <c r="HCS53" s="38"/>
      <c r="HCT53" s="38"/>
      <c r="HCU53" s="38"/>
      <c r="HCV53" s="38"/>
      <c r="HCW53" s="38"/>
      <c r="HCX53" s="38"/>
      <c r="HCY53" s="38"/>
      <c r="HCZ53" s="38"/>
      <c r="HDA53" s="38"/>
      <c r="HDB53" s="38"/>
      <c r="HDC53" s="38"/>
      <c r="HDD53" s="38"/>
      <c r="HDE53" s="38"/>
      <c r="HDF53" s="38"/>
      <c r="HDG53" s="38"/>
      <c r="HDH53" s="38"/>
      <c r="HDI53" s="38"/>
      <c r="HDJ53" s="38"/>
      <c r="HDK53" s="38"/>
      <c r="HDL53" s="38"/>
      <c r="HDM53" s="38"/>
      <c r="HDN53" s="38"/>
      <c r="HDO53" s="38"/>
      <c r="HDP53" s="38"/>
      <c r="HDQ53" s="38"/>
      <c r="HDR53" s="38"/>
      <c r="HDS53" s="38"/>
      <c r="HDT53" s="38"/>
      <c r="HDU53" s="38"/>
      <c r="HDV53" s="38"/>
      <c r="HDW53" s="38"/>
      <c r="HDX53" s="38"/>
      <c r="HDY53" s="38"/>
      <c r="HDZ53" s="38"/>
      <c r="HEA53" s="38"/>
      <c r="HEB53" s="38"/>
      <c r="HEC53" s="38"/>
      <c r="HED53" s="38"/>
      <c r="HEE53" s="38"/>
      <c r="HEF53" s="38"/>
      <c r="HEG53" s="38"/>
      <c r="HEH53" s="38"/>
      <c r="HEI53" s="38"/>
      <c r="HEJ53" s="38"/>
      <c r="HEK53" s="38"/>
      <c r="HEL53" s="38"/>
      <c r="HEM53" s="38"/>
      <c r="HEN53" s="38"/>
      <c r="HEO53" s="38"/>
      <c r="HEP53" s="38"/>
      <c r="HEQ53" s="38"/>
      <c r="HER53" s="38"/>
      <c r="HES53" s="38"/>
      <c r="HET53" s="38"/>
      <c r="HEU53" s="38"/>
      <c r="HEV53" s="38"/>
      <c r="HEW53" s="38"/>
      <c r="HEX53" s="38"/>
      <c r="HEY53" s="38"/>
      <c r="HEZ53" s="38"/>
      <c r="HFA53" s="38"/>
      <c r="HFB53" s="38"/>
      <c r="HFC53" s="38"/>
      <c r="HFD53" s="38"/>
      <c r="HFE53" s="38"/>
      <c r="HFF53" s="38"/>
      <c r="HFG53" s="38"/>
      <c r="HFH53" s="38"/>
      <c r="HFI53" s="38"/>
      <c r="HFJ53" s="38"/>
      <c r="HFK53" s="38"/>
      <c r="HFL53" s="38"/>
      <c r="HFM53" s="38"/>
      <c r="HFN53" s="38"/>
      <c r="HFO53" s="38"/>
      <c r="HFP53" s="38"/>
      <c r="HFQ53" s="38"/>
      <c r="HFR53" s="38"/>
      <c r="HFS53" s="38"/>
      <c r="HFT53" s="38"/>
      <c r="HFU53" s="38"/>
      <c r="HFV53" s="38"/>
      <c r="HFW53" s="38"/>
      <c r="HFX53" s="38"/>
      <c r="HFY53" s="38"/>
      <c r="HFZ53" s="38"/>
      <c r="HGA53" s="38"/>
      <c r="HGB53" s="38"/>
      <c r="HGC53" s="38"/>
      <c r="HGD53" s="38"/>
      <c r="HGE53" s="38"/>
      <c r="HGF53" s="38"/>
      <c r="HGG53" s="38"/>
      <c r="HGH53" s="38"/>
      <c r="HGI53" s="38"/>
      <c r="HGJ53" s="38"/>
      <c r="HGK53" s="38"/>
      <c r="HGL53" s="38"/>
      <c r="HGM53" s="38"/>
      <c r="HGN53" s="38"/>
      <c r="HGO53" s="38"/>
      <c r="HGP53" s="38"/>
      <c r="HGQ53" s="38"/>
      <c r="HGR53" s="38"/>
      <c r="HGS53" s="38"/>
      <c r="HGT53" s="38"/>
      <c r="HGU53" s="38"/>
      <c r="HGV53" s="38"/>
      <c r="HGW53" s="38"/>
      <c r="HGX53" s="38"/>
      <c r="HGY53" s="38"/>
      <c r="HGZ53" s="38"/>
      <c r="HHA53" s="38"/>
      <c r="HHB53" s="38"/>
      <c r="HHC53" s="38"/>
      <c r="HHD53" s="38"/>
      <c r="HHE53" s="38"/>
      <c r="HHF53" s="38"/>
      <c r="HHG53" s="38"/>
      <c r="HHH53" s="38"/>
      <c r="HHI53" s="38"/>
      <c r="HHJ53" s="38"/>
      <c r="HHK53" s="38"/>
      <c r="HHL53" s="38"/>
      <c r="HHM53" s="38"/>
      <c r="HHN53" s="38"/>
      <c r="HHO53" s="38"/>
      <c r="HHP53" s="38"/>
      <c r="HHQ53" s="38"/>
      <c r="HHR53" s="38"/>
      <c r="HHS53" s="38"/>
      <c r="HHT53" s="38"/>
      <c r="HHU53" s="38"/>
      <c r="HHV53" s="38"/>
      <c r="HHW53" s="38"/>
      <c r="HHX53" s="38"/>
      <c r="HHY53" s="38"/>
      <c r="HHZ53" s="38"/>
      <c r="HIA53" s="38"/>
      <c r="HIB53" s="38"/>
      <c r="HIC53" s="38"/>
      <c r="HID53" s="38"/>
      <c r="HIE53" s="38"/>
      <c r="HIF53" s="38"/>
      <c r="HIG53" s="38"/>
      <c r="HIH53" s="38"/>
      <c r="HII53" s="38"/>
      <c r="HIJ53" s="38"/>
      <c r="HIK53" s="38"/>
      <c r="HIL53" s="38"/>
      <c r="HIM53" s="38"/>
      <c r="HIN53" s="38"/>
      <c r="HIO53" s="38"/>
      <c r="HIP53" s="38"/>
      <c r="HIQ53" s="38"/>
      <c r="HIR53" s="38"/>
      <c r="HIS53" s="38"/>
      <c r="HIT53" s="38"/>
      <c r="HIU53" s="38"/>
      <c r="HIV53" s="38"/>
      <c r="HIW53" s="38"/>
      <c r="HIX53" s="38"/>
      <c r="HIY53" s="38"/>
      <c r="HIZ53" s="38"/>
      <c r="HJA53" s="38"/>
      <c r="HJB53" s="38"/>
      <c r="HJC53" s="38"/>
      <c r="HJD53" s="38"/>
      <c r="HJE53" s="38"/>
      <c r="HJF53" s="38"/>
      <c r="HJG53" s="38"/>
      <c r="HJH53" s="38"/>
      <c r="HJI53" s="38"/>
      <c r="HJJ53" s="38"/>
      <c r="HJK53" s="38"/>
      <c r="HJL53" s="38"/>
      <c r="HJM53" s="38"/>
      <c r="HJN53" s="38"/>
      <c r="HJO53" s="38"/>
      <c r="HJP53" s="38"/>
      <c r="HJQ53" s="38"/>
      <c r="HJR53" s="38"/>
      <c r="HJS53" s="38"/>
      <c r="HJT53" s="38"/>
      <c r="HJU53" s="38"/>
      <c r="HJV53" s="38"/>
      <c r="HJW53" s="38"/>
      <c r="HJX53" s="38"/>
      <c r="HJY53" s="38"/>
      <c r="HJZ53" s="38"/>
      <c r="HKA53" s="38"/>
      <c r="HKB53" s="38"/>
      <c r="HKC53" s="38"/>
      <c r="HKD53" s="38"/>
      <c r="HKE53" s="38"/>
      <c r="HKF53" s="38"/>
      <c r="HKG53" s="38"/>
      <c r="HKH53" s="38"/>
      <c r="HKI53" s="38"/>
      <c r="HKJ53" s="38"/>
      <c r="HKK53" s="38"/>
      <c r="HKL53" s="38"/>
      <c r="HKM53" s="38"/>
      <c r="HKN53" s="38"/>
      <c r="HKO53" s="38"/>
      <c r="HKP53" s="38"/>
      <c r="HKQ53" s="38"/>
      <c r="HKR53" s="38"/>
      <c r="HKS53" s="38"/>
      <c r="HKT53" s="38"/>
      <c r="HKU53" s="38"/>
      <c r="HKV53" s="38"/>
      <c r="HKW53" s="38"/>
      <c r="HKX53" s="38"/>
      <c r="HKY53" s="38"/>
      <c r="HKZ53" s="38"/>
      <c r="HLA53" s="38"/>
      <c r="HLB53" s="38"/>
      <c r="HLC53" s="38"/>
      <c r="HLD53" s="38"/>
      <c r="HLE53" s="38"/>
      <c r="HLF53" s="38"/>
      <c r="HLG53" s="38"/>
      <c r="HLH53" s="38"/>
      <c r="HLI53" s="38"/>
      <c r="HLJ53" s="38"/>
      <c r="HLK53" s="38"/>
      <c r="HLL53" s="38"/>
      <c r="HLM53" s="38"/>
      <c r="HLN53" s="38"/>
      <c r="HLO53" s="38"/>
      <c r="HLP53" s="38"/>
      <c r="HLQ53" s="38"/>
      <c r="HLR53" s="38"/>
      <c r="HLS53" s="38"/>
      <c r="HLT53" s="38"/>
      <c r="HLU53" s="38"/>
      <c r="HLV53" s="38"/>
      <c r="HLW53" s="38"/>
      <c r="HLX53" s="38"/>
      <c r="HLY53" s="38"/>
      <c r="HLZ53" s="38"/>
      <c r="HMA53" s="38"/>
      <c r="HMB53" s="38"/>
      <c r="HMC53" s="38"/>
      <c r="HMD53" s="38"/>
      <c r="HME53" s="38"/>
      <c r="HMF53" s="38"/>
      <c r="HMG53" s="38"/>
      <c r="HMH53" s="38"/>
      <c r="HMI53" s="38"/>
      <c r="HMJ53" s="38"/>
      <c r="HMK53" s="38"/>
      <c r="HML53" s="38"/>
      <c r="HMM53" s="38"/>
      <c r="HMN53" s="38"/>
      <c r="HMO53" s="38"/>
      <c r="HMP53" s="38"/>
      <c r="HMQ53" s="38"/>
      <c r="HMR53" s="38"/>
      <c r="HMS53" s="38"/>
      <c r="HMT53" s="38"/>
      <c r="HMU53" s="38"/>
      <c r="HMV53" s="38"/>
      <c r="HMW53" s="38"/>
      <c r="HMX53" s="38"/>
      <c r="HMY53" s="38"/>
      <c r="HMZ53" s="38"/>
      <c r="HNA53" s="38"/>
      <c r="HNB53" s="38"/>
      <c r="HNC53" s="38"/>
      <c r="HND53" s="38"/>
      <c r="HNE53" s="38"/>
      <c r="HNF53" s="38"/>
      <c r="HNG53" s="38"/>
      <c r="HNH53" s="38"/>
      <c r="HNI53" s="38"/>
      <c r="HNJ53" s="38"/>
      <c r="HNK53" s="38"/>
      <c r="HNL53" s="38"/>
      <c r="HNM53" s="38"/>
      <c r="HNN53" s="38"/>
      <c r="HNO53" s="38"/>
      <c r="HNP53" s="38"/>
      <c r="HNQ53" s="38"/>
      <c r="HNR53" s="38"/>
      <c r="HNS53" s="38"/>
      <c r="HNT53" s="38"/>
      <c r="HNU53" s="38"/>
      <c r="HNV53" s="38"/>
      <c r="HNW53" s="38"/>
      <c r="HNX53" s="38"/>
      <c r="HNY53" s="38"/>
      <c r="HNZ53" s="38"/>
      <c r="HOA53" s="38"/>
      <c r="HOB53" s="38"/>
      <c r="HOC53" s="38"/>
      <c r="HOD53" s="38"/>
      <c r="HOE53" s="38"/>
      <c r="HOF53" s="38"/>
      <c r="HOG53" s="38"/>
      <c r="HOH53" s="38"/>
      <c r="HOI53" s="38"/>
      <c r="HOJ53" s="38"/>
      <c r="HOK53" s="38"/>
      <c r="HOL53" s="38"/>
      <c r="HOM53" s="38"/>
      <c r="HON53" s="38"/>
      <c r="HOO53" s="38"/>
      <c r="HOP53" s="38"/>
      <c r="HOQ53" s="38"/>
      <c r="HOR53" s="38"/>
      <c r="HOS53" s="38"/>
      <c r="HOT53" s="38"/>
      <c r="HOU53" s="38"/>
      <c r="HOV53" s="38"/>
      <c r="HOW53" s="38"/>
      <c r="HOX53" s="38"/>
      <c r="HOY53" s="38"/>
      <c r="HOZ53" s="38"/>
      <c r="HPA53" s="38"/>
      <c r="HPB53" s="38"/>
      <c r="HPC53" s="38"/>
      <c r="HPD53" s="38"/>
      <c r="HPE53" s="38"/>
      <c r="HPF53" s="38"/>
      <c r="HPG53" s="38"/>
      <c r="HPH53" s="38"/>
      <c r="HPI53" s="38"/>
      <c r="HPJ53" s="38"/>
      <c r="HPK53" s="38"/>
      <c r="HPL53" s="38"/>
      <c r="HPM53" s="38"/>
      <c r="HPN53" s="38"/>
      <c r="HPO53" s="38"/>
      <c r="HPP53" s="38"/>
      <c r="HPQ53" s="38"/>
      <c r="HPR53" s="38"/>
      <c r="HPS53" s="38"/>
      <c r="HPT53" s="38"/>
      <c r="HPU53" s="38"/>
      <c r="HPV53" s="38"/>
      <c r="HPW53" s="38"/>
      <c r="HPX53" s="38"/>
      <c r="HPY53" s="38"/>
      <c r="HPZ53" s="38"/>
      <c r="HQA53" s="38"/>
      <c r="HQB53" s="38"/>
      <c r="HQC53" s="38"/>
      <c r="HQD53" s="38"/>
      <c r="HQE53" s="38"/>
      <c r="HQF53" s="38"/>
      <c r="HQG53" s="38"/>
      <c r="HQH53" s="38"/>
      <c r="HQI53" s="38"/>
      <c r="HQJ53" s="38"/>
      <c r="HQK53" s="38"/>
      <c r="HQL53" s="38"/>
      <c r="HQM53" s="38"/>
      <c r="HQN53" s="38"/>
      <c r="HQO53" s="38"/>
      <c r="HQP53" s="38"/>
      <c r="HQQ53" s="38"/>
      <c r="HQR53" s="38"/>
      <c r="HQS53" s="38"/>
      <c r="HQT53" s="38"/>
      <c r="HQU53" s="38"/>
      <c r="HQV53" s="38"/>
      <c r="HQW53" s="38"/>
      <c r="HQX53" s="38"/>
      <c r="HQY53" s="38"/>
      <c r="HQZ53" s="38"/>
      <c r="HRA53" s="38"/>
      <c r="HRB53" s="38"/>
      <c r="HRC53" s="38"/>
      <c r="HRD53" s="38"/>
      <c r="HRE53" s="38"/>
      <c r="HRF53" s="38"/>
      <c r="HRG53" s="38"/>
      <c r="HRH53" s="38"/>
      <c r="HRI53" s="38"/>
      <c r="HRJ53" s="38"/>
      <c r="HRK53" s="38"/>
      <c r="HRL53" s="38"/>
      <c r="HRM53" s="38"/>
      <c r="HRN53" s="38"/>
      <c r="HRO53" s="38"/>
      <c r="HRP53" s="38"/>
      <c r="HRQ53" s="38"/>
      <c r="HRR53" s="38"/>
      <c r="HRS53" s="38"/>
      <c r="HRT53" s="38"/>
      <c r="HRU53" s="38"/>
      <c r="HRV53" s="38"/>
      <c r="HRW53" s="38"/>
      <c r="HRX53" s="38"/>
      <c r="HRY53" s="38"/>
      <c r="HRZ53" s="38"/>
      <c r="HSA53" s="38"/>
      <c r="HSB53" s="38"/>
      <c r="HSC53" s="38"/>
      <c r="HSD53" s="38"/>
      <c r="HSE53" s="38"/>
      <c r="HSF53" s="38"/>
      <c r="HSG53" s="38"/>
      <c r="HSH53" s="38"/>
      <c r="HSI53" s="38"/>
      <c r="HSJ53" s="38"/>
      <c r="HSK53" s="38"/>
      <c r="HSL53" s="38"/>
      <c r="HSM53" s="38"/>
      <c r="HSN53" s="38"/>
      <c r="HSO53" s="38"/>
      <c r="HSP53" s="38"/>
      <c r="HSQ53" s="38"/>
      <c r="HSR53" s="38"/>
      <c r="HSS53" s="38"/>
      <c r="HST53" s="38"/>
      <c r="HSU53" s="38"/>
      <c r="HSV53" s="38"/>
      <c r="HSW53" s="38"/>
      <c r="HSX53" s="38"/>
      <c r="HSY53" s="38"/>
      <c r="HSZ53" s="38"/>
      <c r="HTA53" s="38"/>
      <c r="HTB53" s="38"/>
      <c r="HTC53" s="38"/>
      <c r="HTD53" s="38"/>
      <c r="HTE53" s="38"/>
      <c r="HTF53" s="38"/>
      <c r="HTG53" s="38"/>
      <c r="HTH53" s="38"/>
      <c r="HTI53" s="38"/>
      <c r="HTJ53" s="38"/>
      <c r="HTK53" s="38"/>
      <c r="HTL53" s="38"/>
      <c r="HTM53" s="38"/>
      <c r="HTN53" s="38"/>
      <c r="HTO53" s="38"/>
      <c r="HTP53" s="38"/>
      <c r="HTQ53" s="38"/>
      <c r="HTR53" s="38"/>
      <c r="HTS53" s="38"/>
      <c r="HTT53" s="38"/>
      <c r="HTU53" s="38"/>
      <c r="HTV53" s="38"/>
      <c r="HTW53" s="38"/>
      <c r="HTX53" s="38"/>
      <c r="HTY53" s="38"/>
      <c r="HTZ53" s="38"/>
      <c r="HUA53" s="38"/>
      <c r="HUB53" s="38"/>
      <c r="HUC53" s="38"/>
      <c r="HUD53" s="38"/>
      <c r="HUE53" s="38"/>
      <c r="HUF53" s="38"/>
      <c r="HUG53" s="38"/>
      <c r="HUH53" s="38"/>
      <c r="HUI53" s="38"/>
      <c r="HUJ53" s="38"/>
      <c r="HUK53" s="38"/>
      <c r="HUL53" s="38"/>
      <c r="HUM53" s="38"/>
      <c r="HUN53" s="38"/>
      <c r="HUO53" s="38"/>
      <c r="HUP53" s="38"/>
      <c r="HUQ53" s="38"/>
      <c r="HUR53" s="38"/>
      <c r="HUS53" s="38"/>
      <c r="HUT53" s="38"/>
      <c r="HUU53" s="38"/>
      <c r="HUV53" s="38"/>
      <c r="HUW53" s="38"/>
      <c r="HUX53" s="38"/>
      <c r="HUY53" s="38"/>
      <c r="HUZ53" s="38"/>
      <c r="HVA53" s="38"/>
      <c r="HVB53" s="38"/>
      <c r="HVC53" s="38"/>
      <c r="HVD53" s="38"/>
      <c r="HVE53" s="38"/>
      <c r="HVF53" s="38"/>
      <c r="HVG53" s="38"/>
      <c r="HVH53" s="38"/>
      <c r="HVI53" s="38"/>
      <c r="HVJ53" s="38"/>
      <c r="HVK53" s="38"/>
      <c r="HVL53" s="38"/>
      <c r="HVM53" s="38"/>
      <c r="HVN53" s="38"/>
      <c r="HVO53" s="38"/>
      <c r="HVP53" s="38"/>
      <c r="HVQ53" s="38"/>
      <c r="HVR53" s="38"/>
      <c r="HVS53" s="38"/>
      <c r="HVT53" s="38"/>
      <c r="HVU53" s="38"/>
      <c r="HVV53" s="38"/>
      <c r="HVW53" s="38"/>
      <c r="HVX53" s="38"/>
      <c r="HVY53" s="38"/>
      <c r="HVZ53" s="38"/>
      <c r="HWA53" s="38"/>
      <c r="HWB53" s="38"/>
      <c r="HWC53" s="38"/>
      <c r="HWD53" s="38"/>
      <c r="HWE53" s="38"/>
      <c r="HWF53" s="38"/>
      <c r="HWG53" s="38"/>
      <c r="HWH53" s="38"/>
      <c r="HWI53" s="38"/>
      <c r="HWJ53" s="38"/>
      <c r="HWK53" s="38"/>
      <c r="HWL53" s="38"/>
      <c r="HWM53" s="38"/>
      <c r="HWN53" s="38"/>
      <c r="HWO53" s="38"/>
      <c r="HWP53" s="38"/>
      <c r="HWQ53" s="38"/>
      <c r="HWR53" s="38"/>
      <c r="HWS53" s="38"/>
      <c r="HWT53" s="38"/>
      <c r="HWU53" s="38"/>
      <c r="HWV53" s="38"/>
      <c r="HWW53" s="38"/>
      <c r="HWX53" s="38"/>
      <c r="HWY53" s="38"/>
      <c r="HWZ53" s="38"/>
      <c r="HXA53" s="38"/>
      <c r="HXB53" s="38"/>
      <c r="HXC53" s="38"/>
      <c r="HXD53" s="38"/>
      <c r="HXE53" s="38"/>
      <c r="HXF53" s="38"/>
      <c r="HXG53" s="38"/>
      <c r="HXH53" s="38"/>
      <c r="HXI53" s="38"/>
      <c r="HXJ53" s="38"/>
      <c r="HXK53" s="38"/>
      <c r="HXL53" s="38"/>
      <c r="HXM53" s="38"/>
      <c r="HXN53" s="38"/>
      <c r="HXO53" s="38"/>
      <c r="HXP53" s="38"/>
      <c r="HXQ53" s="38"/>
      <c r="HXR53" s="38"/>
      <c r="HXS53" s="38"/>
      <c r="HXT53" s="38"/>
      <c r="HXU53" s="38"/>
      <c r="HXV53" s="38"/>
      <c r="HXW53" s="38"/>
      <c r="HXX53" s="38"/>
      <c r="HXY53" s="38"/>
      <c r="HXZ53" s="38"/>
      <c r="HYA53" s="38"/>
      <c r="HYB53" s="38"/>
      <c r="HYC53" s="38"/>
      <c r="HYD53" s="38"/>
      <c r="HYE53" s="38"/>
      <c r="HYF53" s="38"/>
      <c r="HYG53" s="38"/>
      <c r="HYH53" s="38"/>
      <c r="HYI53" s="38"/>
      <c r="HYJ53" s="38"/>
      <c r="HYK53" s="38"/>
      <c r="HYL53" s="38"/>
      <c r="HYM53" s="38"/>
      <c r="HYN53" s="38"/>
      <c r="HYO53" s="38"/>
      <c r="HYP53" s="38"/>
      <c r="HYQ53" s="38"/>
      <c r="HYR53" s="38"/>
      <c r="HYS53" s="38"/>
      <c r="HYT53" s="38"/>
      <c r="HYU53" s="38"/>
      <c r="HYV53" s="38"/>
      <c r="HYW53" s="38"/>
      <c r="HYX53" s="38"/>
      <c r="HYY53" s="38"/>
      <c r="HYZ53" s="38"/>
      <c r="HZA53" s="38"/>
      <c r="HZB53" s="38"/>
      <c r="HZC53" s="38"/>
      <c r="HZD53" s="38"/>
      <c r="HZE53" s="38"/>
      <c r="HZF53" s="38"/>
      <c r="HZG53" s="38"/>
      <c r="HZH53" s="38"/>
      <c r="HZI53" s="38"/>
      <c r="HZJ53" s="38"/>
      <c r="HZK53" s="38"/>
      <c r="HZL53" s="38"/>
      <c r="HZM53" s="38"/>
      <c r="HZN53" s="38"/>
      <c r="HZO53" s="38"/>
      <c r="HZP53" s="38"/>
      <c r="HZQ53" s="38"/>
      <c r="HZR53" s="38"/>
      <c r="HZS53" s="38"/>
      <c r="HZT53" s="38"/>
      <c r="HZU53" s="38"/>
      <c r="HZV53" s="38"/>
      <c r="HZW53" s="38"/>
      <c r="HZX53" s="38"/>
      <c r="HZY53" s="38"/>
      <c r="HZZ53" s="38"/>
      <c r="IAA53" s="38"/>
      <c r="IAB53" s="38"/>
      <c r="IAC53" s="38"/>
      <c r="IAD53" s="38"/>
      <c r="IAE53" s="38"/>
      <c r="IAF53" s="38"/>
      <c r="IAG53" s="38"/>
      <c r="IAH53" s="38"/>
      <c r="IAI53" s="38"/>
      <c r="IAJ53" s="38"/>
      <c r="IAK53" s="38"/>
      <c r="IAL53" s="38"/>
      <c r="IAM53" s="38"/>
      <c r="IAN53" s="38"/>
      <c r="IAO53" s="38"/>
      <c r="IAP53" s="38"/>
      <c r="IAQ53" s="38"/>
      <c r="IAR53" s="38"/>
      <c r="IAS53" s="38"/>
      <c r="IAT53" s="38"/>
      <c r="IAU53" s="38"/>
      <c r="IAV53" s="38"/>
      <c r="IAW53" s="38"/>
      <c r="IAX53" s="38"/>
      <c r="IAY53" s="38"/>
      <c r="IAZ53" s="38"/>
      <c r="IBA53" s="38"/>
      <c r="IBB53" s="38"/>
      <c r="IBC53" s="38"/>
      <c r="IBD53" s="38"/>
      <c r="IBE53" s="38"/>
      <c r="IBF53" s="38"/>
      <c r="IBG53" s="38"/>
      <c r="IBH53" s="38"/>
      <c r="IBI53" s="38"/>
      <c r="IBJ53" s="38"/>
      <c r="IBK53" s="38"/>
      <c r="IBL53" s="38"/>
      <c r="IBM53" s="38"/>
      <c r="IBN53" s="38"/>
      <c r="IBO53" s="38"/>
      <c r="IBP53" s="38"/>
      <c r="IBQ53" s="38"/>
      <c r="IBR53" s="38"/>
      <c r="IBS53" s="38"/>
      <c r="IBT53" s="38"/>
      <c r="IBU53" s="38"/>
      <c r="IBV53" s="38"/>
      <c r="IBW53" s="38"/>
      <c r="IBX53" s="38"/>
      <c r="IBY53" s="38"/>
      <c r="IBZ53" s="38"/>
      <c r="ICA53" s="38"/>
      <c r="ICB53" s="38"/>
      <c r="ICC53" s="38"/>
      <c r="ICD53" s="38"/>
      <c r="ICE53" s="38"/>
      <c r="ICF53" s="38"/>
      <c r="ICG53" s="38"/>
      <c r="ICH53" s="38"/>
      <c r="ICI53" s="38"/>
      <c r="ICJ53" s="38"/>
      <c r="ICK53" s="38"/>
      <c r="ICL53" s="38"/>
      <c r="ICM53" s="38"/>
      <c r="ICN53" s="38"/>
      <c r="ICO53" s="38"/>
      <c r="ICP53" s="38"/>
      <c r="ICQ53" s="38"/>
      <c r="ICR53" s="38"/>
      <c r="ICS53" s="38"/>
      <c r="ICT53" s="38"/>
      <c r="ICU53" s="38"/>
      <c r="ICV53" s="38"/>
      <c r="ICW53" s="38"/>
      <c r="ICX53" s="38"/>
      <c r="ICY53" s="38"/>
      <c r="ICZ53" s="38"/>
      <c r="IDA53" s="38"/>
      <c r="IDB53" s="38"/>
      <c r="IDC53" s="38"/>
      <c r="IDD53" s="38"/>
      <c r="IDE53" s="38"/>
      <c r="IDF53" s="38"/>
      <c r="IDG53" s="38"/>
      <c r="IDH53" s="38"/>
      <c r="IDI53" s="38"/>
      <c r="IDJ53" s="38"/>
      <c r="IDK53" s="38"/>
      <c r="IDL53" s="38"/>
      <c r="IDM53" s="38"/>
      <c r="IDN53" s="38"/>
      <c r="IDO53" s="38"/>
      <c r="IDP53" s="38"/>
      <c r="IDQ53" s="38"/>
      <c r="IDR53" s="38"/>
      <c r="IDS53" s="38"/>
      <c r="IDT53" s="38"/>
      <c r="IDU53" s="38"/>
      <c r="IDV53" s="38"/>
      <c r="IDW53" s="38"/>
      <c r="IDX53" s="38"/>
      <c r="IDY53" s="38"/>
      <c r="IDZ53" s="38"/>
      <c r="IEA53" s="38"/>
      <c r="IEB53" s="38"/>
      <c r="IEC53" s="38"/>
      <c r="IED53" s="38"/>
      <c r="IEE53" s="38"/>
      <c r="IEF53" s="38"/>
      <c r="IEG53" s="38"/>
      <c r="IEH53" s="38"/>
      <c r="IEI53" s="38"/>
      <c r="IEJ53" s="38"/>
      <c r="IEK53" s="38"/>
      <c r="IEL53" s="38"/>
      <c r="IEM53" s="38"/>
      <c r="IEN53" s="38"/>
      <c r="IEO53" s="38"/>
      <c r="IEP53" s="38"/>
      <c r="IEQ53" s="38"/>
      <c r="IER53" s="38"/>
      <c r="IES53" s="38"/>
      <c r="IET53" s="38"/>
      <c r="IEU53" s="38"/>
      <c r="IEV53" s="38"/>
      <c r="IEW53" s="38"/>
      <c r="IEX53" s="38"/>
      <c r="IEY53" s="38"/>
      <c r="IEZ53" s="38"/>
      <c r="IFA53" s="38"/>
      <c r="IFB53" s="38"/>
      <c r="IFC53" s="38"/>
      <c r="IFD53" s="38"/>
      <c r="IFE53" s="38"/>
      <c r="IFF53" s="38"/>
      <c r="IFG53" s="38"/>
      <c r="IFH53" s="38"/>
      <c r="IFI53" s="38"/>
      <c r="IFJ53" s="38"/>
      <c r="IFK53" s="38"/>
      <c r="IFL53" s="38"/>
      <c r="IFM53" s="38"/>
      <c r="IFN53" s="38"/>
      <c r="IFO53" s="38"/>
      <c r="IFP53" s="38"/>
      <c r="IFQ53" s="38"/>
      <c r="IFR53" s="38"/>
      <c r="IFS53" s="38"/>
      <c r="IFT53" s="38"/>
      <c r="IFU53" s="38"/>
      <c r="IFV53" s="38"/>
      <c r="IFW53" s="38"/>
      <c r="IFX53" s="38"/>
      <c r="IFY53" s="38"/>
      <c r="IFZ53" s="38"/>
      <c r="IGA53" s="38"/>
      <c r="IGB53" s="38"/>
      <c r="IGC53" s="38"/>
      <c r="IGD53" s="38"/>
      <c r="IGE53" s="38"/>
      <c r="IGF53" s="38"/>
      <c r="IGG53" s="38"/>
      <c r="IGH53" s="38"/>
      <c r="IGI53" s="38"/>
      <c r="IGJ53" s="38"/>
      <c r="IGK53" s="38"/>
      <c r="IGL53" s="38"/>
      <c r="IGM53" s="38"/>
      <c r="IGN53" s="38"/>
      <c r="IGO53" s="38"/>
      <c r="IGP53" s="38"/>
      <c r="IGQ53" s="38"/>
      <c r="IGR53" s="38"/>
      <c r="IGS53" s="38"/>
      <c r="IGT53" s="38"/>
      <c r="IGU53" s="38"/>
      <c r="IGV53" s="38"/>
      <c r="IGW53" s="38"/>
      <c r="IGX53" s="38"/>
      <c r="IGY53" s="38"/>
      <c r="IGZ53" s="38"/>
      <c r="IHA53" s="38"/>
      <c r="IHB53" s="38"/>
      <c r="IHC53" s="38"/>
      <c r="IHD53" s="38"/>
      <c r="IHE53" s="38"/>
      <c r="IHF53" s="38"/>
      <c r="IHG53" s="38"/>
      <c r="IHH53" s="38"/>
      <c r="IHI53" s="38"/>
      <c r="IHJ53" s="38"/>
      <c r="IHK53" s="38"/>
      <c r="IHL53" s="38"/>
      <c r="IHM53" s="38"/>
      <c r="IHN53" s="38"/>
      <c r="IHO53" s="38"/>
      <c r="IHP53" s="38"/>
      <c r="IHQ53" s="38"/>
      <c r="IHR53" s="38"/>
      <c r="IHS53" s="38"/>
      <c r="IHT53" s="38"/>
      <c r="IHU53" s="38"/>
      <c r="IHV53" s="38"/>
      <c r="IHW53" s="38"/>
      <c r="IHX53" s="38"/>
      <c r="IHY53" s="38"/>
      <c r="IHZ53" s="38"/>
      <c r="IIA53" s="38"/>
      <c r="IIB53" s="38"/>
      <c r="IIC53" s="38"/>
      <c r="IID53" s="38"/>
      <c r="IIE53" s="38"/>
      <c r="IIF53" s="38"/>
      <c r="IIG53" s="38"/>
      <c r="IIH53" s="38"/>
      <c r="III53" s="38"/>
      <c r="IIJ53" s="38"/>
      <c r="IIK53" s="38"/>
      <c r="IIL53" s="38"/>
      <c r="IIM53" s="38"/>
      <c r="IIN53" s="38"/>
      <c r="IIO53" s="38"/>
      <c r="IIP53" s="38"/>
      <c r="IIQ53" s="38"/>
      <c r="IIR53" s="38"/>
      <c r="IIS53" s="38"/>
      <c r="IIT53" s="38"/>
      <c r="IIU53" s="38"/>
      <c r="IIV53" s="38"/>
      <c r="IIW53" s="38"/>
      <c r="IIX53" s="38"/>
      <c r="IIY53" s="38"/>
      <c r="IIZ53" s="38"/>
      <c r="IJA53" s="38"/>
      <c r="IJB53" s="38"/>
      <c r="IJC53" s="38"/>
      <c r="IJD53" s="38"/>
      <c r="IJE53" s="38"/>
      <c r="IJF53" s="38"/>
      <c r="IJG53" s="38"/>
      <c r="IJH53" s="38"/>
      <c r="IJI53" s="38"/>
      <c r="IJJ53" s="38"/>
      <c r="IJK53" s="38"/>
      <c r="IJL53" s="38"/>
      <c r="IJM53" s="38"/>
      <c r="IJN53" s="38"/>
      <c r="IJO53" s="38"/>
      <c r="IJP53" s="38"/>
      <c r="IJQ53" s="38"/>
      <c r="IJR53" s="38"/>
      <c r="IJS53" s="38"/>
      <c r="IJT53" s="38"/>
      <c r="IJU53" s="38"/>
      <c r="IJV53" s="38"/>
      <c r="IJW53" s="38"/>
      <c r="IJX53" s="38"/>
      <c r="IJY53" s="38"/>
      <c r="IJZ53" s="38"/>
      <c r="IKA53" s="38"/>
      <c r="IKB53" s="38"/>
      <c r="IKC53" s="38"/>
      <c r="IKD53" s="38"/>
      <c r="IKE53" s="38"/>
      <c r="IKF53" s="38"/>
      <c r="IKG53" s="38"/>
      <c r="IKH53" s="38"/>
      <c r="IKI53" s="38"/>
      <c r="IKJ53" s="38"/>
      <c r="IKK53" s="38"/>
      <c r="IKL53" s="38"/>
      <c r="IKM53" s="38"/>
      <c r="IKN53" s="38"/>
      <c r="IKO53" s="38"/>
      <c r="IKP53" s="38"/>
      <c r="IKQ53" s="38"/>
      <c r="IKR53" s="38"/>
      <c r="IKS53" s="38"/>
      <c r="IKT53" s="38"/>
      <c r="IKU53" s="38"/>
      <c r="IKV53" s="38"/>
      <c r="IKW53" s="38"/>
      <c r="IKX53" s="38"/>
      <c r="IKY53" s="38"/>
      <c r="IKZ53" s="38"/>
      <c r="ILA53" s="38"/>
      <c r="ILB53" s="38"/>
      <c r="ILC53" s="38"/>
      <c r="ILD53" s="38"/>
      <c r="ILE53" s="38"/>
      <c r="ILF53" s="38"/>
      <c r="ILG53" s="38"/>
      <c r="ILH53" s="38"/>
      <c r="ILI53" s="38"/>
      <c r="ILJ53" s="38"/>
      <c r="ILK53" s="38"/>
      <c r="ILL53" s="38"/>
      <c r="ILM53" s="38"/>
      <c r="ILN53" s="38"/>
      <c r="ILO53" s="38"/>
      <c r="ILP53" s="38"/>
      <c r="ILQ53" s="38"/>
      <c r="ILR53" s="38"/>
      <c r="ILS53" s="38"/>
      <c r="ILT53" s="38"/>
      <c r="ILU53" s="38"/>
      <c r="ILV53" s="38"/>
      <c r="ILW53" s="38"/>
      <c r="ILX53" s="38"/>
      <c r="ILY53" s="38"/>
      <c r="ILZ53" s="38"/>
      <c r="IMA53" s="38"/>
      <c r="IMB53" s="38"/>
      <c r="IMC53" s="38"/>
      <c r="IMD53" s="38"/>
      <c r="IME53" s="38"/>
      <c r="IMF53" s="38"/>
      <c r="IMG53" s="38"/>
      <c r="IMH53" s="38"/>
      <c r="IMI53" s="38"/>
      <c r="IMJ53" s="38"/>
      <c r="IMK53" s="38"/>
      <c r="IML53" s="38"/>
      <c r="IMM53" s="38"/>
      <c r="IMN53" s="38"/>
      <c r="IMO53" s="38"/>
      <c r="IMP53" s="38"/>
      <c r="IMQ53" s="38"/>
      <c r="IMR53" s="38"/>
      <c r="IMS53" s="38"/>
      <c r="IMT53" s="38"/>
      <c r="IMU53" s="38"/>
      <c r="IMV53" s="38"/>
      <c r="IMW53" s="38"/>
      <c r="IMX53" s="38"/>
      <c r="IMY53" s="38"/>
      <c r="IMZ53" s="38"/>
      <c r="INA53" s="38"/>
      <c r="INB53" s="38"/>
      <c r="INC53" s="38"/>
      <c r="IND53" s="38"/>
      <c r="INE53" s="38"/>
      <c r="INF53" s="38"/>
      <c r="ING53" s="38"/>
      <c r="INH53" s="38"/>
      <c r="INI53" s="38"/>
      <c r="INJ53" s="38"/>
      <c r="INK53" s="38"/>
      <c r="INL53" s="38"/>
      <c r="INM53" s="38"/>
      <c r="INN53" s="38"/>
      <c r="INO53" s="38"/>
      <c r="INP53" s="38"/>
      <c r="INQ53" s="38"/>
      <c r="INR53" s="38"/>
      <c r="INS53" s="38"/>
      <c r="INT53" s="38"/>
      <c r="INU53" s="38"/>
      <c r="INV53" s="38"/>
      <c r="INW53" s="38"/>
      <c r="INX53" s="38"/>
      <c r="INY53" s="38"/>
      <c r="INZ53" s="38"/>
      <c r="IOA53" s="38"/>
      <c r="IOB53" s="38"/>
      <c r="IOC53" s="38"/>
      <c r="IOD53" s="38"/>
      <c r="IOE53" s="38"/>
      <c r="IOF53" s="38"/>
      <c r="IOG53" s="38"/>
      <c r="IOH53" s="38"/>
      <c r="IOI53" s="38"/>
      <c r="IOJ53" s="38"/>
      <c r="IOK53" s="38"/>
      <c r="IOL53" s="38"/>
      <c r="IOM53" s="38"/>
      <c r="ION53" s="38"/>
      <c r="IOO53" s="38"/>
      <c r="IOP53" s="38"/>
      <c r="IOQ53" s="38"/>
      <c r="IOR53" s="38"/>
      <c r="IOS53" s="38"/>
      <c r="IOT53" s="38"/>
      <c r="IOU53" s="38"/>
      <c r="IOV53" s="38"/>
      <c r="IOW53" s="38"/>
      <c r="IOX53" s="38"/>
      <c r="IOY53" s="38"/>
      <c r="IOZ53" s="38"/>
      <c r="IPA53" s="38"/>
      <c r="IPB53" s="38"/>
      <c r="IPC53" s="38"/>
      <c r="IPD53" s="38"/>
      <c r="IPE53" s="38"/>
      <c r="IPF53" s="38"/>
      <c r="IPG53" s="38"/>
      <c r="IPH53" s="38"/>
      <c r="IPI53" s="38"/>
      <c r="IPJ53" s="38"/>
      <c r="IPK53" s="38"/>
      <c r="IPL53" s="38"/>
      <c r="IPM53" s="38"/>
      <c r="IPN53" s="38"/>
      <c r="IPO53" s="38"/>
      <c r="IPP53" s="38"/>
      <c r="IPQ53" s="38"/>
      <c r="IPR53" s="38"/>
      <c r="IPS53" s="38"/>
      <c r="IPT53" s="38"/>
      <c r="IPU53" s="38"/>
      <c r="IPV53" s="38"/>
      <c r="IPW53" s="38"/>
      <c r="IPX53" s="38"/>
      <c r="IPY53" s="38"/>
      <c r="IPZ53" s="38"/>
      <c r="IQA53" s="38"/>
      <c r="IQB53" s="38"/>
      <c r="IQC53" s="38"/>
      <c r="IQD53" s="38"/>
      <c r="IQE53" s="38"/>
      <c r="IQF53" s="38"/>
      <c r="IQG53" s="38"/>
      <c r="IQH53" s="38"/>
      <c r="IQI53" s="38"/>
      <c r="IQJ53" s="38"/>
      <c r="IQK53" s="38"/>
      <c r="IQL53" s="38"/>
      <c r="IQM53" s="38"/>
      <c r="IQN53" s="38"/>
      <c r="IQO53" s="38"/>
      <c r="IQP53" s="38"/>
      <c r="IQQ53" s="38"/>
      <c r="IQR53" s="38"/>
      <c r="IQS53" s="38"/>
      <c r="IQT53" s="38"/>
      <c r="IQU53" s="38"/>
      <c r="IQV53" s="38"/>
      <c r="IQW53" s="38"/>
      <c r="IQX53" s="38"/>
      <c r="IQY53" s="38"/>
      <c r="IQZ53" s="38"/>
      <c r="IRA53" s="38"/>
      <c r="IRB53" s="38"/>
      <c r="IRC53" s="38"/>
      <c r="IRD53" s="38"/>
      <c r="IRE53" s="38"/>
      <c r="IRF53" s="38"/>
      <c r="IRG53" s="38"/>
      <c r="IRH53" s="38"/>
      <c r="IRI53" s="38"/>
      <c r="IRJ53" s="38"/>
      <c r="IRK53" s="38"/>
      <c r="IRL53" s="38"/>
      <c r="IRM53" s="38"/>
      <c r="IRN53" s="38"/>
      <c r="IRO53" s="38"/>
      <c r="IRP53" s="38"/>
      <c r="IRQ53" s="38"/>
      <c r="IRR53" s="38"/>
      <c r="IRS53" s="38"/>
      <c r="IRT53" s="38"/>
      <c r="IRU53" s="38"/>
      <c r="IRV53" s="38"/>
      <c r="IRW53" s="38"/>
      <c r="IRX53" s="38"/>
      <c r="IRY53" s="38"/>
      <c r="IRZ53" s="38"/>
      <c r="ISA53" s="38"/>
      <c r="ISB53" s="38"/>
      <c r="ISC53" s="38"/>
      <c r="ISD53" s="38"/>
      <c r="ISE53" s="38"/>
      <c r="ISF53" s="38"/>
      <c r="ISG53" s="38"/>
      <c r="ISH53" s="38"/>
      <c r="ISI53" s="38"/>
      <c r="ISJ53" s="38"/>
      <c r="ISK53" s="38"/>
      <c r="ISL53" s="38"/>
      <c r="ISM53" s="38"/>
      <c r="ISN53" s="38"/>
      <c r="ISO53" s="38"/>
      <c r="ISP53" s="38"/>
      <c r="ISQ53" s="38"/>
      <c r="ISR53" s="38"/>
      <c r="ISS53" s="38"/>
      <c r="IST53" s="38"/>
      <c r="ISU53" s="38"/>
      <c r="ISV53" s="38"/>
      <c r="ISW53" s="38"/>
      <c r="ISX53" s="38"/>
      <c r="ISY53" s="38"/>
      <c r="ISZ53" s="38"/>
      <c r="ITA53" s="38"/>
      <c r="ITB53" s="38"/>
      <c r="ITC53" s="38"/>
      <c r="ITD53" s="38"/>
      <c r="ITE53" s="38"/>
      <c r="ITF53" s="38"/>
      <c r="ITG53" s="38"/>
      <c r="ITH53" s="38"/>
      <c r="ITI53" s="38"/>
      <c r="ITJ53" s="38"/>
      <c r="ITK53" s="38"/>
      <c r="ITL53" s="38"/>
      <c r="ITM53" s="38"/>
      <c r="ITN53" s="38"/>
      <c r="ITO53" s="38"/>
      <c r="ITP53" s="38"/>
      <c r="ITQ53" s="38"/>
      <c r="ITR53" s="38"/>
      <c r="ITS53" s="38"/>
      <c r="ITT53" s="38"/>
      <c r="ITU53" s="38"/>
      <c r="ITV53" s="38"/>
      <c r="ITW53" s="38"/>
      <c r="ITX53" s="38"/>
      <c r="ITY53" s="38"/>
      <c r="ITZ53" s="38"/>
      <c r="IUA53" s="38"/>
      <c r="IUB53" s="38"/>
      <c r="IUC53" s="38"/>
      <c r="IUD53" s="38"/>
      <c r="IUE53" s="38"/>
      <c r="IUF53" s="38"/>
      <c r="IUG53" s="38"/>
      <c r="IUH53" s="38"/>
      <c r="IUI53" s="38"/>
      <c r="IUJ53" s="38"/>
      <c r="IUK53" s="38"/>
      <c r="IUL53" s="38"/>
      <c r="IUM53" s="38"/>
      <c r="IUN53" s="38"/>
      <c r="IUO53" s="38"/>
      <c r="IUP53" s="38"/>
      <c r="IUQ53" s="38"/>
      <c r="IUR53" s="38"/>
      <c r="IUS53" s="38"/>
      <c r="IUT53" s="38"/>
      <c r="IUU53" s="38"/>
      <c r="IUV53" s="38"/>
      <c r="IUW53" s="38"/>
      <c r="IUX53" s="38"/>
      <c r="IUY53" s="38"/>
      <c r="IUZ53" s="38"/>
      <c r="IVA53" s="38"/>
      <c r="IVB53" s="38"/>
      <c r="IVC53" s="38"/>
      <c r="IVD53" s="38"/>
      <c r="IVE53" s="38"/>
      <c r="IVF53" s="38"/>
      <c r="IVG53" s="38"/>
      <c r="IVH53" s="38"/>
      <c r="IVI53" s="38"/>
      <c r="IVJ53" s="38"/>
      <c r="IVK53" s="38"/>
      <c r="IVL53" s="38"/>
      <c r="IVM53" s="38"/>
      <c r="IVN53" s="38"/>
      <c r="IVO53" s="38"/>
      <c r="IVP53" s="38"/>
      <c r="IVQ53" s="38"/>
      <c r="IVR53" s="38"/>
      <c r="IVS53" s="38"/>
      <c r="IVT53" s="38"/>
      <c r="IVU53" s="38"/>
      <c r="IVV53" s="38"/>
      <c r="IVW53" s="38"/>
      <c r="IVX53" s="38"/>
      <c r="IVY53" s="38"/>
      <c r="IVZ53" s="38"/>
      <c r="IWA53" s="38"/>
      <c r="IWB53" s="38"/>
      <c r="IWC53" s="38"/>
      <c r="IWD53" s="38"/>
      <c r="IWE53" s="38"/>
      <c r="IWF53" s="38"/>
      <c r="IWG53" s="38"/>
      <c r="IWH53" s="38"/>
      <c r="IWI53" s="38"/>
      <c r="IWJ53" s="38"/>
      <c r="IWK53" s="38"/>
      <c r="IWL53" s="38"/>
      <c r="IWM53" s="38"/>
      <c r="IWN53" s="38"/>
      <c r="IWO53" s="38"/>
      <c r="IWP53" s="38"/>
      <c r="IWQ53" s="38"/>
      <c r="IWR53" s="38"/>
      <c r="IWS53" s="38"/>
      <c r="IWT53" s="38"/>
      <c r="IWU53" s="38"/>
      <c r="IWV53" s="38"/>
      <c r="IWW53" s="38"/>
      <c r="IWX53" s="38"/>
      <c r="IWY53" s="38"/>
      <c r="IWZ53" s="38"/>
      <c r="IXA53" s="38"/>
      <c r="IXB53" s="38"/>
      <c r="IXC53" s="38"/>
      <c r="IXD53" s="38"/>
      <c r="IXE53" s="38"/>
      <c r="IXF53" s="38"/>
      <c r="IXG53" s="38"/>
      <c r="IXH53" s="38"/>
      <c r="IXI53" s="38"/>
      <c r="IXJ53" s="38"/>
      <c r="IXK53" s="38"/>
      <c r="IXL53" s="38"/>
      <c r="IXM53" s="38"/>
      <c r="IXN53" s="38"/>
      <c r="IXO53" s="38"/>
      <c r="IXP53" s="38"/>
      <c r="IXQ53" s="38"/>
      <c r="IXR53" s="38"/>
      <c r="IXS53" s="38"/>
      <c r="IXT53" s="38"/>
      <c r="IXU53" s="38"/>
      <c r="IXV53" s="38"/>
      <c r="IXW53" s="38"/>
      <c r="IXX53" s="38"/>
      <c r="IXY53" s="38"/>
      <c r="IXZ53" s="38"/>
      <c r="IYA53" s="38"/>
      <c r="IYB53" s="38"/>
      <c r="IYC53" s="38"/>
      <c r="IYD53" s="38"/>
      <c r="IYE53" s="38"/>
      <c r="IYF53" s="38"/>
      <c r="IYG53" s="38"/>
      <c r="IYH53" s="38"/>
      <c r="IYI53" s="38"/>
      <c r="IYJ53" s="38"/>
      <c r="IYK53" s="38"/>
      <c r="IYL53" s="38"/>
      <c r="IYM53" s="38"/>
      <c r="IYN53" s="38"/>
      <c r="IYO53" s="38"/>
      <c r="IYP53" s="38"/>
      <c r="IYQ53" s="38"/>
      <c r="IYR53" s="38"/>
      <c r="IYS53" s="38"/>
      <c r="IYT53" s="38"/>
      <c r="IYU53" s="38"/>
      <c r="IYV53" s="38"/>
      <c r="IYW53" s="38"/>
      <c r="IYX53" s="38"/>
      <c r="IYY53" s="38"/>
      <c r="IYZ53" s="38"/>
      <c r="IZA53" s="38"/>
      <c r="IZB53" s="38"/>
      <c r="IZC53" s="38"/>
      <c r="IZD53" s="38"/>
      <c r="IZE53" s="38"/>
      <c r="IZF53" s="38"/>
      <c r="IZG53" s="38"/>
      <c r="IZH53" s="38"/>
      <c r="IZI53" s="38"/>
      <c r="IZJ53" s="38"/>
      <c r="IZK53" s="38"/>
      <c r="IZL53" s="38"/>
      <c r="IZM53" s="38"/>
      <c r="IZN53" s="38"/>
      <c r="IZO53" s="38"/>
      <c r="IZP53" s="38"/>
      <c r="IZQ53" s="38"/>
      <c r="IZR53" s="38"/>
      <c r="IZS53" s="38"/>
      <c r="IZT53" s="38"/>
      <c r="IZU53" s="38"/>
      <c r="IZV53" s="38"/>
      <c r="IZW53" s="38"/>
      <c r="IZX53" s="38"/>
      <c r="IZY53" s="38"/>
      <c r="IZZ53" s="38"/>
      <c r="JAA53" s="38"/>
      <c r="JAB53" s="38"/>
      <c r="JAC53" s="38"/>
      <c r="JAD53" s="38"/>
      <c r="JAE53" s="38"/>
      <c r="JAF53" s="38"/>
      <c r="JAG53" s="38"/>
      <c r="JAH53" s="38"/>
      <c r="JAI53" s="38"/>
      <c r="JAJ53" s="38"/>
      <c r="JAK53" s="38"/>
      <c r="JAL53" s="38"/>
      <c r="JAM53" s="38"/>
      <c r="JAN53" s="38"/>
      <c r="JAO53" s="38"/>
      <c r="JAP53" s="38"/>
      <c r="JAQ53" s="38"/>
      <c r="JAR53" s="38"/>
      <c r="JAS53" s="38"/>
      <c r="JAT53" s="38"/>
      <c r="JAU53" s="38"/>
      <c r="JAV53" s="38"/>
      <c r="JAW53" s="38"/>
      <c r="JAX53" s="38"/>
      <c r="JAY53" s="38"/>
      <c r="JAZ53" s="38"/>
      <c r="JBA53" s="38"/>
      <c r="JBB53" s="38"/>
      <c r="JBC53" s="38"/>
      <c r="JBD53" s="38"/>
      <c r="JBE53" s="38"/>
      <c r="JBF53" s="38"/>
      <c r="JBG53" s="38"/>
      <c r="JBH53" s="38"/>
      <c r="JBI53" s="38"/>
      <c r="JBJ53" s="38"/>
      <c r="JBK53" s="38"/>
      <c r="JBL53" s="38"/>
      <c r="JBM53" s="38"/>
      <c r="JBN53" s="38"/>
      <c r="JBO53" s="38"/>
      <c r="JBP53" s="38"/>
      <c r="JBQ53" s="38"/>
      <c r="JBR53" s="38"/>
      <c r="JBS53" s="38"/>
      <c r="JBT53" s="38"/>
      <c r="JBU53" s="38"/>
      <c r="JBV53" s="38"/>
      <c r="JBW53" s="38"/>
      <c r="JBX53" s="38"/>
      <c r="JBY53" s="38"/>
      <c r="JBZ53" s="38"/>
      <c r="JCA53" s="38"/>
      <c r="JCB53" s="38"/>
      <c r="JCC53" s="38"/>
      <c r="JCD53" s="38"/>
      <c r="JCE53" s="38"/>
      <c r="JCF53" s="38"/>
      <c r="JCG53" s="38"/>
      <c r="JCH53" s="38"/>
      <c r="JCI53" s="38"/>
      <c r="JCJ53" s="38"/>
      <c r="JCK53" s="38"/>
      <c r="JCL53" s="38"/>
      <c r="JCM53" s="38"/>
      <c r="JCN53" s="38"/>
      <c r="JCO53" s="38"/>
      <c r="JCP53" s="38"/>
      <c r="JCQ53" s="38"/>
      <c r="JCR53" s="38"/>
      <c r="JCS53" s="38"/>
      <c r="JCT53" s="38"/>
      <c r="JCU53" s="38"/>
      <c r="JCV53" s="38"/>
      <c r="JCW53" s="38"/>
      <c r="JCX53" s="38"/>
      <c r="JCY53" s="38"/>
      <c r="JCZ53" s="38"/>
      <c r="JDA53" s="38"/>
      <c r="JDB53" s="38"/>
      <c r="JDC53" s="38"/>
      <c r="JDD53" s="38"/>
      <c r="JDE53" s="38"/>
      <c r="JDF53" s="38"/>
      <c r="JDG53" s="38"/>
      <c r="JDH53" s="38"/>
      <c r="JDI53" s="38"/>
      <c r="JDJ53" s="38"/>
      <c r="JDK53" s="38"/>
      <c r="JDL53" s="38"/>
      <c r="JDM53" s="38"/>
      <c r="JDN53" s="38"/>
      <c r="JDO53" s="38"/>
      <c r="JDP53" s="38"/>
      <c r="JDQ53" s="38"/>
      <c r="JDR53" s="38"/>
      <c r="JDS53" s="38"/>
      <c r="JDT53" s="38"/>
      <c r="JDU53" s="38"/>
      <c r="JDV53" s="38"/>
      <c r="JDW53" s="38"/>
      <c r="JDX53" s="38"/>
      <c r="JDY53" s="38"/>
      <c r="JDZ53" s="38"/>
      <c r="JEA53" s="38"/>
      <c r="JEB53" s="38"/>
      <c r="JEC53" s="38"/>
      <c r="JED53" s="38"/>
      <c r="JEE53" s="38"/>
      <c r="JEF53" s="38"/>
      <c r="JEG53" s="38"/>
      <c r="JEH53" s="38"/>
      <c r="JEI53" s="38"/>
      <c r="JEJ53" s="38"/>
      <c r="JEK53" s="38"/>
      <c r="JEL53" s="38"/>
      <c r="JEM53" s="38"/>
      <c r="JEN53" s="38"/>
      <c r="JEO53" s="38"/>
      <c r="JEP53" s="38"/>
      <c r="JEQ53" s="38"/>
      <c r="JER53" s="38"/>
      <c r="JES53" s="38"/>
      <c r="JET53" s="38"/>
      <c r="JEU53" s="38"/>
      <c r="JEV53" s="38"/>
      <c r="JEW53" s="38"/>
      <c r="JEX53" s="38"/>
      <c r="JEY53" s="38"/>
      <c r="JEZ53" s="38"/>
      <c r="JFA53" s="38"/>
      <c r="JFB53" s="38"/>
      <c r="JFC53" s="38"/>
      <c r="JFD53" s="38"/>
      <c r="JFE53" s="38"/>
      <c r="JFF53" s="38"/>
      <c r="JFG53" s="38"/>
      <c r="JFH53" s="38"/>
      <c r="JFI53" s="38"/>
      <c r="JFJ53" s="38"/>
      <c r="JFK53" s="38"/>
      <c r="JFL53" s="38"/>
      <c r="JFM53" s="38"/>
      <c r="JFN53" s="38"/>
      <c r="JFO53" s="38"/>
      <c r="JFP53" s="38"/>
      <c r="JFQ53" s="38"/>
      <c r="JFR53" s="38"/>
      <c r="JFS53" s="38"/>
      <c r="JFT53" s="38"/>
      <c r="JFU53" s="38"/>
      <c r="JFV53" s="38"/>
      <c r="JFW53" s="38"/>
      <c r="JFX53" s="38"/>
      <c r="JFY53" s="38"/>
      <c r="JFZ53" s="38"/>
      <c r="JGA53" s="38"/>
      <c r="JGB53" s="38"/>
      <c r="JGC53" s="38"/>
      <c r="JGD53" s="38"/>
      <c r="JGE53" s="38"/>
      <c r="JGF53" s="38"/>
      <c r="JGG53" s="38"/>
      <c r="JGH53" s="38"/>
      <c r="JGI53" s="38"/>
      <c r="JGJ53" s="38"/>
      <c r="JGK53" s="38"/>
      <c r="JGL53" s="38"/>
      <c r="JGM53" s="38"/>
      <c r="JGN53" s="38"/>
      <c r="JGO53" s="38"/>
      <c r="JGP53" s="38"/>
      <c r="JGQ53" s="38"/>
      <c r="JGR53" s="38"/>
      <c r="JGS53" s="38"/>
      <c r="JGT53" s="38"/>
      <c r="JGU53" s="38"/>
      <c r="JGV53" s="38"/>
      <c r="JGW53" s="38"/>
      <c r="JGX53" s="38"/>
      <c r="JGY53" s="38"/>
      <c r="JGZ53" s="38"/>
      <c r="JHA53" s="38"/>
      <c r="JHB53" s="38"/>
      <c r="JHC53" s="38"/>
      <c r="JHD53" s="38"/>
      <c r="JHE53" s="38"/>
      <c r="JHF53" s="38"/>
      <c r="JHG53" s="38"/>
      <c r="JHH53" s="38"/>
      <c r="JHI53" s="38"/>
      <c r="JHJ53" s="38"/>
      <c r="JHK53" s="38"/>
      <c r="JHL53" s="38"/>
      <c r="JHM53" s="38"/>
      <c r="JHN53" s="38"/>
      <c r="JHO53" s="38"/>
      <c r="JHP53" s="38"/>
      <c r="JHQ53" s="38"/>
      <c r="JHR53" s="38"/>
      <c r="JHS53" s="38"/>
      <c r="JHT53" s="38"/>
      <c r="JHU53" s="38"/>
      <c r="JHV53" s="38"/>
      <c r="JHW53" s="38"/>
      <c r="JHX53" s="38"/>
      <c r="JHY53" s="38"/>
      <c r="JHZ53" s="38"/>
      <c r="JIA53" s="38"/>
      <c r="JIB53" s="38"/>
      <c r="JIC53" s="38"/>
      <c r="JID53" s="38"/>
      <c r="JIE53" s="38"/>
      <c r="JIF53" s="38"/>
      <c r="JIG53" s="38"/>
      <c r="JIH53" s="38"/>
      <c r="JII53" s="38"/>
      <c r="JIJ53" s="38"/>
      <c r="JIK53" s="38"/>
      <c r="JIL53" s="38"/>
      <c r="JIM53" s="38"/>
      <c r="JIN53" s="38"/>
      <c r="JIO53" s="38"/>
      <c r="JIP53" s="38"/>
      <c r="JIQ53" s="38"/>
      <c r="JIR53" s="38"/>
      <c r="JIS53" s="38"/>
      <c r="JIT53" s="38"/>
      <c r="JIU53" s="38"/>
      <c r="JIV53" s="38"/>
      <c r="JIW53" s="38"/>
      <c r="JIX53" s="38"/>
      <c r="JIY53" s="38"/>
      <c r="JIZ53" s="38"/>
      <c r="JJA53" s="38"/>
      <c r="JJB53" s="38"/>
      <c r="JJC53" s="38"/>
      <c r="JJD53" s="38"/>
      <c r="JJE53" s="38"/>
      <c r="JJF53" s="38"/>
      <c r="JJG53" s="38"/>
      <c r="JJH53" s="38"/>
      <c r="JJI53" s="38"/>
      <c r="JJJ53" s="38"/>
      <c r="JJK53" s="38"/>
      <c r="JJL53" s="38"/>
      <c r="JJM53" s="38"/>
      <c r="JJN53" s="38"/>
      <c r="JJO53" s="38"/>
      <c r="JJP53" s="38"/>
      <c r="JJQ53" s="38"/>
      <c r="JJR53" s="38"/>
      <c r="JJS53" s="38"/>
      <c r="JJT53" s="38"/>
      <c r="JJU53" s="38"/>
      <c r="JJV53" s="38"/>
      <c r="JJW53" s="38"/>
      <c r="JJX53" s="38"/>
      <c r="JJY53" s="38"/>
      <c r="JJZ53" s="38"/>
      <c r="JKA53" s="38"/>
      <c r="JKB53" s="38"/>
      <c r="JKC53" s="38"/>
      <c r="JKD53" s="38"/>
      <c r="JKE53" s="38"/>
      <c r="JKF53" s="38"/>
      <c r="JKG53" s="38"/>
      <c r="JKH53" s="38"/>
      <c r="JKI53" s="38"/>
      <c r="JKJ53" s="38"/>
      <c r="JKK53" s="38"/>
      <c r="JKL53" s="38"/>
      <c r="JKM53" s="38"/>
      <c r="JKN53" s="38"/>
      <c r="JKO53" s="38"/>
      <c r="JKP53" s="38"/>
      <c r="JKQ53" s="38"/>
      <c r="JKR53" s="38"/>
      <c r="JKS53" s="38"/>
      <c r="JKT53" s="38"/>
      <c r="JKU53" s="38"/>
      <c r="JKV53" s="38"/>
      <c r="JKW53" s="38"/>
      <c r="JKX53" s="38"/>
      <c r="JKY53" s="38"/>
      <c r="JKZ53" s="38"/>
      <c r="JLA53" s="38"/>
      <c r="JLB53" s="38"/>
      <c r="JLC53" s="38"/>
      <c r="JLD53" s="38"/>
      <c r="JLE53" s="38"/>
      <c r="JLF53" s="38"/>
      <c r="JLG53" s="38"/>
      <c r="JLH53" s="38"/>
      <c r="JLI53" s="38"/>
      <c r="JLJ53" s="38"/>
      <c r="JLK53" s="38"/>
      <c r="JLL53" s="38"/>
      <c r="JLM53" s="38"/>
      <c r="JLN53" s="38"/>
      <c r="JLO53" s="38"/>
      <c r="JLP53" s="38"/>
      <c r="JLQ53" s="38"/>
      <c r="JLR53" s="38"/>
      <c r="JLS53" s="38"/>
      <c r="JLT53" s="38"/>
      <c r="JLU53" s="38"/>
      <c r="JLV53" s="38"/>
      <c r="JLW53" s="38"/>
      <c r="JLX53" s="38"/>
      <c r="JLY53" s="38"/>
      <c r="JLZ53" s="38"/>
      <c r="JMA53" s="38"/>
      <c r="JMB53" s="38"/>
      <c r="JMC53" s="38"/>
      <c r="JMD53" s="38"/>
      <c r="JME53" s="38"/>
      <c r="JMF53" s="38"/>
      <c r="JMG53" s="38"/>
      <c r="JMH53" s="38"/>
      <c r="JMI53" s="38"/>
      <c r="JMJ53" s="38"/>
      <c r="JMK53" s="38"/>
      <c r="JML53" s="38"/>
      <c r="JMM53" s="38"/>
      <c r="JMN53" s="38"/>
      <c r="JMO53" s="38"/>
      <c r="JMP53" s="38"/>
      <c r="JMQ53" s="38"/>
      <c r="JMR53" s="38"/>
      <c r="JMS53" s="38"/>
      <c r="JMT53" s="38"/>
      <c r="JMU53" s="38"/>
      <c r="JMV53" s="38"/>
      <c r="JMW53" s="38"/>
      <c r="JMX53" s="38"/>
      <c r="JMY53" s="38"/>
      <c r="JMZ53" s="38"/>
      <c r="JNA53" s="38"/>
      <c r="JNB53" s="38"/>
      <c r="JNC53" s="38"/>
      <c r="JND53" s="38"/>
      <c r="JNE53" s="38"/>
      <c r="JNF53" s="38"/>
      <c r="JNG53" s="38"/>
      <c r="JNH53" s="38"/>
      <c r="JNI53" s="38"/>
      <c r="JNJ53" s="38"/>
      <c r="JNK53" s="38"/>
      <c r="JNL53" s="38"/>
      <c r="JNM53" s="38"/>
      <c r="JNN53" s="38"/>
      <c r="JNO53" s="38"/>
      <c r="JNP53" s="38"/>
      <c r="JNQ53" s="38"/>
      <c r="JNR53" s="38"/>
      <c r="JNS53" s="38"/>
      <c r="JNT53" s="38"/>
      <c r="JNU53" s="38"/>
      <c r="JNV53" s="38"/>
      <c r="JNW53" s="38"/>
      <c r="JNX53" s="38"/>
      <c r="JNY53" s="38"/>
      <c r="JNZ53" s="38"/>
      <c r="JOA53" s="38"/>
      <c r="JOB53" s="38"/>
      <c r="JOC53" s="38"/>
      <c r="JOD53" s="38"/>
      <c r="JOE53" s="38"/>
      <c r="JOF53" s="38"/>
      <c r="JOG53" s="38"/>
      <c r="JOH53" s="38"/>
      <c r="JOI53" s="38"/>
      <c r="JOJ53" s="38"/>
      <c r="JOK53" s="38"/>
      <c r="JOL53" s="38"/>
      <c r="JOM53" s="38"/>
      <c r="JON53" s="38"/>
      <c r="JOO53" s="38"/>
      <c r="JOP53" s="38"/>
      <c r="JOQ53" s="38"/>
      <c r="JOR53" s="38"/>
      <c r="JOS53" s="38"/>
      <c r="JOT53" s="38"/>
      <c r="JOU53" s="38"/>
      <c r="JOV53" s="38"/>
      <c r="JOW53" s="38"/>
      <c r="JOX53" s="38"/>
      <c r="JOY53" s="38"/>
      <c r="JOZ53" s="38"/>
      <c r="JPA53" s="38"/>
      <c r="JPB53" s="38"/>
      <c r="JPC53" s="38"/>
      <c r="JPD53" s="38"/>
      <c r="JPE53" s="38"/>
      <c r="JPF53" s="38"/>
      <c r="JPG53" s="38"/>
      <c r="JPH53" s="38"/>
      <c r="JPI53" s="38"/>
      <c r="JPJ53" s="38"/>
      <c r="JPK53" s="38"/>
      <c r="JPL53" s="38"/>
      <c r="JPM53" s="38"/>
      <c r="JPN53" s="38"/>
      <c r="JPO53" s="38"/>
      <c r="JPP53" s="38"/>
      <c r="JPQ53" s="38"/>
      <c r="JPR53" s="38"/>
      <c r="JPS53" s="38"/>
      <c r="JPT53" s="38"/>
      <c r="JPU53" s="38"/>
      <c r="JPV53" s="38"/>
      <c r="JPW53" s="38"/>
      <c r="JPX53" s="38"/>
      <c r="JPY53" s="38"/>
      <c r="JPZ53" s="38"/>
      <c r="JQA53" s="38"/>
      <c r="JQB53" s="38"/>
      <c r="JQC53" s="38"/>
      <c r="JQD53" s="38"/>
      <c r="JQE53" s="38"/>
      <c r="JQF53" s="38"/>
      <c r="JQG53" s="38"/>
      <c r="JQH53" s="38"/>
      <c r="JQI53" s="38"/>
      <c r="JQJ53" s="38"/>
      <c r="JQK53" s="38"/>
      <c r="JQL53" s="38"/>
      <c r="JQM53" s="38"/>
      <c r="JQN53" s="38"/>
      <c r="JQO53" s="38"/>
      <c r="JQP53" s="38"/>
      <c r="JQQ53" s="38"/>
      <c r="JQR53" s="38"/>
      <c r="JQS53" s="38"/>
      <c r="JQT53" s="38"/>
      <c r="JQU53" s="38"/>
      <c r="JQV53" s="38"/>
      <c r="JQW53" s="38"/>
      <c r="JQX53" s="38"/>
      <c r="JQY53" s="38"/>
      <c r="JQZ53" s="38"/>
      <c r="JRA53" s="38"/>
      <c r="JRB53" s="38"/>
      <c r="JRC53" s="38"/>
      <c r="JRD53" s="38"/>
      <c r="JRE53" s="38"/>
      <c r="JRF53" s="38"/>
      <c r="JRG53" s="38"/>
      <c r="JRH53" s="38"/>
      <c r="JRI53" s="38"/>
      <c r="JRJ53" s="38"/>
      <c r="JRK53" s="38"/>
      <c r="JRL53" s="38"/>
      <c r="JRM53" s="38"/>
      <c r="JRN53" s="38"/>
      <c r="JRO53" s="38"/>
      <c r="JRP53" s="38"/>
      <c r="JRQ53" s="38"/>
      <c r="JRR53" s="38"/>
      <c r="JRS53" s="38"/>
      <c r="JRT53" s="38"/>
      <c r="JRU53" s="38"/>
      <c r="JRV53" s="38"/>
      <c r="JRW53" s="38"/>
      <c r="JRX53" s="38"/>
      <c r="JRY53" s="38"/>
      <c r="JRZ53" s="38"/>
      <c r="JSA53" s="38"/>
      <c r="JSB53" s="38"/>
      <c r="JSC53" s="38"/>
      <c r="JSD53" s="38"/>
      <c r="JSE53" s="38"/>
      <c r="JSF53" s="38"/>
      <c r="JSG53" s="38"/>
      <c r="JSH53" s="38"/>
      <c r="JSI53" s="38"/>
      <c r="JSJ53" s="38"/>
      <c r="JSK53" s="38"/>
      <c r="JSL53" s="38"/>
      <c r="JSM53" s="38"/>
      <c r="JSN53" s="38"/>
      <c r="JSO53" s="38"/>
      <c r="JSP53" s="38"/>
      <c r="JSQ53" s="38"/>
      <c r="JSR53" s="38"/>
      <c r="JSS53" s="38"/>
      <c r="JST53" s="38"/>
      <c r="JSU53" s="38"/>
      <c r="JSV53" s="38"/>
      <c r="JSW53" s="38"/>
      <c r="JSX53" s="38"/>
      <c r="JSY53" s="38"/>
      <c r="JSZ53" s="38"/>
      <c r="JTA53" s="38"/>
      <c r="JTB53" s="38"/>
      <c r="JTC53" s="38"/>
      <c r="JTD53" s="38"/>
      <c r="JTE53" s="38"/>
      <c r="JTF53" s="38"/>
      <c r="JTG53" s="38"/>
      <c r="JTH53" s="38"/>
      <c r="JTI53" s="38"/>
      <c r="JTJ53" s="38"/>
      <c r="JTK53" s="38"/>
      <c r="JTL53" s="38"/>
      <c r="JTM53" s="38"/>
      <c r="JTN53" s="38"/>
      <c r="JTO53" s="38"/>
      <c r="JTP53" s="38"/>
      <c r="JTQ53" s="38"/>
      <c r="JTR53" s="38"/>
      <c r="JTS53" s="38"/>
      <c r="JTT53" s="38"/>
      <c r="JTU53" s="38"/>
      <c r="JTV53" s="38"/>
      <c r="JTW53" s="38"/>
      <c r="JTX53" s="38"/>
      <c r="JTY53" s="38"/>
      <c r="JTZ53" s="38"/>
      <c r="JUA53" s="38"/>
      <c r="JUB53" s="38"/>
      <c r="JUC53" s="38"/>
      <c r="JUD53" s="38"/>
      <c r="JUE53" s="38"/>
      <c r="JUF53" s="38"/>
      <c r="JUG53" s="38"/>
      <c r="JUH53" s="38"/>
      <c r="JUI53" s="38"/>
      <c r="JUJ53" s="38"/>
      <c r="JUK53" s="38"/>
      <c r="JUL53" s="38"/>
      <c r="JUM53" s="38"/>
      <c r="JUN53" s="38"/>
      <c r="JUO53" s="38"/>
      <c r="JUP53" s="38"/>
      <c r="JUQ53" s="38"/>
      <c r="JUR53" s="38"/>
      <c r="JUS53" s="38"/>
      <c r="JUT53" s="38"/>
      <c r="JUU53" s="38"/>
      <c r="JUV53" s="38"/>
      <c r="JUW53" s="38"/>
      <c r="JUX53" s="38"/>
      <c r="JUY53" s="38"/>
      <c r="JUZ53" s="38"/>
      <c r="JVA53" s="38"/>
      <c r="JVB53" s="38"/>
      <c r="JVC53" s="38"/>
      <c r="JVD53" s="38"/>
      <c r="JVE53" s="38"/>
      <c r="JVF53" s="38"/>
      <c r="JVG53" s="38"/>
      <c r="JVH53" s="38"/>
      <c r="JVI53" s="38"/>
      <c r="JVJ53" s="38"/>
      <c r="JVK53" s="38"/>
      <c r="JVL53" s="38"/>
      <c r="JVM53" s="38"/>
      <c r="JVN53" s="38"/>
      <c r="JVO53" s="38"/>
      <c r="JVP53" s="38"/>
      <c r="JVQ53" s="38"/>
      <c r="JVR53" s="38"/>
      <c r="JVS53" s="38"/>
      <c r="JVT53" s="38"/>
      <c r="JVU53" s="38"/>
      <c r="JVV53" s="38"/>
      <c r="JVW53" s="38"/>
      <c r="JVX53" s="38"/>
      <c r="JVY53" s="38"/>
      <c r="JVZ53" s="38"/>
      <c r="JWA53" s="38"/>
      <c r="JWB53" s="38"/>
      <c r="JWC53" s="38"/>
      <c r="JWD53" s="38"/>
      <c r="JWE53" s="38"/>
      <c r="JWF53" s="38"/>
      <c r="JWG53" s="38"/>
      <c r="JWH53" s="38"/>
      <c r="JWI53" s="38"/>
      <c r="JWJ53" s="38"/>
      <c r="JWK53" s="38"/>
      <c r="JWL53" s="38"/>
      <c r="JWM53" s="38"/>
      <c r="JWN53" s="38"/>
      <c r="JWO53" s="38"/>
      <c r="JWP53" s="38"/>
      <c r="JWQ53" s="38"/>
      <c r="JWR53" s="38"/>
      <c r="JWS53" s="38"/>
      <c r="JWT53" s="38"/>
      <c r="JWU53" s="38"/>
      <c r="JWV53" s="38"/>
      <c r="JWW53" s="38"/>
      <c r="JWX53" s="38"/>
      <c r="JWY53" s="38"/>
      <c r="JWZ53" s="38"/>
      <c r="JXA53" s="38"/>
      <c r="JXB53" s="38"/>
      <c r="JXC53" s="38"/>
      <c r="JXD53" s="38"/>
      <c r="JXE53" s="38"/>
      <c r="JXF53" s="38"/>
      <c r="JXG53" s="38"/>
      <c r="JXH53" s="38"/>
      <c r="JXI53" s="38"/>
      <c r="JXJ53" s="38"/>
      <c r="JXK53" s="38"/>
      <c r="JXL53" s="38"/>
      <c r="JXM53" s="38"/>
      <c r="JXN53" s="38"/>
      <c r="JXO53" s="38"/>
      <c r="JXP53" s="38"/>
      <c r="JXQ53" s="38"/>
      <c r="JXR53" s="38"/>
      <c r="JXS53" s="38"/>
      <c r="JXT53" s="38"/>
      <c r="JXU53" s="38"/>
      <c r="JXV53" s="38"/>
      <c r="JXW53" s="38"/>
      <c r="JXX53" s="38"/>
      <c r="JXY53" s="38"/>
      <c r="JXZ53" s="38"/>
      <c r="JYA53" s="38"/>
      <c r="JYB53" s="38"/>
      <c r="JYC53" s="38"/>
      <c r="JYD53" s="38"/>
      <c r="JYE53" s="38"/>
      <c r="JYF53" s="38"/>
      <c r="JYG53" s="38"/>
      <c r="JYH53" s="38"/>
      <c r="JYI53" s="38"/>
      <c r="JYJ53" s="38"/>
      <c r="JYK53" s="38"/>
      <c r="JYL53" s="38"/>
      <c r="JYM53" s="38"/>
      <c r="JYN53" s="38"/>
      <c r="JYO53" s="38"/>
      <c r="JYP53" s="38"/>
      <c r="JYQ53" s="38"/>
      <c r="JYR53" s="38"/>
      <c r="JYS53" s="38"/>
      <c r="JYT53" s="38"/>
      <c r="JYU53" s="38"/>
      <c r="JYV53" s="38"/>
      <c r="JYW53" s="38"/>
      <c r="JYX53" s="38"/>
      <c r="JYY53" s="38"/>
      <c r="JYZ53" s="38"/>
      <c r="JZA53" s="38"/>
      <c r="JZB53" s="38"/>
      <c r="JZC53" s="38"/>
      <c r="JZD53" s="38"/>
      <c r="JZE53" s="38"/>
      <c r="JZF53" s="38"/>
      <c r="JZG53" s="38"/>
      <c r="JZH53" s="38"/>
      <c r="JZI53" s="38"/>
      <c r="JZJ53" s="38"/>
      <c r="JZK53" s="38"/>
      <c r="JZL53" s="38"/>
      <c r="JZM53" s="38"/>
      <c r="JZN53" s="38"/>
      <c r="JZO53" s="38"/>
      <c r="JZP53" s="38"/>
      <c r="JZQ53" s="38"/>
      <c r="JZR53" s="38"/>
      <c r="JZS53" s="38"/>
      <c r="JZT53" s="38"/>
      <c r="JZU53" s="38"/>
      <c r="JZV53" s="38"/>
      <c r="JZW53" s="38"/>
      <c r="JZX53" s="38"/>
      <c r="JZY53" s="38"/>
      <c r="JZZ53" s="38"/>
      <c r="KAA53" s="38"/>
      <c r="KAB53" s="38"/>
      <c r="KAC53" s="38"/>
      <c r="KAD53" s="38"/>
      <c r="KAE53" s="38"/>
      <c r="KAF53" s="38"/>
      <c r="KAG53" s="38"/>
      <c r="KAH53" s="38"/>
      <c r="KAI53" s="38"/>
      <c r="KAJ53" s="38"/>
      <c r="KAK53" s="38"/>
      <c r="KAL53" s="38"/>
      <c r="KAM53" s="38"/>
      <c r="KAN53" s="38"/>
      <c r="KAO53" s="38"/>
      <c r="KAP53" s="38"/>
      <c r="KAQ53" s="38"/>
      <c r="KAR53" s="38"/>
      <c r="KAS53" s="38"/>
      <c r="KAT53" s="38"/>
      <c r="KAU53" s="38"/>
      <c r="KAV53" s="38"/>
      <c r="KAW53" s="38"/>
      <c r="KAX53" s="38"/>
      <c r="KAY53" s="38"/>
      <c r="KAZ53" s="38"/>
      <c r="KBA53" s="38"/>
      <c r="KBB53" s="38"/>
      <c r="KBC53" s="38"/>
      <c r="KBD53" s="38"/>
      <c r="KBE53" s="38"/>
      <c r="KBF53" s="38"/>
      <c r="KBG53" s="38"/>
      <c r="KBH53" s="38"/>
      <c r="KBI53" s="38"/>
      <c r="KBJ53" s="38"/>
      <c r="KBK53" s="38"/>
      <c r="KBL53" s="38"/>
      <c r="KBM53" s="38"/>
      <c r="KBN53" s="38"/>
      <c r="KBO53" s="38"/>
      <c r="KBP53" s="38"/>
      <c r="KBQ53" s="38"/>
      <c r="KBR53" s="38"/>
      <c r="KBS53" s="38"/>
      <c r="KBT53" s="38"/>
      <c r="KBU53" s="38"/>
      <c r="KBV53" s="38"/>
      <c r="KBW53" s="38"/>
      <c r="KBX53" s="38"/>
      <c r="KBY53" s="38"/>
      <c r="KBZ53" s="38"/>
      <c r="KCA53" s="38"/>
      <c r="KCB53" s="38"/>
      <c r="KCC53" s="38"/>
      <c r="KCD53" s="38"/>
      <c r="KCE53" s="38"/>
      <c r="KCF53" s="38"/>
      <c r="KCG53" s="38"/>
      <c r="KCH53" s="38"/>
      <c r="KCI53" s="38"/>
      <c r="KCJ53" s="38"/>
      <c r="KCK53" s="38"/>
      <c r="KCL53" s="38"/>
      <c r="KCM53" s="38"/>
      <c r="KCN53" s="38"/>
      <c r="KCO53" s="38"/>
      <c r="KCP53" s="38"/>
      <c r="KCQ53" s="38"/>
      <c r="KCR53" s="38"/>
      <c r="KCS53" s="38"/>
      <c r="KCT53" s="38"/>
      <c r="KCU53" s="38"/>
      <c r="KCV53" s="38"/>
      <c r="KCW53" s="38"/>
      <c r="KCX53" s="38"/>
      <c r="KCY53" s="38"/>
      <c r="KCZ53" s="38"/>
      <c r="KDA53" s="38"/>
      <c r="KDB53" s="38"/>
      <c r="KDC53" s="38"/>
      <c r="KDD53" s="38"/>
      <c r="KDE53" s="38"/>
      <c r="KDF53" s="38"/>
      <c r="KDG53" s="38"/>
      <c r="KDH53" s="38"/>
      <c r="KDI53" s="38"/>
      <c r="KDJ53" s="38"/>
      <c r="KDK53" s="38"/>
      <c r="KDL53" s="38"/>
      <c r="KDM53" s="38"/>
      <c r="KDN53" s="38"/>
      <c r="KDO53" s="38"/>
      <c r="KDP53" s="38"/>
      <c r="KDQ53" s="38"/>
      <c r="KDR53" s="38"/>
      <c r="KDS53" s="38"/>
      <c r="KDT53" s="38"/>
      <c r="KDU53" s="38"/>
      <c r="KDV53" s="38"/>
      <c r="KDW53" s="38"/>
      <c r="KDX53" s="38"/>
      <c r="KDY53" s="38"/>
      <c r="KDZ53" s="38"/>
      <c r="KEA53" s="38"/>
      <c r="KEB53" s="38"/>
      <c r="KEC53" s="38"/>
      <c r="KED53" s="38"/>
      <c r="KEE53" s="38"/>
      <c r="KEF53" s="38"/>
      <c r="KEG53" s="38"/>
      <c r="KEH53" s="38"/>
      <c r="KEI53" s="38"/>
      <c r="KEJ53" s="38"/>
      <c r="KEK53" s="38"/>
      <c r="KEL53" s="38"/>
      <c r="KEM53" s="38"/>
      <c r="KEN53" s="38"/>
      <c r="KEO53" s="38"/>
      <c r="KEP53" s="38"/>
      <c r="KEQ53" s="38"/>
      <c r="KER53" s="38"/>
      <c r="KES53" s="38"/>
      <c r="KET53" s="38"/>
      <c r="KEU53" s="38"/>
      <c r="KEV53" s="38"/>
      <c r="KEW53" s="38"/>
      <c r="KEX53" s="38"/>
      <c r="KEY53" s="38"/>
      <c r="KEZ53" s="38"/>
      <c r="KFA53" s="38"/>
      <c r="KFB53" s="38"/>
      <c r="KFC53" s="38"/>
      <c r="KFD53" s="38"/>
      <c r="KFE53" s="38"/>
      <c r="KFF53" s="38"/>
      <c r="KFG53" s="38"/>
      <c r="KFH53" s="38"/>
      <c r="KFI53" s="38"/>
      <c r="KFJ53" s="38"/>
      <c r="KFK53" s="38"/>
      <c r="KFL53" s="38"/>
      <c r="KFM53" s="38"/>
      <c r="KFN53" s="38"/>
      <c r="KFO53" s="38"/>
      <c r="KFP53" s="38"/>
      <c r="KFQ53" s="38"/>
      <c r="KFR53" s="38"/>
      <c r="KFS53" s="38"/>
      <c r="KFT53" s="38"/>
      <c r="KFU53" s="38"/>
      <c r="KFV53" s="38"/>
      <c r="KFW53" s="38"/>
      <c r="KFX53" s="38"/>
      <c r="KFY53" s="38"/>
      <c r="KFZ53" s="38"/>
      <c r="KGA53" s="38"/>
      <c r="KGB53" s="38"/>
      <c r="KGC53" s="38"/>
      <c r="KGD53" s="38"/>
      <c r="KGE53" s="38"/>
      <c r="KGF53" s="38"/>
      <c r="KGG53" s="38"/>
      <c r="KGH53" s="38"/>
      <c r="KGI53" s="38"/>
      <c r="KGJ53" s="38"/>
      <c r="KGK53" s="38"/>
      <c r="KGL53" s="38"/>
      <c r="KGM53" s="38"/>
      <c r="KGN53" s="38"/>
      <c r="KGO53" s="38"/>
      <c r="KGP53" s="38"/>
      <c r="KGQ53" s="38"/>
      <c r="KGR53" s="38"/>
      <c r="KGS53" s="38"/>
      <c r="KGT53" s="38"/>
      <c r="KGU53" s="38"/>
      <c r="KGV53" s="38"/>
      <c r="KGW53" s="38"/>
      <c r="KGX53" s="38"/>
      <c r="KGY53" s="38"/>
      <c r="KGZ53" s="38"/>
      <c r="KHA53" s="38"/>
      <c r="KHB53" s="38"/>
      <c r="KHC53" s="38"/>
      <c r="KHD53" s="38"/>
      <c r="KHE53" s="38"/>
      <c r="KHF53" s="38"/>
      <c r="KHG53" s="38"/>
      <c r="KHH53" s="38"/>
      <c r="KHI53" s="38"/>
      <c r="KHJ53" s="38"/>
      <c r="KHK53" s="38"/>
      <c r="KHL53" s="38"/>
      <c r="KHM53" s="38"/>
      <c r="KHN53" s="38"/>
      <c r="KHO53" s="38"/>
      <c r="KHP53" s="38"/>
      <c r="KHQ53" s="38"/>
      <c r="KHR53" s="38"/>
      <c r="KHS53" s="38"/>
      <c r="KHT53" s="38"/>
      <c r="KHU53" s="38"/>
      <c r="KHV53" s="38"/>
      <c r="KHW53" s="38"/>
      <c r="KHX53" s="38"/>
      <c r="KHY53" s="38"/>
      <c r="KHZ53" s="38"/>
      <c r="KIA53" s="38"/>
      <c r="KIB53" s="38"/>
      <c r="KIC53" s="38"/>
      <c r="KID53" s="38"/>
      <c r="KIE53" s="38"/>
      <c r="KIF53" s="38"/>
      <c r="KIG53" s="38"/>
      <c r="KIH53" s="38"/>
      <c r="KII53" s="38"/>
      <c r="KIJ53" s="38"/>
      <c r="KIK53" s="38"/>
      <c r="KIL53" s="38"/>
      <c r="KIM53" s="38"/>
      <c r="KIN53" s="38"/>
      <c r="KIO53" s="38"/>
      <c r="KIP53" s="38"/>
      <c r="KIQ53" s="38"/>
      <c r="KIR53" s="38"/>
      <c r="KIS53" s="38"/>
      <c r="KIT53" s="38"/>
      <c r="KIU53" s="38"/>
      <c r="KIV53" s="38"/>
      <c r="KIW53" s="38"/>
      <c r="KIX53" s="38"/>
      <c r="KIY53" s="38"/>
      <c r="KIZ53" s="38"/>
      <c r="KJA53" s="38"/>
      <c r="KJB53" s="38"/>
      <c r="KJC53" s="38"/>
      <c r="KJD53" s="38"/>
      <c r="KJE53" s="38"/>
      <c r="KJF53" s="38"/>
      <c r="KJG53" s="38"/>
      <c r="KJH53" s="38"/>
      <c r="KJI53" s="38"/>
      <c r="KJJ53" s="38"/>
      <c r="KJK53" s="38"/>
      <c r="KJL53" s="38"/>
      <c r="KJM53" s="38"/>
      <c r="KJN53" s="38"/>
      <c r="KJO53" s="38"/>
      <c r="KJP53" s="38"/>
      <c r="KJQ53" s="38"/>
      <c r="KJR53" s="38"/>
      <c r="KJS53" s="38"/>
      <c r="KJT53" s="38"/>
      <c r="KJU53" s="38"/>
      <c r="KJV53" s="38"/>
      <c r="KJW53" s="38"/>
      <c r="KJX53" s="38"/>
      <c r="KJY53" s="38"/>
      <c r="KJZ53" s="38"/>
      <c r="KKA53" s="38"/>
      <c r="KKB53" s="38"/>
      <c r="KKC53" s="38"/>
      <c r="KKD53" s="38"/>
      <c r="KKE53" s="38"/>
      <c r="KKF53" s="38"/>
      <c r="KKG53" s="38"/>
      <c r="KKH53" s="38"/>
      <c r="KKI53" s="38"/>
      <c r="KKJ53" s="38"/>
      <c r="KKK53" s="38"/>
      <c r="KKL53" s="38"/>
      <c r="KKM53" s="38"/>
      <c r="KKN53" s="38"/>
      <c r="KKO53" s="38"/>
      <c r="KKP53" s="38"/>
      <c r="KKQ53" s="38"/>
      <c r="KKR53" s="38"/>
      <c r="KKS53" s="38"/>
      <c r="KKT53" s="38"/>
      <c r="KKU53" s="38"/>
      <c r="KKV53" s="38"/>
      <c r="KKW53" s="38"/>
      <c r="KKX53" s="38"/>
      <c r="KKY53" s="38"/>
      <c r="KKZ53" s="38"/>
      <c r="KLA53" s="38"/>
      <c r="KLB53" s="38"/>
      <c r="KLC53" s="38"/>
      <c r="KLD53" s="38"/>
      <c r="KLE53" s="38"/>
      <c r="KLF53" s="38"/>
      <c r="KLG53" s="38"/>
      <c r="KLH53" s="38"/>
      <c r="KLI53" s="38"/>
      <c r="KLJ53" s="38"/>
      <c r="KLK53" s="38"/>
      <c r="KLL53" s="38"/>
      <c r="KLM53" s="38"/>
      <c r="KLN53" s="38"/>
      <c r="KLO53" s="38"/>
      <c r="KLP53" s="38"/>
      <c r="KLQ53" s="38"/>
      <c r="KLR53" s="38"/>
      <c r="KLS53" s="38"/>
      <c r="KLT53" s="38"/>
      <c r="KLU53" s="38"/>
      <c r="KLV53" s="38"/>
      <c r="KLW53" s="38"/>
      <c r="KLX53" s="38"/>
      <c r="KLY53" s="38"/>
      <c r="KLZ53" s="38"/>
      <c r="KMA53" s="38"/>
      <c r="KMB53" s="38"/>
      <c r="KMC53" s="38"/>
      <c r="KMD53" s="38"/>
      <c r="KME53" s="38"/>
      <c r="KMF53" s="38"/>
      <c r="KMG53" s="38"/>
      <c r="KMH53" s="38"/>
      <c r="KMI53" s="38"/>
      <c r="KMJ53" s="38"/>
      <c r="KMK53" s="38"/>
      <c r="KML53" s="38"/>
      <c r="KMM53" s="38"/>
      <c r="KMN53" s="38"/>
      <c r="KMO53" s="38"/>
      <c r="KMP53" s="38"/>
      <c r="KMQ53" s="38"/>
      <c r="KMR53" s="38"/>
      <c r="KMS53" s="38"/>
      <c r="KMT53" s="38"/>
      <c r="KMU53" s="38"/>
      <c r="KMV53" s="38"/>
      <c r="KMW53" s="38"/>
      <c r="KMX53" s="38"/>
      <c r="KMY53" s="38"/>
      <c r="KMZ53" s="38"/>
      <c r="KNA53" s="38"/>
      <c r="KNB53" s="38"/>
      <c r="KNC53" s="38"/>
      <c r="KND53" s="38"/>
      <c r="KNE53" s="38"/>
      <c r="KNF53" s="38"/>
      <c r="KNG53" s="38"/>
      <c r="KNH53" s="38"/>
      <c r="KNI53" s="38"/>
      <c r="KNJ53" s="38"/>
      <c r="KNK53" s="38"/>
      <c r="KNL53" s="38"/>
      <c r="KNM53" s="38"/>
      <c r="KNN53" s="38"/>
      <c r="KNO53" s="38"/>
      <c r="KNP53" s="38"/>
      <c r="KNQ53" s="38"/>
      <c r="KNR53" s="38"/>
      <c r="KNS53" s="38"/>
      <c r="KNT53" s="38"/>
      <c r="KNU53" s="38"/>
      <c r="KNV53" s="38"/>
      <c r="KNW53" s="38"/>
      <c r="KNX53" s="38"/>
      <c r="KNY53" s="38"/>
      <c r="KNZ53" s="38"/>
      <c r="KOA53" s="38"/>
      <c r="KOB53" s="38"/>
      <c r="KOC53" s="38"/>
      <c r="KOD53" s="38"/>
      <c r="KOE53" s="38"/>
      <c r="KOF53" s="38"/>
      <c r="KOG53" s="38"/>
      <c r="KOH53" s="38"/>
      <c r="KOI53" s="38"/>
      <c r="KOJ53" s="38"/>
      <c r="KOK53" s="38"/>
      <c r="KOL53" s="38"/>
      <c r="KOM53" s="38"/>
      <c r="KON53" s="38"/>
      <c r="KOO53" s="38"/>
      <c r="KOP53" s="38"/>
      <c r="KOQ53" s="38"/>
      <c r="KOR53" s="38"/>
      <c r="KOS53" s="38"/>
      <c r="KOT53" s="38"/>
      <c r="KOU53" s="38"/>
      <c r="KOV53" s="38"/>
      <c r="KOW53" s="38"/>
      <c r="KOX53" s="38"/>
      <c r="KOY53" s="38"/>
      <c r="KOZ53" s="38"/>
      <c r="KPA53" s="38"/>
      <c r="KPB53" s="38"/>
      <c r="KPC53" s="38"/>
      <c r="KPD53" s="38"/>
      <c r="KPE53" s="38"/>
      <c r="KPF53" s="38"/>
      <c r="KPG53" s="38"/>
      <c r="KPH53" s="38"/>
      <c r="KPI53" s="38"/>
      <c r="KPJ53" s="38"/>
      <c r="KPK53" s="38"/>
      <c r="KPL53" s="38"/>
      <c r="KPM53" s="38"/>
      <c r="KPN53" s="38"/>
      <c r="KPO53" s="38"/>
      <c r="KPP53" s="38"/>
      <c r="KPQ53" s="38"/>
      <c r="KPR53" s="38"/>
      <c r="KPS53" s="38"/>
      <c r="KPT53" s="38"/>
      <c r="KPU53" s="38"/>
      <c r="KPV53" s="38"/>
      <c r="KPW53" s="38"/>
      <c r="KPX53" s="38"/>
      <c r="KPY53" s="38"/>
      <c r="KPZ53" s="38"/>
      <c r="KQA53" s="38"/>
      <c r="KQB53" s="38"/>
      <c r="KQC53" s="38"/>
      <c r="KQD53" s="38"/>
      <c r="KQE53" s="38"/>
      <c r="KQF53" s="38"/>
      <c r="KQG53" s="38"/>
      <c r="KQH53" s="38"/>
      <c r="KQI53" s="38"/>
      <c r="KQJ53" s="38"/>
      <c r="KQK53" s="38"/>
      <c r="KQL53" s="38"/>
      <c r="KQM53" s="38"/>
      <c r="KQN53" s="38"/>
      <c r="KQO53" s="38"/>
      <c r="KQP53" s="38"/>
      <c r="KQQ53" s="38"/>
      <c r="KQR53" s="38"/>
      <c r="KQS53" s="38"/>
      <c r="KQT53" s="38"/>
      <c r="KQU53" s="38"/>
      <c r="KQV53" s="38"/>
      <c r="KQW53" s="38"/>
      <c r="KQX53" s="38"/>
      <c r="KQY53" s="38"/>
      <c r="KQZ53" s="38"/>
      <c r="KRA53" s="38"/>
      <c r="KRB53" s="38"/>
      <c r="KRC53" s="38"/>
      <c r="KRD53" s="38"/>
      <c r="KRE53" s="38"/>
      <c r="KRF53" s="38"/>
      <c r="KRG53" s="38"/>
      <c r="KRH53" s="38"/>
      <c r="KRI53" s="38"/>
      <c r="KRJ53" s="38"/>
      <c r="KRK53" s="38"/>
      <c r="KRL53" s="38"/>
      <c r="KRM53" s="38"/>
      <c r="KRN53" s="38"/>
      <c r="KRO53" s="38"/>
      <c r="KRP53" s="38"/>
      <c r="KRQ53" s="38"/>
      <c r="KRR53" s="38"/>
      <c r="KRS53" s="38"/>
      <c r="KRT53" s="38"/>
      <c r="KRU53" s="38"/>
      <c r="KRV53" s="38"/>
      <c r="KRW53" s="38"/>
      <c r="KRX53" s="38"/>
      <c r="KRY53" s="38"/>
      <c r="KRZ53" s="38"/>
      <c r="KSA53" s="38"/>
      <c r="KSB53" s="38"/>
      <c r="KSC53" s="38"/>
      <c r="KSD53" s="38"/>
      <c r="KSE53" s="38"/>
      <c r="KSF53" s="38"/>
      <c r="KSG53" s="38"/>
      <c r="KSH53" s="38"/>
      <c r="KSI53" s="38"/>
      <c r="KSJ53" s="38"/>
      <c r="KSK53" s="38"/>
      <c r="KSL53" s="38"/>
      <c r="KSM53" s="38"/>
      <c r="KSN53" s="38"/>
      <c r="KSO53" s="38"/>
      <c r="KSP53" s="38"/>
      <c r="KSQ53" s="38"/>
      <c r="KSR53" s="38"/>
      <c r="KSS53" s="38"/>
      <c r="KST53" s="38"/>
      <c r="KSU53" s="38"/>
      <c r="KSV53" s="38"/>
      <c r="KSW53" s="38"/>
      <c r="KSX53" s="38"/>
      <c r="KSY53" s="38"/>
      <c r="KSZ53" s="38"/>
      <c r="KTA53" s="38"/>
      <c r="KTB53" s="38"/>
      <c r="KTC53" s="38"/>
      <c r="KTD53" s="38"/>
      <c r="KTE53" s="38"/>
      <c r="KTF53" s="38"/>
      <c r="KTG53" s="38"/>
      <c r="KTH53" s="38"/>
      <c r="KTI53" s="38"/>
      <c r="KTJ53" s="38"/>
      <c r="KTK53" s="38"/>
      <c r="KTL53" s="38"/>
      <c r="KTM53" s="38"/>
      <c r="KTN53" s="38"/>
      <c r="KTO53" s="38"/>
      <c r="KTP53" s="38"/>
      <c r="KTQ53" s="38"/>
      <c r="KTR53" s="38"/>
      <c r="KTS53" s="38"/>
      <c r="KTT53" s="38"/>
      <c r="KTU53" s="38"/>
      <c r="KTV53" s="38"/>
      <c r="KTW53" s="38"/>
      <c r="KTX53" s="38"/>
      <c r="KTY53" s="38"/>
      <c r="KTZ53" s="38"/>
      <c r="KUA53" s="38"/>
      <c r="KUB53" s="38"/>
      <c r="KUC53" s="38"/>
      <c r="KUD53" s="38"/>
      <c r="KUE53" s="38"/>
      <c r="KUF53" s="38"/>
      <c r="KUG53" s="38"/>
      <c r="KUH53" s="38"/>
      <c r="KUI53" s="38"/>
      <c r="KUJ53" s="38"/>
      <c r="KUK53" s="38"/>
      <c r="KUL53" s="38"/>
      <c r="KUM53" s="38"/>
      <c r="KUN53" s="38"/>
      <c r="KUO53" s="38"/>
      <c r="KUP53" s="38"/>
      <c r="KUQ53" s="38"/>
      <c r="KUR53" s="38"/>
      <c r="KUS53" s="38"/>
      <c r="KUT53" s="38"/>
      <c r="KUU53" s="38"/>
      <c r="KUV53" s="38"/>
      <c r="KUW53" s="38"/>
      <c r="KUX53" s="38"/>
      <c r="KUY53" s="38"/>
      <c r="KUZ53" s="38"/>
      <c r="KVA53" s="38"/>
      <c r="KVB53" s="38"/>
      <c r="KVC53" s="38"/>
      <c r="KVD53" s="38"/>
      <c r="KVE53" s="38"/>
      <c r="KVF53" s="38"/>
      <c r="KVG53" s="38"/>
      <c r="KVH53" s="38"/>
      <c r="KVI53" s="38"/>
      <c r="KVJ53" s="38"/>
      <c r="KVK53" s="38"/>
      <c r="KVL53" s="38"/>
      <c r="KVM53" s="38"/>
      <c r="KVN53" s="38"/>
      <c r="KVO53" s="38"/>
      <c r="KVP53" s="38"/>
      <c r="KVQ53" s="38"/>
      <c r="KVR53" s="38"/>
      <c r="KVS53" s="38"/>
      <c r="KVT53" s="38"/>
      <c r="KVU53" s="38"/>
      <c r="KVV53" s="38"/>
      <c r="KVW53" s="38"/>
      <c r="KVX53" s="38"/>
      <c r="KVY53" s="38"/>
      <c r="KVZ53" s="38"/>
      <c r="KWA53" s="38"/>
      <c r="KWB53" s="38"/>
      <c r="KWC53" s="38"/>
      <c r="KWD53" s="38"/>
      <c r="KWE53" s="38"/>
      <c r="KWF53" s="38"/>
      <c r="KWG53" s="38"/>
      <c r="KWH53" s="38"/>
      <c r="KWI53" s="38"/>
      <c r="KWJ53" s="38"/>
      <c r="KWK53" s="38"/>
      <c r="KWL53" s="38"/>
      <c r="KWM53" s="38"/>
      <c r="KWN53" s="38"/>
      <c r="KWO53" s="38"/>
      <c r="KWP53" s="38"/>
      <c r="KWQ53" s="38"/>
      <c r="KWR53" s="38"/>
      <c r="KWS53" s="38"/>
      <c r="KWT53" s="38"/>
      <c r="KWU53" s="38"/>
      <c r="KWV53" s="38"/>
      <c r="KWW53" s="38"/>
      <c r="KWX53" s="38"/>
      <c r="KWY53" s="38"/>
      <c r="KWZ53" s="38"/>
      <c r="KXA53" s="38"/>
      <c r="KXB53" s="38"/>
      <c r="KXC53" s="38"/>
      <c r="KXD53" s="38"/>
      <c r="KXE53" s="38"/>
      <c r="KXF53" s="38"/>
      <c r="KXG53" s="38"/>
      <c r="KXH53" s="38"/>
      <c r="KXI53" s="38"/>
      <c r="KXJ53" s="38"/>
      <c r="KXK53" s="38"/>
      <c r="KXL53" s="38"/>
      <c r="KXM53" s="38"/>
      <c r="KXN53" s="38"/>
      <c r="KXO53" s="38"/>
      <c r="KXP53" s="38"/>
      <c r="KXQ53" s="38"/>
      <c r="KXR53" s="38"/>
      <c r="KXS53" s="38"/>
      <c r="KXT53" s="38"/>
      <c r="KXU53" s="38"/>
      <c r="KXV53" s="38"/>
      <c r="KXW53" s="38"/>
      <c r="KXX53" s="38"/>
      <c r="KXY53" s="38"/>
      <c r="KXZ53" s="38"/>
      <c r="KYA53" s="38"/>
      <c r="KYB53" s="38"/>
      <c r="KYC53" s="38"/>
      <c r="KYD53" s="38"/>
      <c r="KYE53" s="38"/>
      <c r="KYF53" s="38"/>
      <c r="KYG53" s="38"/>
      <c r="KYH53" s="38"/>
      <c r="KYI53" s="38"/>
      <c r="KYJ53" s="38"/>
      <c r="KYK53" s="38"/>
      <c r="KYL53" s="38"/>
      <c r="KYM53" s="38"/>
      <c r="KYN53" s="38"/>
      <c r="KYO53" s="38"/>
      <c r="KYP53" s="38"/>
      <c r="KYQ53" s="38"/>
      <c r="KYR53" s="38"/>
      <c r="KYS53" s="38"/>
      <c r="KYT53" s="38"/>
      <c r="KYU53" s="38"/>
      <c r="KYV53" s="38"/>
      <c r="KYW53" s="38"/>
      <c r="KYX53" s="38"/>
      <c r="KYY53" s="38"/>
      <c r="KYZ53" s="38"/>
      <c r="KZA53" s="38"/>
      <c r="KZB53" s="38"/>
      <c r="KZC53" s="38"/>
      <c r="KZD53" s="38"/>
      <c r="KZE53" s="38"/>
      <c r="KZF53" s="38"/>
      <c r="KZG53" s="38"/>
      <c r="KZH53" s="38"/>
      <c r="KZI53" s="38"/>
      <c r="KZJ53" s="38"/>
      <c r="KZK53" s="38"/>
      <c r="KZL53" s="38"/>
      <c r="KZM53" s="38"/>
      <c r="KZN53" s="38"/>
      <c r="KZO53" s="38"/>
      <c r="KZP53" s="38"/>
      <c r="KZQ53" s="38"/>
      <c r="KZR53" s="38"/>
      <c r="KZS53" s="38"/>
      <c r="KZT53" s="38"/>
      <c r="KZU53" s="38"/>
      <c r="KZV53" s="38"/>
      <c r="KZW53" s="38"/>
      <c r="KZX53" s="38"/>
      <c r="KZY53" s="38"/>
      <c r="KZZ53" s="38"/>
      <c r="LAA53" s="38"/>
      <c r="LAB53" s="38"/>
      <c r="LAC53" s="38"/>
      <c r="LAD53" s="38"/>
      <c r="LAE53" s="38"/>
      <c r="LAF53" s="38"/>
      <c r="LAG53" s="38"/>
      <c r="LAH53" s="38"/>
      <c r="LAI53" s="38"/>
      <c r="LAJ53" s="38"/>
      <c r="LAK53" s="38"/>
      <c r="LAL53" s="38"/>
      <c r="LAM53" s="38"/>
      <c r="LAN53" s="38"/>
      <c r="LAO53" s="38"/>
      <c r="LAP53" s="38"/>
      <c r="LAQ53" s="38"/>
      <c r="LAR53" s="38"/>
      <c r="LAS53" s="38"/>
      <c r="LAT53" s="38"/>
      <c r="LAU53" s="38"/>
      <c r="LAV53" s="38"/>
      <c r="LAW53" s="38"/>
      <c r="LAX53" s="38"/>
      <c r="LAY53" s="38"/>
      <c r="LAZ53" s="38"/>
      <c r="LBA53" s="38"/>
      <c r="LBB53" s="38"/>
      <c r="LBC53" s="38"/>
      <c r="LBD53" s="38"/>
      <c r="LBE53" s="38"/>
      <c r="LBF53" s="38"/>
      <c r="LBG53" s="38"/>
      <c r="LBH53" s="38"/>
      <c r="LBI53" s="38"/>
      <c r="LBJ53" s="38"/>
      <c r="LBK53" s="38"/>
      <c r="LBL53" s="38"/>
      <c r="LBM53" s="38"/>
      <c r="LBN53" s="38"/>
      <c r="LBO53" s="38"/>
      <c r="LBP53" s="38"/>
      <c r="LBQ53" s="38"/>
      <c r="LBR53" s="38"/>
      <c r="LBS53" s="38"/>
      <c r="LBT53" s="38"/>
      <c r="LBU53" s="38"/>
      <c r="LBV53" s="38"/>
      <c r="LBW53" s="38"/>
      <c r="LBX53" s="38"/>
      <c r="LBY53" s="38"/>
      <c r="LBZ53" s="38"/>
      <c r="LCA53" s="38"/>
      <c r="LCB53" s="38"/>
      <c r="LCC53" s="38"/>
      <c r="LCD53" s="38"/>
      <c r="LCE53" s="38"/>
      <c r="LCF53" s="38"/>
      <c r="LCG53" s="38"/>
      <c r="LCH53" s="38"/>
      <c r="LCI53" s="38"/>
      <c r="LCJ53" s="38"/>
      <c r="LCK53" s="38"/>
      <c r="LCL53" s="38"/>
      <c r="LCM53" s="38"/>
      <c r="LCN53" s="38"/>
      <c r="LCO53" s="38"/>
      <c r="LCP53" s="38"/>
      <c r="LCQ53" s="38"/>
      <c r="LCR53" s="38"/>
      <c r="LCS53" s="38"/>
      <c r="LCT53" s="38"/>
      <c r="LCU53" s="38"/>
      <c r="LCV53" s="38"/>
      <c r="LCW53" s="38"/>
      <c r="LCX53" s="38"/>
      <c r="LCY53" s="38"/>
      <c r="LCZ53" s="38"/>
      <c r="LDA53" s="38"/>
      <c r="LDB53" s="38"/>
      <c r="LDC53" s="38"/>
      <c r="LDD53" s="38"/>
      <c r="LDE53" s="38"/>
      <c r="LDF53" s="38"/>
      <c r="LDG53" s="38"/>
      <c r="LDH53" s="38"/>
      <c r="LDI53" s="38"/>
      <c r="LDJ53" s="38"/>
      <c r="LDK53" s="38"/>
      <c r="LDL53" s="38"/>
      <c r="LDM53" s="38"/>
      <c r="LDN53" s="38"/>
      <c r="LDO53" s="38"/>
      <c r="LDP53" s="38"/>
      <c r="LDQ53" s="38"/>
      <c r="LDR53" s="38"/>
      <c r="LDS53" s="38"/>
      <c r="LDT53" s="38"/>
      <c r="LDU53" s="38"/>
      <c r="LDV53" s="38"/>
      <c r="LDW53" s="38"/>
      <c r="LDX53" s="38"/>
      <c r="LDY53" s="38"/>
      <c r="LDZ53" s="38"/>
      <c r="LEA53" s="38"/>
      <c r="LEB53" s="38"/>
      <c r="LEC53" s="38"/>
      <c r="LED53" s="38"/>
      <c r="LEE53" s="38"/>
      <c r="LEF53" s="38"/>
      <c r="LEG53" s="38"/>
      <c r="LEH53" s="38"/>
      <c r="LEI53" s="38"/>
      <c r="LEJ53" s="38"/>
      <c r="LEK53" s="38"/>
      <c r="LEL53" s="38"/>
      <c r="LEM53" s="38"/>
      <c r="LEN53" s="38"/>
      <c r="LEO53" s="38"/>
      <c r="LEP53" s="38"/>
      <c r="LEQ53" s="38"/>
      <c r="LER53" s="38"/>
      <c r="LES53" s="38"/>
      <c r="LET53" s="38"/>
      <c r="LEU53" s="38"/>
      <c r="LEV53" s="38"/>
      <c r="LEW53" s="38"/>
      <c r="LEX53" s="38"/>
      <c r="LEY53" s="38"/>
      <c r="LEZ53" s="38"/>
      <c r="LFA53" s="38"/>
      <c r="LFB53" s="38"/>
      <c r="LFC53" s="38"/>
      <c r="LFD53" s="38"/>
      <c r="LFE53" s="38"/>
      <c r="LFF53" s="38"/>
      <c r="LFG53" s="38"/>
      <c r="LFH53" s="38"/>
      <c r="LFI53" s="38"/>
      <c r="LFJ53" s="38"/>
      <c r="LFK53" s="38"/>
      <c r="LFL53" s="38"/>
      <c r="LFM53" s="38"/>
      <c r="LFN53" s="38"/>
      <c r="LFO53" s="38"/>
      <c r="LFP53" s="38"/>
      <c r="LFQ53" s="38"/>
      <c r="LFR53" s="38"/>
      <c r="LFS53" s="38"/>
      <c r="LFT53" s="38"/>
      <c r="LFU53" s="38"/>
      <c r="LFV53" s="38"/>
      <c r="LFW53" s="38"/>
      <c r="LFX53" s="38"/>
      <c r="LFY53" s="38"/>
      <c r="LFZ53" s="38"/>
      <c r="LGA53" s="38"/>
      <c r="LGB53" s="38"/>
      <c r="LGC53" s="38"/>
      <c r="LGD53" s="38"/>
      <c r="LGE53" s="38"/>
      <c r="LGF53" s="38"/>
      <c r="LGG53" s="38"/>
      <c r="LGH53" s="38"/>
      <c r="LGI53" s="38"/>
      <c r="LGJ53" s="38"/>
      <c r="LGK53" s="38"/>
      <c r="LGL53" s="38"/>
      <c r="LGM53" s="38"/>
      <c r="LGN53" s="38"/>
      <c r="LGO53" s="38"/>
      <c r="LGP53" s="38"/>
      <c r="LGQ53" s="38"/>
      <c r="LGR53" s="38"/>
      <c r="LGS53" s="38"/>
      <c r="LGT53" s="38"/>
      <c r="LGU53" s="38"/>
      <c r="LGV53" s="38"/>
      <c r="LGW53" s="38"/>
      <c r="LGX53" s="38"/>
      <c r="LGY53" s="38"/>
      <c r="LGZ53" s="38"/>
      <c r="LHA53" s="38"/>
      <c r="LHB53" s="38"/>
      <c r="LHC53" s="38"/>
      <c r="LHD53" s="38"/>
      <c r="LHE53" s="38"/>
      <c r="LHF53" s="38"/>
      <c r="LHG53" s="38"/>
      <c r="LHH53" s="38"/>
      <c r="LHI53" s="38"/>
      <c r="LHJ53" s="38"/>
      <c r="LHK53" s="38"/>
      <c r="LHL53" s="38"/>
      <c r="LHM53" s="38"/>
      <c r="LHN53" s="38"/>
      <c r="LHO53" s="38"/>
      <c r="LHP53" s="38"/>
      <c r="LHQ53" s="38"/>
      <c r="LHR53" s="38"/>
      <c r="LHS53" s="38"/>
      <c r="LHT53" s="38"/>
      <c r="LHU53" s="38"/>
      <c r="LHV53" s="38"/>
      <c r="LHW53" s="38"/>
      <c r="LHX53" s="38"/>
      <c r="LHY53" s="38"/>
      <c r="LHZ53" s="38"/>
      <c r="LIA53" s="38"/>
      <c r="LIB53" s="38"/>
      <c r="LIC53" s="38"/>
      <c r="LID53" s="38"/>
      <c r="LIE53" s="38"/>
      <c r="LIF53" s="38"/>
      <c r="LIG53" s="38"/>
      <c r="LIH53" s="38"/>
      <c r="LII53" s="38"/>
      <c r="LIJ53" s="38"/>
      <c r="LIK53" s="38"/>
      <c r="LIL53" s="38"/>
      <c r="LIM53" s="38"/>
      <c r="LIN53" s="38"/>
      <c r="LIO53" s="38"/>
      <c r="LIP53" s="38"/>
      <c r="LIQ53" s="38"/>
      <c r="LIR53" s="38"/>
      <c r="LIS53" s="38"/>
      <c r="LIT53" s="38"/>
      <c r="LIU53" s="38"/>
      <c r="LIV53" s="38"/>
      <c r="LIW53" s="38"/>
      <c r="LIX53" s="38"/>
      <c r="LIY53" s="38"/>
      <c r="LIZ53" s="38"/>
      <c r="LJA53" s="38"/>
      <c r="LJB53" s="38"/>
      <c r="LJC53" s="38"/>
      <c r="LJD53" s="38"/>
      <c r="LJE53" s="38"/>
      <c r="LJF53" s="38"/>
      <c r="LJG53" s="38"/>
      <c r="LJH53" s="38"/>
      <c r="LJI53" s="38"/>
      <c r="LJJ53" s="38"/>
      <c r="LJK53" s="38"/>
      <c r="LJL53" s="38"/>
      <c r="LJM53" s="38"/>
      <c r="LJN53" s="38"/>
      <c r="LJO53" s="38"/>
      <c r="LJP53" s="38"/>
      <c r="LJQ53" s="38"/>
      <c r="LJR53" s="38"/>
      <c r="LJS53" s="38"/>
      <c r="LJT53" s="38"/>
      <c r="LJU53" s="38"/>
      <c r="LJV53" s="38"/>
      <c r="LJW53" s="38"/>
      <c r="LJX53" s="38"/>
      <c r="LJY53" s="38"/>
      <c r="LJZ53" s="38"/>
      <c r="LKA53" s="38"/>
      <c r="LKB53" s="38"/>
      <c r="LKC53" s="38"/>
      <c r="LKD53" s="38"/>
      <c r="LKE53" s="38"/>
      <c r="LKF53" s="38"/>
      <c r="LKG53" s="38"/>
      <c r="LKH53" s="38"/>
      <c r="LKI53" s="38"/>
      <c r="LKJ53" s="38"/>
      <c r="LKK53" s="38"/>
      <c r="LKL53" s="38"/>
      <c r="LKM53" s="38"/>
      <c r="LKN53" s="38"/>
      <c r="LKO53" s="38"/>
      <c r="LKP53" s="38"/>
      <c r="LKQ53" s="38"/>
      <c r="LKR53" s="38"/>
      <c r="LKS53" s="38"/>
      <c r="LKT53" s="38"/>
      <c r="LKU53" s="38"/>
      <c r="LKV53" s="38"/>
      <c r="LKW53" s="38"/>
      <c r="LKX53" s="38"/>
      <c r="LKY53" s="38"/>
      <c r="LKZ53" s="38"/>
      <c r="LLA53" s="38"/>
      <c r="LLB53" s="38"/>
      <c r="LLC53" s="38"/>
      <c r="LLD53" s="38"/>
      <c r="LLE53" s="38"/>
      <c r="LLF53" s="38"/>
      <c r="LLG53" s="38"/>
      <c r="LLH53" s="38"/>
      <c r="LLI53" s="38"/>
      <c r="LLJ53" s="38"/>
      <c r="LLK53" s="38"/>
      <c r="LLL53" s="38"/>
      <c r="LLM53" s="38"/>
      <c r="LLN53" s="38"/>
      <c r="LLO53" s="38"/>
      <c r="LLP53" s="38"/>
      <c r="LLQ53" s="38"/>
      <c r="LLR53" s="38"/>
      <c r="LLS53" s="38"/>
      <c r="LLT53" s="38"/>
      <c r="LLU53" s="38"/>
      <c r="LLV53" s="38"/>
      <c r="LLW53" s="38"/>
      <c r="LLX53" s="38"/>
      <c r="LLY53" s="38"/>
      <c r="LLZ53" s="38"/>
      <c r="LMA53" s="38"/>
      <c r="LMB53" s="38"/>
      <c r="LMC53" s="38"/>
      <c r="LMD53" s="38"/>
      <c r="LME53" s="38"/>
      <c r="LMF53" s="38"/>
      <c r="LMG53" s="38"/>
      <c r="LMH53" s="38"/>
      <c r="LMI53" s="38"/>
      <c r="LMJ53" s="38"/>
      <c r="LMK53" s="38"/>
      <c r="LML53" s="38"/>
      <c r="LMM53" s="38"/>
      <c r="LMN53" s="38"/>
      <c r="LMO53" s="38"/>
      <c r="LMP53" s="38"/>
      <c r="LMQ53" s="38"/>
      <c r="LMR53" s="38"/>
      <c r="LMS53" s="38"/>
      <c r="LMT53" s="38"/>
      <c r="LMU53" s="38"/>
      <c r="LMV53" s="38"/>
      <c r="LMW53" s="38"/>
      <c r="LMX53" s="38"/>
      <c r="LMY53" s="38"/>
      <c r="LMZ53" s="38"/>
      <c r="LNA53" s="38"/>
      <c r="LNB53" s="38"/>
      <c r="LNC53" s="38"/>
      <c r="LND53" s="38"/>
      <c r="LNE53" s="38"/>
      <c r="LNF53" s="38"/>
      <c r="LNG53" s="38"/>
      <c r="LNH53" s="38"/>
      <c r="LNI53" s="38"/>
      <c r="LNJ53" s="38"/>
      <c r="LNK53" s="38"/>
      <c r="LNL53" s="38"/>
      <c r="LNM53" s="38"/>
      <c r="LNN53" s="38"/>
      <c r="LNO53" s="38"/>
      <c r="LNP53" s="38"/>
      <c r="LNQ53" s="38"/>
      <c r="LNR53" s="38"/>
      <c r="LNS53" s="38"/>
      <c r="LNT53" s="38"/>
      <c r="LNU53" s="38"/>
      <c r="LNV53" s="38"/>
      <c r="LNW53" s="38"/>
      <c r="LNX53" s="38"/>
      <c r="LNY53" s="38"/>
      <c r="LNZ53" s="38"/>
      <c r="LOA53" s="38"/>
      <c r="LOB53" s="38"/>
      <c r="LOC53" s="38"/>
      <c r="LOD53" s="38"/>
      <c r="LOE53" s="38"/>
      <c r="LOF53" s="38"/>
      <c r="LOG53" s="38"/>
      <c r="LOH53" s="38"/>
      <c r="LOI53" s="38"/>
      <c r="LOJ53" s="38"/>
      <c r="LOK53" s="38"/>
      <c r="LOL53" s="38"/>
      <c r="LOM53" s="38"/>
      <c r="LON53" s="38"/>
      <c r="LOO53" s="38"/>
      <c r="LOP53" s="38"/>
      <c r="LOQ53" s="38"/>
      <c r="LOR53" s="38"/>
      <c r="LOS53" s="38"/>
      <c r="LOT53" s="38"/>
      <c r="LOU53" s="38"/>
      <c r="LOV53" s="38"/>
      <c r="LOW53" s="38"/>
      <c r="LOX53" s="38"/>
      <c r="LOY53" s="38"/>
      <c r="LOZ53" s="38"/>
      <c r="LPA53" s="38"/>
      <c r="LPB53" s="38"/>
      <c r="LPC53" s="38"/>
      <c r="LPD53" s="38"/>
      <c r="LPE53" s="38"/>
      <c r="LPF53" s="38"/>
      <c r="LPG53" s="38"/>
      <c r="LPH53" s="38"/>
      <c r="LPI53" s="38"/>
      <c r="LPJ53" s="38"/>
      <c r="LPK53" s="38"/>
      <c r="LPL53" s="38"/>
      <c r="LPM53" s="38"/>
      <c r="LPN53" s="38"/>
      <c r="LPO53" s="38"/>
      <c r="LPP53" s="38"/>
      <c r="LPQ53" s="38"/>
      <c r="LPR53" s="38"/>
      <c r="LPS53" s="38"/>
      <c r="LPT53" s="38"/>
      <c r="LPU53" s="38"/>
      <c r="LPV53" s="38"/>
      <c r="LPW53" s="38"/>
      <c r="LPX53" s="38"/>
      <c r="LPY53" s="38"/>
      <c r="LPZ53" s="38"/>
      <c r="LQA53" s="38"/>
      <c r="LQB53" s="38"/>
      <c r="LQC53" s="38"/>
      <c r="LQD53" s="38"/>
      <c r="LQE53" s="38"/>
      <c r="LQF53" s="38"/>
      <c r="LQG53" s="38"/>
      <c r="LQH53" s="38"/>
      <c r="LQI53" s="38"/>
      <c r="LQJ53" s="38"/>
      <c r="LQK53" s="38"/>
      <c r="LQL53" s="38"/>
      <c r="LQM53" s="38"/>
      <c r="LQN53" s="38"/>
      <c r="LQO53" s="38"/>
      <c r="LQP53" s="38"/>
      <c r="LQQ53" s="38"/>
      <c r="LQR53" s="38"/>
      <c r="LQS53" s="38"/>
      <c r="LQT53" s="38"/>
      <c r="LQU53" s="38"/>
      <c r="LQV53" s="38"/>
      <c r="LQW53" s="38"/>
      <c r="LQX53" s="38"/>
      <c r="LQY53" s="38"/>
      <c r="LQZ53" s="38"/>
      <c r="LRA53" s="38"/>
      <c r="LRB53" s="38"/>
      <c r="LRC53" s="38"/>
      <c r="LRD53" s="38"/>
      <c r="LRE53" s="38"/>
      <c r="LRF53" s="38"/>
      <c r="LRG53" s="38"/>
      <c r="LRH53" s="38"/>
      <c r="LRI53" s="38"/>
      <c r="LRJ53" s="38"/>
      <c r="LRK53" s="38"/>
      <c r="LRL53" s="38"/>
      <c r="LRM53" s="38"/>
      <c r="LRN53" s="38"/>
      <c r="LRO53" s="38"/>
      <c r="LRP53" s="38"/>
      <c r="LRQ53" s="38"/>
      <c r="LRR53" s="38"/>
      <c r="LRS53" s="38"/>
      <c r="LRT53" s="38"/>
      <c r="LRU53" s="38"/>
      <c r="LRV53" s="38"/>
      <c r="LRW53" s="38"/>
      <c r="LRX53" s="38"/>
      <c r="LRY53" s="38"/>
      <c r="LRZ53" s="38"/>
      <c r="LSA53" s="38"/>
      <c r="LSB53" s="38"/>
      <c r="LSC53" s="38"/>
      <c r="LSD53" s="38"/>
      <c r="LSE53" s="38"/>
      <c r="LSF53" s="38"/>
      <c r="LSG53" s="38"/>
      <c r="LSH53" s="38"/>
      <c r="LSI53" s="38"/>
      <c r="LSJ53" s="38"/>
      <c r="LSK53" s="38"/>
      <c r="LSL53" s="38"/>
      <c r="LSM53" s="38"/>
      <c r="LSN53" s="38"/>
      <c r="LSO53" s="38"/>
      <c r="LSP53" s="38"/>
      <c r="LSQ53" s="38"/>
      <c r="LSR53" s="38"/>
      <c r="LSS53" s="38"/>
      <c r="LST53" s="38"/>
      <c r="LSU53" s="38"/>
      <c r="LSV53" s="38"/>
      <c r="LSW53" s="38"/>
      <c r="LSX53" s="38"/>
      <c r="LSY53" s="38"/>
      <c r="LSZ53" s="38"/>
      <c r="LTA53" s="38"/>
      <c r="LTB53" s="38"/>
      <c r="LTC53" s="38"/>
      <c r="LTD53" s="38"/>
      <c r="LTE53" s="38"/>
      <c r="LTF53" s="38"/>
      <c r="LTG53" s="38"/>
      <c r="LTH53" s="38"/>
      <c r="LTI53" s="38"/>
      <c r="LTJ53" s="38"/>
      <c r="LTK53" s="38"/>
      <c r="LTL53" s="38"/>
      <c r="LTM53" s="38"/>
      <c r="LTN53" s="38"/>
      <c r="LTO53" s="38"/>
      <c r="LTP53" s="38"/>
      <c r="LTQ53" s="38"/>
      <c r="LTR53" s="38"/>
      <c r="LTS53" s="38"/>
      <c r="LTT53" s="38"/>
      <c r="LTU53" s="38"/>
      <c r="LTV53" s="38"/>
      <c r="LTW53" s="38"/>
      <c r="LTX53" s="38"/>
      <c r="LTY53" s="38"/>
      <c r="LTZ53" s="38"/>
      <c r="LUA53" s="38"/>
      <c r="LUB53" s="38"/>
      <c r="LUC53" s="38"/>
      <c r="LUD53" s="38"/>
      <c r="LUE53" s="38"/>
      <c r="LUF53" s="38"/>
      <c r="LUG53" s="38"/>
      <c r="LUH53" s="38"/>
      <c r="LUI53" s="38"/>
      <c r="LUJ53" s="38"/>
      <c r="LUK53" s="38"/>
      <c r="LUL53" s="38"/>
      <c r="LUM53" s="38"/>
      <c r="LUN53" s="38"/>
      <c r="LUO53" s="38"/>
      <c r="LUP53" s="38"/>
      <c r="LUQ53" s="38"/>
      <c r="LUR53" s="38"/>
      <c r="LUS53" s="38"/>
      <c r="LUT53" s="38"/>
      <c r="LUU53" s="38"/>
      <c r="LUV53" s="38"/>
      <c r="LUW53" s="38"/>
      <c r="LUX53" s="38"/>
      <c r="LUY53" s="38"/>
      <c r="LUZ53" s="38"/>
      <c r="LVA53" s="38"/>
      <c r="LVB53" s="38"/>
      <c r="LVC53" s="38"/>
      <c r="LVD53" s="38"/>
      <c r="LVE53" s="38"/>
      <c r="LVF53" s="38"/>
      <c r="LVG53" s="38"/>
      <c r="LVH53" s="38"/>
      <c r="LVI53" s="38"/>
      <c r="LVJ53" s="38"/>
      <c r="LVK53" s="38"/>
      <c r="LVL53" s="38"/>
      <c r="LVM53" s="38"/>
      <c r="LVN53" s="38"/>
      <c r="LVO53" s="38"/>
      <c r="LVP53" s="38"/>
      <c r="LVQ53" s="38"/>
      <c r="LVR53" s="38"/>
      <c r="LVS53" s="38"/>
      <c r="LVT53" s="38"/>
      <c r="LVU53" s="38"/>
      <c r="LVV53" s="38"/>
      <c r="LVW53" s="38"/>
      <c r="LVX53" s="38"/>
      <c r="LVY53" s="38"/>
      <c r="LVZ53" s="38"/>
      <c r="LWA53" s="38"/>
      <c r="LWB53" s="38"/>
      <c r="LWC53" s="38"/>
      <c r="LWD53" s="38"/>
      <c r="LWE53" s="38"/>
      <c r="LWF53" s="38"/>
      <c r="LWG53" s="38"/>
      <c r="LWH53" s="38"/>
      <c r="LWI53" s="38"/>
      <c r="LWJ53" s="38"/>
      <c r="LWK53" s="38"/>
      <c r="LWL53" s="38"/>
      <c r="LWM53" s="38"/>
      <c r="LWN53" s="38"/>
      <c r="LWO53" s="38"/>
      <c r="LWP53" s="38"/>
      <c r="LWQ53" s="38"/>
      <c r="LWR53" s="38"/>
      <c r="LWS53" s="38"/>
      <c r="LWT53" s="38"/>
      <c r="LWU53" s="38"/>
      <c r="LWV53" s="38"/>
      <c r="LWW53" s="38"/>
      <c r="LWX53" s="38"/>
      <c r="LWY53" s="38"/>
      <c r="LWZ53" s="38"/>
      <c r="LXA53" s="38"/>
      <c r="LXB53" s="38"/>
      <c r="LXC53" s="38"/>
      <c r="LXD53" s="38"/>
      <c r="LXE53" s="38"/>
      <c r="LXF53" s="38"/>
      <c r="LXG53" s="38"/>
      <c r="LXH53" s="38"/>
      <c r="LXI53" s="38"/>
      <c r="LXJ53" s="38"/>
      <c r="LXK53" s="38"/>
      <c r="LXL53" s="38"/>
      <c r="LXM53" s="38"/>
      <c r="LXN53" s="38"/>
      <c r="LXO53" s="38"/>
      <c r="LXP53" s="38"/>
      <c r="LXQ53" s="38"/>
      <c r="LXR53" s="38"/>
      <c r="LXS53" s="38"/>
      <c r="LXT53" s="38"/>
      <c r="LXU53" s="38"/>
      <c r="LXV53" s="38"/>
      <c r="LXW53" s="38"/>
      <c r="LXX53" s="38"/>
      <c r="LXY53" s="38"/>
      <c r="LXZ53" s="38"/>
      <c r="LYA53" s="38"/>
      <c r="LYB53" s="38"/>
      <c r="LYC53" s="38"/>
      <c r="LYD53" s="38"/>
      <c r="LYE53" s="38"/>
      <c r="LYF53" s="38"/>
      <c r="LYG53" s="38"/>
      <c r="LYH53" s="38"/>
      <c r="LYI53" s="38"/>
      <c r="LYJ53" s="38"/>
      <c r="LYK53" s="38"/>
      <c r="LYL53" s="38"/>
      <c r="LYM53" s="38"/>
      <c r="LYN53" s="38"/>
      <c r="LYO53" s="38"/>
      <c r="LYP53" s="38"/>
      <c r="LYQ53" s="38"/>
      <c r="LYR53" s="38"/>
      <c r="LYS53" s="38"/>
      <c r="LYT53" s="38"/>
      <c r="LYU53" s="38"/>
      <c r="LYV53" s="38"/>
      <c r="LYW53" s="38"/>
      <c r="LYX53" s="38"/>
      <c r="LYY53" s="38"/>
      <c r="LYZ53" s="38"/>
      <c r="LZA53" s="38"/>
      <c r="LZB53" s="38"/>
      <c r="LZC53" s="38"/>
      <c r="LZD53" s="38"/>
      <c r="LZE53" s="38"/>
      <c r="LZF53" s="38"/>
      <c r="LZG53" s="38"/>
      <c r="LZH53" s="38"/>
      <c r="LZI53" s="38"/>
      <c r="LZJ53" s="38"/>
      <c r="LZK53" s="38"/>
      <c r="LZL53" s="38"/>
      <c r="LZM53" s="38"/>
      <c r="LZN53" s="38"/>
      <c r="LZO53" s="38"/>
      <c r="LZP53" s="38"/>
      <c r="LZQ53" s="38"/>
      <c r="LZR53" s="38"/>
      <c r="LZS53" s="38"/>
      <c r="LZT53" s="38"/>
      <c r="LZU53" s="38"/>
      <c r="LZV53" s="38"/>
      <c r="LZW53" s="38"/>
      <c r="LZX53" s="38"/>
      <c r="LZY53" s="38"/>
      <c r="LZZ53" s="38"/>
      <c r="MAA53" s="38"/>
      <c r="MAB53" s="38"/>
      <c r="MAC53" s="38"/>
      <c r="MAD53" s="38"/>
      <c r="MAE53" s="38"/>
      <c r="MAF53" s="38"/>
      <c r="MAG53" s="38"/>
      <c r="MAH53" s="38"/>
      <c r="MAI53" s="38"/>
      <c r="MAJ53" s="38"/>
      <c r="MAK53" s="38"/>
      <c r="MAL53" s="38"/>
      <c r="MAM53" s="38"/>
      <c r="MAN53" s="38"/>
      <c r="MAO53" s="38"/>
      <c r="MAP53" s="38"/>
      <c r="MAQ53" s="38"/>
      <c r="MAR53" s="38"/>
      <c r="MAS53" s="38"/>
      <c r="MAT53" s="38"/>
      <c r="MAU53" s="38"/>
      <c r="MAV53" s="38"/>
      <c r="MAW53" s="38"/>
      <c r="MAX53" s="38"/>
      <c r="MAY53" s="38"/>
      <c r="MAZ53" s="38"/>
      <c r="MBA53" s="38"/>
      <c r="MBB53" s="38"/>
      <c r="MBC53" s="38"/>
      <c r="MBD53" s="38"/>
      <c r="MBE53" s="38"/>
      <c r="MBF53" s="38"/>
      <c r="MBG53" s="38"/>
      <c r="MBH53" s="38"/>
      <c r="MBI53" s="38"/>
      <c r="MBJ53" s="38"/>
      <c r="MBK53" s="38"/>
      <c r="MBL53" s="38"/>
      <c r="MBM53" s="38"/>
      <c r="MBN53" s="38"/>
      <c r="MBO53" s="38"/>
      <c r="MBP53" s="38"/>
      <c r="MBQ53" s="38"/>
      <c r="MBR53" s="38"/>
      <c r="MBS53" s="38"/>
      <c r="MBT53" s="38"/>
      <c r="MBU53" s="38"/>
      <c r="MBV53" s="38"/>
      <c r="MBW53" s="38"/>
      <c r="MBX53" s="38"/>
      <c r="MBY53" s="38"/>
      <c r="MBZ53" s="38"/>
      <c r="MCA53" s="38"/>
      <c r="MCB53" s="38"/>
      <c r="MCC53" s="38"/>
      <c r="MCD53" s="38"/>
      <c r="MCE53" s="38"/>
      <c r="MCF53" s="38"/>
      <c r="MCG53" s="38"/>
      <c r="MCH53" s="38"/>
      <c r="MCI53" s="38"/>
      <c r="MCJ53" s="38"/>
      <c r="MCK53" s="38"/>
      <c r="MCL53" s="38"/>
      <c r="MCM53" s="38"/>
      <c r="MCN53" s="38"/>
      <c r="MCO53" s="38"/>
      <c r="MCP53" s="38"/>
      <c r="MCQ53" s="38"/>
      <c r="MCR53" s="38"/>
      <c r="MCS53" s="38"/>
      <c r="MCT53" s="38"/>
      <c r="MCU53" s="38"/>
      <c r="MCV53" s="38"/>
      <c r="MCW53" s="38"/>
      <c r="MCX53" s="38"/>
      <c r="MCY53" s="38"/>
      <c r="MCZ53" s="38"/>
      <c r="MDA53" s="38"/>
      <c r="MDB53" s="38"/>
      <c r="MDC53" s="38"/>
      <c r="MDD53" s="38"/>
      <c r="MDE53" s="38"/>
      <c r="MDF53" s="38"/>
      <c r="MDG53" s="38"/>
      <c r="MDH53" s="38"/>
      <c r="MDI53" s="38"/>
      <c r="MDJ53" s="38"/>
      <c r="MDK53" s="38"/>
      <c r="MDL53" s="38"/>
      <c r="MDM53" s="38"/>
      <c r="MDN53" s="38"/>
      <c r="MDO53" s="38"/>
      <c r="MDP53" s="38"/>
      <c r="MDQ53" s="38"/>
      <c r="MDR53" s="38"/>
      <c r="MDS53" s="38"/>
      <c r="MDT53" s="38"/>
      <c r="MDU53" s="38"/>
      <c r="MDV53" s="38"/>
      <c r="MDW53" s="38"/>
      <c r="MDX53" s="38"/>
      <c r="MDY53" s="38"/>
      <c r="MDZ53" s="38"/>
      <c r="MEA53" s="38"/>
      <c r="MEB53" s="38"/>
      <c r="MEC53" s="38"/>
      <c r="MED53" s="38"/>
      <c r="MEE53" s="38"/>
      <c r="MEF53" s="38"/>
      <c r="MEG53" s="38"/>
      <c r="MEH53" s="38"/>
      <c r="MEI53" s="38"/>
      <c r="MEJ53" s="38"/>
      <c r="MEK53" s="38"/>
      <c r="MEL53" s="38"/>
      <c r="MEM53" s="38"/>
      <c r="MEN53" s="38"/>
      <c r="MEO53" s="38"/>
      <c r="MEP53" s="38"/>
      <c r="MEQ53" s="38"/>
      <c r="MER53" s="38"/>
      <c r="MES53" s="38"/>
      <c r="MET53" s="38"/>
      <c r="MEU53" s="38"/>
      <c r="MEV53" s="38"/>
      <c r="MEW53" s="38"/>
      <c r="MEX53" s="38"/>
      <c r="MEY53" s="38"/>
      <c r="MEZ53" s="38"/>
      <c r="MFA53" s="38"/>
      <c r="MFB53" s="38"/>
      <c r="MFC53" s="38"/>
      <c r="MFD53" s="38"/>
      <c r="MFE53" s="38"/>
      <c r="MFF53" s="38"/>
      <c r="MFG53" s="38"/>
      <c r="MFH53" s="38"/>
      <c r="MFI53" s="38"/>
      <c r="MFJ53" s="38"/>
      <c r="MFK53" s="38"/>
      <c r="MFL53" s="38"/>
      <c r="MFM53" s="38"/>
      <c r="MFN53" s="38"/>
      <c r="MFO53" s="38"/>
      <c r="MFP53" s="38"/>
      <c r="MFQ53" s="38"/>
      <c r="MFR53" s="38"/>
      <c r="MFS53" s="38"/>
      <c r="MFT53" s="38"/>
      <c r="MFU53" s="38"/>
      <c r="MFV53" s="38"/>
      <c r="MFW53" s="38"/>
      <c r="MFX53" s="38"/>
      <c r="MFY53" s="38"/>
      <c r="MFZ53" s="38"/>
      <c r="MGA53" s="38"/>
      <c r="MGB53" s="38"/>
      <c r="MGC53" s="38"/>
      <c r="MGD53" s="38"/>
      <c r="MGE53" s="38"/>
      <c r="MGF53" s="38"/>
      <c r="MGG53" s="38"/>
      <c r="MGH53" s="38"/>
      <c r="MGI53" s="38"/>
      <c r="MGJ53" s="38"/>
      <c r="MGK53" s="38"/>
      <c r="MGL53" s="38"/>
      <c r="MGM53" s="38"/>
      <c r="MGN53" s="38"/>
      <c r="MGO53" s="38"/>
      <c r="MGP53" s="38"/>
      <c r="MGQ53" s="38"/>
      <c r="MGR53" s="38"/>
      <c r="MGS53" s="38"/>
      <c r="MGT53" s="38"/>
      <c r="MGU53" s="38"/>
      <c r="MGV53" s="38"/>
      <c r="MGW53" s="38"/>
      <c r="MGX53" s="38"/>
      <c r="MGY53" s="38"/>
      <c r="MGZ53" s="38"/>
      <c r="MHA53" s="38"/>
      <c r="MHB53" s="38"/>
      <c r="MHC53" s="38"/>
      <c r="MHD53" s="38"/>
      <c r="MHE53" s="38"/>
      <c r="MHF53" s="38"/>
      <c r="MHG53" s="38"/>
      <c r="MHH53" s="38"/>
      <c r="MHI53" s="38"/>
      <c r="MHJ53" s="38"/>
      <c r="MHK53" s="38"/>
      <c r="MHL53" s="38"/>
      <c r="MHM53" s="38"/>
      <c r="MHN53" s="38"/>
      <c r="MHO53" s="38"/>
      <c r="MHP53" s="38"/>
      <c r="MHQ53" s="38"/>
      <c r="MHR53" s="38"/>
      <c r="MHS53" s="38"/>
      <c r="MHT53" s="38"/>
      <c r="MHU53" s="38"/>
      <c r="MHV53" s="38"/>
      <c r="MHW53" s="38"/>
      <c r="MHX53" s="38"/>
      <c r="MHY53" s="38"/>
      <c r="MHZ53" s="38"/>
      <c r="MIA53" s="38"/>
      <c r="MIB53" s="38"/>
      <c r="MIC53" s="38"/>
      <c r="MID53" s="38"/>
      <c r="MIE53" s="38"/>
      <c r="MIF53" s="38"/>
      <c r="MIG53" s="38"/>
      <c r="MIH53" s="38"/>
      <c r="MII53" s="38"/>
      <c r="MIJ53" s="38"/>
      <c r="MIK53" s="38"/>
      <c r="MIL53" s="38"/>
      <c r="MIM53" s="38"/>
      <c r="MIN53" s="38"/>
      <c r="MIO53" s="38"/>
      <c r="MIP53" s="38"/>
      <c r="MIQ53" s="38"/>
      <c r="MIR53" s="38"/>
      <c r="MIS53" s="38"/>
      <c r="MIT53" s="38"/>
      <c r="MIU53" s="38"/>
      <c r="MIV53" s="38"/>
      <c r="MIW53" s="38"/>
      <c r="MIX53" s="38"/>
      <c r="MIY53" s="38"/>
      <c r="MIZ53" s="38"/>
      <c r="MJA53" s="38"/>
      <c r="MJB53" s="38"/>
      <c r="MJC53" s="38"/>
      <c r="MJD53" s="38"/>
      <c r="MJE53" s="38"/>
      <c r="MJF53" s="38"/>
      <c r="MJG53" s="38"/>
      <c r="MJH53" s="38"/>
      <c r="MJI53" s="38"/>
      <c r="MJJ53" s="38"/>
      <c r="MJK53" s="38"/>
      <c r="MJL53" s="38"/>
      <c r="MJM53" s="38"/>
      <c r="MJN53" s="38"/>
      <c r="MJO53" s="38"/>
      <c r="MJP53" s="38"/>
      <c r="MJQ53" s="38"/>
      <c r="MJR53" s="38"/>
      <c r="MJS53" s="38"/>
      <c r="MJT53" s="38"/>
      <c r="MJU53" s="38"/>
      <c r="MJV53" s="38"/>
      <c r="MJW53" s="38"/>
      <c r="MJX53" s="38"/>
      <c r="MJY53" s="38"/>
      <c r="MJZ53" s="38"/>
      <c r="MKA53" s="38"/>
      <c r="MKB53" s="38"/>
      <c r="MKC53" s="38"/>
      <c r="MKD53" s="38"/>
      <c r="MKE53" s="38"/>
      <c r="MKF53" s="38"/>
      <c r="MKG53" s="38"/>
      <c r="MKH53" s="38"/>
      <c r="MKI53" s="38"/>
      <c r="MKJ53" s="38"/>
      <c r="MKK53" s="38"/>
      <c r="MKL53" s="38"/>
      <c r="MKM53" s="38"/>
      <c r="MKN53" s="38"/>
      <c r="MKO53" s="38"/>
      <c r="MKP53" s="38"/>
      <c r="MKQ53" s="38"/>
      <c r="MKR53" s="38"/>
      <c r="MKS53" s="38"/>
      <c r="MKT53" s="38"/>
      <c r="MKU53" s="38"/>
      <c r="MKV53" s="38"/>
      <c r="MKW53" s="38"/>
      <c r="MKX53" s="38"/>
      <c r="MKY53" s="38"/>
      <c r="MKZ53" s="38"/>
      <c r="MLA53" s="38"/>
      <c r="MLB53" s="38"/>
      <c r="MLC53" s="38"/>
      <c r="MLD53" s="38"/>
      <c r="MLE53" s="38"/>
      <c r="MLF53" s="38"/>
      <c r="MLG53" s="38"/>
      <c r="MLH53" s="38"/>
      <c r="MLI53" s="38"/>
      <c r="MLJ53" s="38"/>
      <c r="MLK53" s="38"/>
      <c r="MLL53" s="38"/>
      <c r="MLM53" s="38"/>
      <c r="MLN53" s="38"/>
      <c r="MLO53" s="38"/>
      <c r="MLP53" s="38"/>
      <c r="MLQ53" s="38"/>
      <c r="MLR53" s="38"/>
      <c r="MLS53" s="38"/>
      <c r="MLT53" s="38"/>
      <c r="MLU53" s="38"/>
      <c r="MLV53" s="38"/>
      <c r="MLW53" s="38"/>
      <c r="MLX53" s="38"/>
      <c r="MLY53" s="38"/>
      <c r="MLZ53" s="38"/>
      <c r="MMA53" s="38"/>
      <c r="MMB53" s="38"/>
      <c r="MMC53" s="38"/>
      <c r="MMD53" s="38"/>
      <c r="MME53" s="38"/>
      <c r="MMF53" s="38"/>
      <c r="MMG53" s="38"/>
      <c r="MMH53" s="38"/>
      <c r="MMI53" s="38"/>
      <c r="MMJ53" s="38"/>
      <c r="MMK53" s="38"/>
      <c r="MML53" s="38"/>
      <c r="MMM53" s="38"/>
      <c r="MMN53" s="38"/>
      <c r="MMO53" s="38"/>
      <c r="MMP53" s="38"/>
      <c r="MMQ53" s="38"/>
      <c r="MMR53" s="38"/>
      <c r="MMS53" s="38"/>
      <c r="MMT53" s="38"/>
      <c r="MMU53" s="38"/>
      <c r="MMV53" s="38"/>
      <c r="MMW53" s="38"/>
      <c r="MMX53" s="38"/>
      <c r="MMY53" s="38"/>
      <c r="MMZ53" s="38"/>
      <c r="MNA53" s="38"/>
      <c r="MNB53" s="38"/>
      <c r="MNC53" s="38"/>
      <c r="MND53" s="38"/>
      <c r="MNE53" s="38"/>
      <c r="MNF53" s="38"/>
      <c r="MNG53" s="38"/>
      <c r="MNH53" s="38"/>
      <c r="MNI53" s="38"/>
      <c r="MNJ53" s="38"/>
      <c r="MNK53" s="38"/>
      <c r="MNL53" s="38"/>
      <c r="MNM53" s="38"/>
      <c r="MNN53" s="38"/>
      <c r="MNO53" s="38"/>
      <c r="MNP53" s="38"/>
      <c r="MNQ53" s="38"/>
      <c r="MNR53" s="38"/>
      <c r="MNS53" s="38"/>
      <c r="MNT53" s="38"/>
      <c r="MNU53" s="38"/>
      <c r="MNV53" s="38"/>
      <c r="MNW53" s="38"/>
      <c r="MNX53" s="38"/>
      <c r="MNY53" s="38"/>
      <c r="MNZ53" s="38"/>
      <c r="MOA53" s="38"/>
      <c r="MOB53" s="38"/>
      <c r="MOC53" s="38"/>
      <c r="MOD53" s="38"/>
      <c r="MOE53" s="38"/>
      <c r="MOF53" s="38"/>
      <c r="MOG53" s="38"/>
      <c r="MOH53" s="38"/>
      <c r="MOI53" s="38"/>
      <c r="MOJ53" s="38"/>
      <c r="MOK53" s="38"/>
      <c r="MOL53" s="38"/>
      <c r="MOM53" s="38"/>
      <c r="MON53" s="38"/>
      <c r="MOO53" s="38"/>
      <c r="MOP53" s="38"/>
      <c r="MOQ53" s="38"/>
      <c r="MOR53" s="38"/>
      <c r="MOS53" s="38"/>
      <c r="MOT53" s="38"/>
      <c r="MOU53" s="38"/>
      <c r="MOV53" s="38"/>
      <c r="MOW53" s="38"/>
      <c r="MOX53" s="38"/>
      <c r="MOY53" s="38"/>
      <c r="MOZ53" s="38"/>
      <c r="MPA53" s="38"/>
      <c r="MPB53" s="38"/>
      <c r="MPC53" s="38"/>
      <c r="MPD53" s="38"/>
      <c r="MPE53" s="38"/>
      <c r="MPF53" s="38"/>
      <c r="MPG53" s="38"/>
      <c r="MPH53" s="38"/>
      <c r="MPI53" s="38"/>
      <c r="MPJ53" s="38"/>
      <c r="MPK53" s="38"/>
      <c r="MPL53" s="38"/>
      <c r="MPM53" s="38"/>
      <c r="MPN53" s="38"/>
      <c r="MPO53" s="38"/>
      <c r="MPP53" s="38"/>
      <c r="MPQ53" s="38"/>
      <c r="MPR53" s="38"/>
      <c r="MPS53" s="38"/>
      <c r="MPT53" s="38"/>
      <c r="MPU53" s="38"/>
      <c r="MPV53" s="38"/>
      <c r="MPW53" s="38"/>
      <c r="MPX53" s="38"/>
      <c r="MPY53" s="38"/>
      <c r="MPZ53" s="38"/>
      <c r="MQA53" s="38"/>
      <c r="MQB53" s="38"/>
      <c r="MQC53" s="38"/>
      <c r="MQD53" s="38"/>
      <c r="MQE53" s="38"/>
      <c r="MQF53" s="38"/>
      <c r="MQG53" s="38"/>
      <c r="MQH53" s="38"/>
      <c r="MQI53" s="38"/>
      <c r="MQJ53" s="38"/>
      <c r="MQK53" s="38"/>
      <c r="MQL53" s="38"/>
      <c r="MQM53" s="38"/>
      <c r="MQN53" s="38"/>
      <c r="MQO53" s="38"/>
      <c r="MQP53" s="38"/>
      <c r="MQQ53" s="38"/>
      <c r="MQR53" s="38"/>
      <c r="MQS53" s="38"/>
      <c r="MQT53" s="38"/>
      <c r="MQU53" s="38"/>
      <c r="MQV53" s="38"/>
      <c r="MQW53" s="38"/>
      <c r="MQX53" s="38"/>
      <c r="MQY53" s="38"/>
      <c r="MQZ53" s="38"/>
      <c r="MRA53" s="38"/>
      <c r="MRB53" s="38"/>
      <c r="MRC53" s="38"/>
      <c r="MRD53" s="38"/>
      <c r="MRE53" s="38"/>
      <c r="MRF53" s="38"/>
      <c r="MRG53" s="38"/>
      <c r="MRH53" s="38"/>
      <c r="MRI53" s="38"/>
      <c r="MRJ53" s="38"/>
      <c r="MRK53" s="38"/>
      <c r="MRL53" s="38"/>
      <c r="MRM53" s="38"/>
      <c r="MRN53" s="38"/>
      <c r="MRO53" s="38"/>
      <c r="MRP53" s="38"/>
      <c r="MRQ53" s="38"/>
      <c r="MRR53" s="38"/>
      <c r="MRS53" s="38"/>
      <c r="MRT53" s="38"/>
      <c r="MRU53" s="38"/>
      <c r="MRV53" s="38"/>
      <c r="MRW53" s="38"/>
      <c r="MRX53" s="38"/>
      <c r="MRY53" s="38"/>
      <c r="MRZ53" s="38"/>
      <c r="MSA53" s="38"/>
      <c r="MSB53" s="38"/>
      <c r="MSC53" s="38"/>
      <c r="MSD53" s="38"/>
      <c r="MSE53" s="38"/>
      <c r="MSF53" s="38"/>
      <c r="MSG53" s="38"/>
      <c r="MSH53" s="38"/>
      <c r="MSI53" s="38"/>
      <c r="MSJ53" s="38"/>
      <c r="MSK53" s="38"/>
      <c r="MSL53" s="38"/>
      <c r="MSM53" s="38"/>
      <c r="MSN53" s="38"/>
      <c r="MSO53" s="38"/>
      <c r="MSP53" s="38"/>
      <c r="MSQ53" s="38"/>
      <c r="MSR53" s="38"/>
      <c r="MSS53" s="38"/>
      <c r="MST53" s="38"/>
      <c r="MSU53" s="38"/>
      <c r="MSV53" s="38"/>
      <c r="MSW53" s="38"/>
      <c r="MSX53" s="38"/>
      <c r="MSY53" s="38"/>
      <c r="MSZ53" s="38"/>
      <c r="MTA53" s="38"/>
      <c r="MTB53" s="38"/>
      <c r="MTC53" s="38"/>
      <c r="MTD53" s="38"/>
      <c r="MTE53" s="38"/>
      <c r="MTF53" s="38"/>
      <c r="MTG53" s="38"/>
      <c r="MTH53" s="38"/>
      <c r="MTI53" s="38"/>
      <c r="MTJ53" s="38"/>
      <c r="MTK53" s="38"/>
      <c r="MTL53" s="38"/>
      <c r="MTM53" s="38"/>
      <c r="MTN53" s="38"/>
      <c r="MTO53" s="38"/>
      <c r="MTP53" s="38"/>
      <c r="MTQ53" s="38"/>
      <c r="MTR53" s="38"/>
      <c r="MTS53" s="38"/>
      <c r="MTT53" s="38"/>
      <c r="MTU53" s="38"/>
      <c r="MTV53" s="38"/>
      <c r="MTW53" s="38"/>
      <c r="MTX53" s="38"/>
      <c r="MTY53" s="38"/>
      <c r="MTZ53" s="38"/>
      <c r="MUA53" s="38"/>
      <c r="MUB53" s="38"/>
      <c r="MUC53" s="38"/>
      <c r="MUD53" s="38"/>
      <c r="MUE53" s="38"/>
      <c r="MUF53" s="38"/>
      <c r="MUG53" s="38"/>
      <c r="MUH53" s="38"/>
      <c r="MUI53" s="38"/>
      <c r="MUJ53" s="38"/>
      <c r="MUK53" s="38"/>
      <c r="MUL53" s="38"/>
      <c r="MUM53" s="38"/>
      <c r="MUN53" s="38"/>
      <c r="MUO53" s="38"/>
      <c r="MUP53" s="38"/>
      <c r="MUQ53" s="38"/>
      <c r="MUR53" s="38"/>
      <c r="MUS53" s="38"/>
      <c r="MUT53" s="38"/>
      <c r="MUU53" s="38"/>
      <c r="MUV53" s="38"/>
      <c r="MUW53" s="38"/>
      <c r="MUX53" s="38"/>
      <c r="MUY53" s="38"/>
      <c r="MUZ53" s="38"/>
      <c r="MVA53" s="38"/>
      <c r="MVB53" s="38"/>
      <c r="MVC53" s="38"/>
      <c r="MVD53" s="38"/>
      <c r="MVE53" s="38"/>
      <c r="MVF53" s="38"/>
      <c r="MVG53" s="38"/>
      <c r="MVH53" s="38"/>
      <c r="MVI53" s="38"/>
      <c r="MVJ53" s="38"/>
      <c r="MVK53" s="38"/>
      <c r="MVL53" s="38"/>
      <c r="MVM53" s="38"/>
      <c r="MVN53" s="38"/>
      <c r="MVO53" s="38"/>
      <c r="MVP53" s="38"/>
      <c r="MVQ53" s="38"/>
      <c r="MVR53" s="38"/>
      <c r="MVS53" s="38"/>
      <c r="MVT53" s="38"/>
      <c r="MVU53" s="38"/>
      <c r="MVV53" s="38"/>
      <c r="MVW53" s="38"/>
      <c r="MVX53" s="38"/>
      <c r="MVY53" s="38"/>
      <c r="MVZ53" s="38"/>
      <c r="MWA53" s="38"/>
      <c r="MWB53" s="38"/>
      <c r="MWC53" s="38"/>
      <c r="MWD53" s="38"/>
      <c r="MWE53" s="38"/>
      <c r="MWF53" s="38"/>
      <c r="MWG53" s="38"/>
      <c r="MWH53" s="38"/>
      <c r="MWI53" s="38"/>
      <c r="MWJ53" s="38"/>
      <c r="MWK53" s="38"/>
      <c r="MWL53" s="38"/>
      <c r="MWM53" s="38"/>
      <c r="MWN53" s="38"/>
      <c r="MWO53" s="38"/>
      <c r="MWP53" s="38"/>
      <c r="MWQ53" s="38"/>
      <c r="MWR53" s="38"/>
      <c r="MWS53" s="38"/>
      <c r="MWT53" s="38"/>
      <c r="MWU53" s="38"/>
      <c r="MWV53" s="38"/>
      <c r="MWW53" s="38"/>
      <c r="MWX53" s="38"/>
      <c r="MWY53" s="38"/>
      <c r="MWZ53" s="38"/>
      <c r="MXA53" s="38"/>
      <c r="MXB53" s="38"/>
      <c r="MXC53" s="38"/>
      <c r="MXD53" s="38"/>
      <c r="MXE53" s="38"/>
      <c r="MXF53" s="38"/>
      <c r="MXG53" s="38"/>
      <c r="MXH53" s="38"/>
      <c r="MXI53" s="38"/>
      <c r="MXJ53" s="38"/>
      <c r="MXK53" s="38"/>
      <c r="MXL53" s="38"/>
      <c r="MXM53" s="38"/>
      <c r="MXN53" s="38"/>
      <c r="MXO53" s="38"/>
      <c r="MXP53" s="38"/>
      <c r="MXQ53" s="38"/>
      <c r="MXR53" s="38"/>
      <c r="MXS53" s="38"/>
      <c r="MXT53" s="38"/>
      <c r="MXU53" s="38"/>
      <c r="MXV53" s="38"/>
      <c r="MXW53" s="38"/>
      <c r="MXX53" s="38"/>
      <c r="MXY53" s="38"/>
      <c r="MXZ53" s="38"/>
      <c r="MYA53" s="38"/>
      <c r="MYB53" s="38"/>
      <c r="MYC53" s="38"/>
      <c r="MYD53" s="38"/>
      <c r="MYE53" s="38"/>
      <c r="MYF53" s="38"/>
      <c r="MYG53" s="38"/>
      <c r="MYH53" s="38"/>
      <c r="MYI53" s="38"/>
      <c r="MYJ53" s="38"/>
      <c r="MYK53" s="38"/>
      <c r="MYL53" s="38"/>
      <c r="MYM53" s="38"/>
      <c r="MYN53" s="38"/>
      <c r="MYO53" s="38"/>
      <c r="MYP53" s="38"/>
      <c r="MYQ53" s="38"/>
      <c r="MYR53" s="38"/>
      <c r="MYS53" s="38"/>
      <c r="MYT53" s="38"/>
      <c r="MYU53" s="38"/>
      <c r="MYV53" s="38"/>
      <c r="MYW53" s="38"/>
      <c r="MYX53" s="38"/>
      <c r="MYY53" s="38"/>
      <c r="MYZ53" s="38"/>
      <c r="MZA53" s="38"/>
      <c r="MZB53" s="38"/>
      <c r="MZC53" s="38"/>
      <c r="MZD53" s="38"/>
      <c r="MZE53" s="38"/>
      <c r="MZF53" s="38"/>
      <c r="MZG53" s="38"/>
      <c r="MZH53" s="38"/>
      <c r="MZI53" s="38"/>
      <c r="MZJ53" s="38"/>
      <c r="MZK53" s="38"/>
      <c r="MZL53" s="38"/>
      <c r="MZM53" s="38"/>
      <c r="MZN53" s="38"/>
      <c r="MZO53" s="38"/>
      <c r="MZP53" s="38"/>
      <c r="MZQ53" s="38"/>
      <c r="MZR53" s="38"/>
      <c r="MZS53" s="38"/>
      <c r="MZT53" s="38"/>
      <c r="MZU53" s="38"/>
      <c r="MZV53" s="38"/>
      <c r="MZW53" s="38"/>
      <c r="MZX53" s="38"/>
      <c r="MZY53" s="38"/>
      <c r="MZZ53" s="38"/>
      <c r="NAA53" s="38"/>
      <c r="NAB53" s="38"/>
      <c r="NAC53" s="38"/>
      <c r="NAD53" s="38"/>
      <c r="NAE53" s="38"/>
      <c r="NAF53" s="38"/>
      <c r="NAG53" s="38"/>
      <c r="NAH53" s="38"/>
      <c r="NAI53" s="38"/>
      <c r="NAJ53" s="38"/>
      <c r="NAK53" s="38"/>
      <c r="NAL53" s="38"/>
      <c r="NAM53" s="38"/>
      <c r="NAN53" s="38"/>
      <c r="NAO53" s="38"/>
      <c r="NAP53" s="38"/>
      <c r="NAQ53" s="38"/>
      <c r="NAR53" s="38"/>
      <c r="NAS53" s="38"/>
      <c r="NAT53" s="38"/>
      <c r="NAU53" s="38"/>
      <c r="NAV53" s="38"/>
      <c r="NAW53" s="38"/>
      <c r="NAX53" s="38"/>
      <c r="NAY53" s="38"/>
      <c r="NAZ53" s="38"/>
      <c r="NBA53" s="38"/>
      <c r="NBB53" s="38"/>
      <c r="NBC53" s="38"/>
      <c r="NBD53" s="38"/>
      <c r="NBE53" s="38"/>
      <c r="NBF53" s="38"/>
      <c r="NBG53" s="38"/>
      <c r="NBH53" s="38"/>
      <c r="NBI53" s="38"/>
      <c r="NBJ53" s="38"/>
      <c r="NBK53" s="38"/>
      <c r="NBL53" s="38"/>
      <c r="NBM53" s="38"/>
      <c r="NBN53" s="38"/>
      <c r="NBO53" s="38"/>
      <c r="NBP53" s="38"/>
      <c r="NBQ53" s="38"/>
      <c r="NBR53" s="38"/>
      <c r="NBS53" s="38"/>
      <c r="NBT53" s="38"/>
      <c r="NBU53" s="38"/>
      <c r="NBV53" s="38"/>
      <c r="NBW53" s="38"/>
      <c r="NBX53" s="38"/>
      <c r="NBY53" s="38"/>
      <c r="NBZ53" s="38"/>
      <c r="NCA53" s="38"/>
      <c r="NCB53" s="38"/>
      <c r="NCC53" s="38"/>
      <c r="NCD53" s="38"/>
      <c r="NCE53" s="38"/>
      <c r="NCF53" s="38"/>
      <c r="NCG53" s="38"/>
      <c r="NCH53" s="38"/>
      <c r="NCI53" s="38"/>
      <c r="NCJ53" s="38"/>
      <c r="NCK53" s="38"/>
      <c r="NCL53" s="38"/>
      <c r="NCM53" s="38"/>
      <c r="NCN53" s="38"/>
      <c r="NCO53" s="38"/>
      <c r="NCP53" s="38"/>
      <c r="NCQ53" s="38"/>
      <c r="NCR53" s="38"/>
      <c r="NCS53" s="38"/>
      <c r="NCT53" s="38"/>
      <c r="NCU53" s="38"/>
      <c r="NCV53" s="38"/>
      <c r="NCW53" s="38"/>
      <c r="NCX53" s="38"/>
      <c r="NCY53" s="38"/>
      <c r="NCZ53" s="38"/>
      <c r="NDA53" s="38"/>
      <c r="NDB53" s="38"/>
      <c r="NDC53" s="38"/>
      <c r="NDD53" s="38"/>
      <c r="NDE53" s="38"/>
      <c r="NDF53" s="38"/>
      <c r="NDG53" s="38"/>
      <c r="NDH53" s="38"/>
      <c r="NDI53" s="38"/>
      <c r="NDJ53" s="38"/>
      <c r="NDK53" s="38"/>
      <c r="NDL53" s="38"/>
      <c r="NDM53" s="38"/>
      <c r="NDN53" s="38"/>
      <c r="NDO53" s="38"/>
      <c r="NDP53" s="38"/>
      <c r="NDQ53" s="38"/>
      <c r="NDR53" s="38"/>
      <c r="NDS53" s="38"/>
      <c r="NDT53" s="38"/>
      <c r="NDU53" s="38"/>
      <c r="NDV53" s="38"/>
      <c r="NDW53" s="38"/>
      <c r="NDX53" s="38"/>
      <c r="NDY53" s="38"/>
      <c r="NDZ53" s="38"/>
      <c r="NEA53" s="38"/>
      <c r="NEB53" s="38"/>
      <c r="NEC53" s="38"/>
      <c r="NED53" s="38"/>
      <c r="NEE53" s="38"/>
      <c r="NEF53" s="38"/>
      <c r="NEG53" s="38"/>
      <c r="NEH53" s="38"/>
      <c r="NEI53" s="38"/>
      <c r="NEJ53" s="38"/>
      <c r="NEK53" s="38"/>
      <c r="NEL53" s="38"/>
      <c r="NEM53" s="38"/>
      <c r="NEN53" s="38"/>
      <c r="NEO53" s="38"/>
      <c r="NEP53" s="38"/>
      <c r="NEQ53" s="38"/>
      <c r="NER53" s="38"/>
      <c r="NES53" s="38"/>
      <c r="NET53" s="38"/>
      <c r="NEU53" s="38"/>
      <c r="NEV53" s="38"/>
      <c r="NEW53" s="38"/>
      <c r="NEX53" s="38"/>
      <c r="NEY53" s="38"/>
      <c r="NEZ53" s="38"/>
      <c r="NFA53" s="38"/>
      <c r="NFB53" s="38"/>
      <c r="NFC53" s="38"/>
      <c r="NFD53" s="38"/>
      <c r="NFE53" s="38"/>
      <c r="NFF53" s="38"/>
      <c r="NFG53" s="38"/>
      <c r="NFH53" s="38"/>
      <c r="NFI53" s="38"/>
      <c r="NFJ53" s="38"/>
      <c r="NFK53" s="38"/>
      <c r="NFL53" s="38"/>
      <c r="NFM53" s="38"/>
      <c r="NFN53" s="38"/>
      <c r="NFO53" s="38"/>
      <c r="NFP53" s="38"/>
      <c r="NFQ53" s="38"/>
      <c r="NFR53" s="38"/>
      <c r="NFS53" s="38"/>
      <c r="NFT53" s="38"/>
      <c r="NFU53" s="38"/>
      <c r="NFV53" s="38"/>
      <c r="NFW53" s="38"/>
      <c r="NFX53" s="38"/>
      <c r="NFY53" s="38"/>
      <c r="NFZ53" s="38"/>
      <c r="NGA53" s="38"/>
      <c r="NGB53" s="38"/>
      <c r="NGC53" s="38"/>
      <c r="NGD53" s="38"/>
      <c r="NGE53" s="38"/>
      <c r="NGF53" s="38"/>
      <c r="NGG53" s="38"/>
      <c r="NGH53" s="38"/>
      <c r="NGI53" s="38"/>
      <c r="NGJ53" s="38"/>
      <c r="NGK53" s="38"/>
      <c r="NGL53" s="38"/>
      <c r="NGM53" s="38"/>
      <c r="NGN53" s="38"/>
      <c r="NGO53" s="38"/>
      <c r="NGP53" s="38"/>
      <c r="NGQ53" s="38"/>
      <c r="NGR53" s="38"/>
      <c r="NGS53" s="38"/>
      <c r="NGT53" s="38"/>
      <c r="NGU53" s="38"/>
      <c r="NGV53" s="38"/>
      <c r="NGW53" s="38"/>
      <c r="NGX53" s="38"/>
      <c r="NGY53" s="38"/>
      <c r="NGZ53" s="38"/>
      <c r="NHA53" s="38"/>
      <c r="NHB53" s="38"/>
      <c r="NHC53" s="38"/>
      <c r="NHD53" s="38"/>
      <c r="NHE53" s="38"/>
      <c r="NHF53" s="38"/>
      <c r="NHG53" s="38"/>
      <c r="NHH53" s="38"/>
      <c r="NHI53" s="38"/>
      <c r="NHJ53" s="38"/>
      <c r="NHK53" s="38"/>
      <c r="NHL53" s="38"/>
      <c r="NHM53" s="38"/>
      <c r="NHN53" s="38"/>
      <c r="NHO53" s="38"/>
      <c r="NHP53" s="38"/>
      <c r="NHQ53" s="38"/>
      <c r="NHR53" s="38"/>
      <c r="NHS53" s="38"/>
      <c r="NHT53" s="38"/>
      <c r="NHU53" s="38"/>
      <c r="NHV53" s="38"/>
      <c r="NHW53" s="38"/>
      <c r="NHX53" s="38"/>
      <c r="NHY53" s="38"/>
      <c r="NHZ53" s="38"/>
      <c r="NIA53" s="38"/>
      <c r="NIB53" s="38"/>
      <c r="NIC53" s="38"/>
      <c r="NID53" s="38"/>
      <c r="NIE53" s="38"/>
      <c r="NIF53" s="38"/>
      <c r="NIG53" s="38"/>
      <c r="NIH53" s="38"/>
      <c r="NII53" s="38"/>
      <c r="NIJ53" s="38"/>
      <c r="NIK53" s="38"/>
      <c r="NIL53" s="38"/>
      <c r="NIM53" s="38"/>
      <c r="NIN53" s="38"/>
      <c r="NIO53" s="38"/>
      <c r="NIP53" s="38"/>
      <c r="NIQ53" s="38"/>
      <c r="NIR53" s="38"/>
      <c r="NIS53" s="38"/>
      <c r="NIT53" s="38"/>
      <c r="NIU53" s="38"/>
      <c r="NIV53" s="38"/>
      <c r="NIW53" s="38"/>
      <c r="NIX53" s="38"/>
      <c r="NIY53" s="38"/>
      <c r="NIZ53" s="38"/>
      <c r="NJA53" s="38"/>
      <c r="NJB53" s="38"/>
      <c r="NJC53" s="38"/>
      <c r="NJD53" s="38"/>
      <c r="NJE53" s="38"/>
      <c r="NJF53" s="38"/>
      <c r="NJG53" s="38"/>
      <c r="NJH53" s="38"/>
      <c r="NJI53" s="38"/>
      <c r="NJJ53" s="38"/>
      <c r="NJK53" s="38"/>
      <c r="NJL53" s="38"/>
      <c r="NJM53" s="38"/>
      <c r="NJN53" s="38"/>
      <c r="NJO53" s="38"/>
      <c r="NJP53" s="38"/>
      <c r="NJQ53" s="38"/>
      <c r="NJR53" s="38"/>
      <c r="NJS53" s="38"/>
      <c r="NJT53" s="38"/>
      <c r="NJU53" s="38"/>
      <c r="NJV53" s="38"/>
      <c r="NJW53" s="38"/>
      <c r="NJX53" s="38"/>
      <c r="NJY53" s="38"/>
      <c r="NJZ53" s="38"/>
      <c r="NKA53" s="38"/>
      <c r="NKB53" s="38"/>
      <c r="NKC53" s="38"/>
      <c r="NKD53" s="38"/>
      <c r="NKE53" s="38"/>
      <c r="NKF53" s="38"/>
      <c r="NKG53" s="38"/>
      <c r="NKH53" s="38"/>
      <c r="NKI53" s="38"/>
      <c r="NKJ53" s="38"/>
      <c r="NKK53" s="38"/>
      <c r="NKL53" s="38"/>
      <c r="NKM53" s="38"/>
      <c r="NKN53" s="38"/>
      <c r="NKO53" s="38"/>
      <c r="NKP53" s="38"/>
      <c r="NKQ53" s="38"/>
      <c r="NKR53" s="38"/>
      <c r="NKS53" s="38"/>
      <c r="NKT53" s="38"/>
      <c r="NKU53" s="38"/>
      <c r="NKV53" s="38"/>
      <c r="NKW53" s="38"/>
      <c r="NKX53" s="38"/>
      <c r="NKY53" s="38"/>
      <c r="NKZ53" s="38"/>
      <c r="NLA53" s="38"/>
      <c r="NLB53" s="38"/>
      <c r="NLC53" s="38"/>
      <c r="NLD53" s="38"/>
      <c r="NLE53" s="38"/>
      <c r="NLF53" s="38"/>
      <c r="NLG53" s="38"/>
      <c r="NLH53" s="38"/>
      <c r="NLI53" s="38"/>
      <c r="NLJ53" s="38"/>
      <c r="NLK53" s="38"/>
      <c r="NLL53" s="38"/>
      <c r="NLM53" s="38"/>
      <c r="NLN53" s="38"/>
      <c r="NLO53" s="38"/>
      <c r="NLP53" s="38"/>
      <c r="NLQ53" s="38"/>
      <c r="NLR53" s="38"/>
      <c r="NLS53" s="38"/>
      <c r="NLT53" s="38"/>
      <c r="NLU53" s="38"/>
      <c r="NLV53" s="38"/>
      <c r="NLW53" s="38"/>
      <c r="NLX53" s="38"/>
      <c r="NLY53" s="38"/>
      <c r="NLZ53" s="38"/>
      <c r="NMA53" s="38"/>
      <c r="NMB53" s="38"/>
      <c r="NMC53" s="38"/>
      <c r="NMD53" s="38"/>
      <c r="NME53" s="38"/>
      <c r="NMF53" s="38"/>
      <c r="NMG53" s="38"/>
      <c r="NMH53" s="38"/>
      <c r="NMI53" s="38"/>
      <c r="NMJ53" s="38"/>
      <c r="NMK53" s="38"/>
      <c r="NML53" s="38"/>
      <c r="NMM53" s="38"/>
      <c r="NMN53" s="38"/>
      <c r="NMO53" s="38"/>
      <c r="NMP53" s="38"/>
      <c r="NMQ53" s="38"/>
      <c r="NMR53" s="38"/>
      <c r="NMS53" s="38"/>
      <c r="NMT53" s="38"/>
      <c r="NMU53" s="38"/>
      <c r="NMV53" s="38"/>
      <c r="NMW53" s="38"/>
      <c r="NMX53" s="38"/>
      <c r="NMY53" s="38"/>
      <c r="NMZ53" s="38"/>
      <c r="NNA53" s="38"/>
      <c r="NNB53" s="38"/>
      <c r="NNC53" s="38"/>
      <c r="NND53" s="38"/>
      <c r="NNE53" s="38"/>
      <c r="NNF53" s="38"/>
      <c r="NNG53" s="38"/>
      <c r="NNH53" s="38"/>
      <c r="NNI53" s="38"/>
      <c r="NNJ53" s="38"/>
      <c r="NNK53" s="38"/>
      <c r="NNL53" s="38"/>
      <c r="NNM53" s="38"/>
      <c r="NNN53" s="38"/>
      <c r="NNO53" s="38"/>
      <c r="NNP53" s="38"/>
      <c r="NNQ53" s="38"/>
      <c r="NNR53" s="38"/>
      <c r="NNS53" s="38"/>
      <c r="NNT53" s="38"/>
      <c r="NNU53" s="38"/>
      <c r="NNV53" s="38"/>
      <c r="NNW53" s="38"/>
      <c r="NNX53" s="38"/>
      <c r="NNY53" s="38"/>
      <c r="NNZ53" s="38"/>
      <c r="NOA53" s="38"/>
      <c r="NOB53" s="38"/>
      <c r="NOC53" s="38"/>
      <c r="NOD53" s="38"/>
      <c r="NOE53" s="38"/>
      <c r="NOF53" s="38"/>
      <c r="NOG53" s="38"/>
      <c r="NOH53" s="38"/>
      <c r="NOI53" s="38"/>
      <c r="NOJ53" s="38"/>
      <c r="NOK53" s="38"/>
      <c r="NOL53" s="38"/>
      <c r="NOM53" s="38"/>
      <c r="NON53" s="38"/>
      <c r="NOO53" s="38"/>
      <c r="NOP53" s="38"/>
      <c r="NOQ53" s="38"/>
      <c r="NOR53" s="38"/>
      <c r="NOS53" s="38"/>
      <c r="NOT53" s="38"/>
      <c r="NOU53" s="38"/>
      <c r="NOV53" s="38"/>
      <c r="NOW53" s="38"/>
      <c r="NOX53" s="38"/>
      <c r="NOY53" s="38"/>
      <c r="NOZ53" s="38"/>
      <c r="NPA53" s="38"/>
      <c r="NPB53" s="38"/>
      <c r="NPC53" s="38"/>
      <c r="NPD53" s="38"/>
      <c r="NPE53" s="38"/>
      <c r="NPF53" s="38"/>
      <c r="NPG53" s="38"/>
      <c r="NPH53" s="38"/>
      <c r="NPI53" s="38"/>
      <c r="NPJ53" s="38"/>
      <c r="NPK53" s="38"/>
      <c r="NPL53" s="38"/>
      <c r="NPM53" s="38"/>
      <c r="NPN53" s="38"/>
      <c r="NPO53" s="38"/>
      <c r="NPP53" s="38"/>
      <c r="NPQ53" s="38"/>
      <c r="NPR53" s="38"/>
      <c r="NPS53" s="38"/>
      <c r="NPT53" s="38"/>
      <c r="NPU53" s="38"/>
      <c r="NPV53" s="38"/>
      <c r="NPW53" s="38"/>
      <c r="NPX53" s="38"/>
      <c r="NPY53" s="38"/>
      <c r="NPZ53" s="38"/>
      <c r="NQA53" s="38"/>
      <c r="NQB53" s="38"/>
      <c r="NQC53" s="38"/>
      <c r="NQD53" s="38"/>
      <c r="NQE53" s="38"/>
      <c r="NQF53" s="38"/>
      <c r="NQG53" s="38"/>
      <c r="NQH53" s="38"/>
      <c r="NQI53" s="38"/>
      <c r="NQJ53" s="38"/>
      <c r="NQK53" s="38"/>
      <c r="NQL53" s="38"/>
      <c r="NQM53" s="38"/>
      <c r="NQN53" s="38"/>
      <c r="NQO53" s="38"/>
      <c r="NQP53" s="38"/>
      <c r="NQQ53" s="38"/>
      <c r="NQR53" s="38"/>
      <c r="NQS53" s="38"/>
      <c r="NQT53" s="38"/>
      <c r="NQU53" s="38"/>
      <c r="NQV53" s="38"/>
      <c r="NQW53" s="38"/>
      <c r="NQX53" s="38"/>
      <c r="NQY53" s="38"/>
      <c r="NQZ53" s="38"/>
      <c r="NRA53" s="38"/>
      <c r="NRB53" s="38"/>
      <c r="NRC53" s="38"/>
      <c r="NRD53" s="38"/>
      <c r="NRE53" s="38"/>
      <c r="NRF53" s="38"/>
      <c r="NRG53" s="38"/>
      <c r="NRH53" s="38"/>
      <c r="NRI53" s="38"/>
      <c r="NRJ53" s="38"/>
      <c r="NRK53" s="38"/>
      <c r="NRL53" s="38"/>
      <c r="NRM53" s="38"/>
      <c r="NRN53" s="38"/>
      <c r="NRO53" s="38"/>
      <c r="NRP53" s="38"/>
      <c r="NRQ53" s="38"/>
      <c r="NRR53" s="38"/>
      <c r="NRS53" s="38"/>
      <c r="NRT53" s="38"/>
      <c r="NRU53" s="38"/>
      <c r="NRV53" s="38"/>
      <c r="NRW53" s="38"/>
      <c r="NRX53" s="38"/>
      <c r="NRY53" s="38"/>
      <c r="NRZ53" s="38"/>
      <c r="NSA53" s="38"/>
      <c r="NSB53" s="38"/>
      <c r="NSC53" s="38"/>
      <c r="NSD53" s="38"/>
      <c r="NSE53" s="38"/>
      <c r="NSF53" s="38"/>
      <c r="NSG53" s="38"/>
      <c r="NSH53" s="38"/>
      <c r="NSI53" s="38"/>
      <c r="NSJ53" s="38"/>
      <c r="NSK53" s="38"/>
      <c r="NSL53" s="38"/>
      <c r="NSM53" s="38"/>
      <c r="NSN53" s="38"/>
      <c r="NSO53" s="38"/>
      <c r="NSP53" s="38"/>
      <c r="NSQ53" s="38"/>
      <c r="NSR53" s="38"/>
      <c r="NSS53" s="38"/>
      <c r="NST53" s="38"/>
      <c r="NSU53" s="38"/>
      <c r="NSV53" s="38"/>
      <c r="NSW53" s="38"/>
      <c r="NSX53" s="38"/>
      <c r="NSY53" s="38"/>
      <c r="NSZ53" s="38"/>
      <c r="NTA53" s="38"/>
      <c r="NTB53" s="38"/>
      <c r="NTC53" s="38"/>
      <c r="NTD53" s="38"/>
      <c r="NTE53" s="38"/>
      <c r="NTF53" s="38"/>
      <c r="NTG53" s="38"/>
      <c r="NTH53" s="38"/>
      <c r="NTI53" s="38"/>
      <c r="NTJ53" s="38"/>
      <c r="NTK53" s="38"/>
      <c r="NTL53" s="38"/>
      <c r="NTM53" s="38"/>
      <c r="NTN53" s="38"/>
      <c r="NTO53" s="38"/>
      <c r="NTP53" s="38"/>
      <c r="NTQ53" s="38"/>
      <c r="NTR53" s="38"/>
      <c r="NTS53" s="38"/>
      <c r="NTT53" s="38"/>
      <c r="NTU53" s="38"/>
      <c r="NTV53" s="38"/>
      <c r="NTW53" s="38"/>
      <c r="NTX53" s="38"/>
      <c r="NTY53" s="38"/>
      <c r="NTZ53" s="38"/>
      <c r="NUA53" s="38"/>
      <c r="NUB53" s="38"/>
      <c r="NUC53" s="38"/>
      <c r="NUD53" s="38"/>
      <c r="NUE53" s="38"/>
      <c r="NUF53" s="38"/>
      <c r="NUG53" s="38"/>
      <c r="NUH53" s="38"/>
      <c r="NUI53" s="38"/>
      <c r="NUJ53" s="38"/>
      <c r="NUK53" s="38"/>
      <c r="NUL53" s="38"/>
      <c r="NUM53" s="38"/>
      <c r="NUN53" s="38"/>
      <c r="NUO53" s="38"/>
      <c r="NUP53" s="38"/>
      <c r="NUQ53" s="38"/>
      <c r="NUR53" s="38"/>
      <c r="NUS53" s="38"/>
      <c r="NUT53" s="38"/>
      <c r="NUU53" s="38"/>
      <c r="NUV53" s="38"/>
      <c r="NUW53" s="38"/>
      <c r="NUX53" s="38"/>
      <c r="NUY53" s="38"/>
      <c r="NUZ53" s="38"/>
      <c r="NVA53" s="38"/>
      <c r="NVB53" s="38"/>
      <c r="NVC53" s="38"/>
      <c r="NVD53" s="38"/>
      <c r="NVE53" s="38"/>
      <c r="NVF53" s="38"/>
      <c r="NVG53" s="38"/>
      <c r="NVH53" s="38"/>
      <c r="NVI53" s="38"/>
      <c r="NVJ53" s="38"/>
      <c r="NVK53" s="38"/>
      <c r="NVL53" s="38"/>
      <c r="NVM53" s="38"/>
      <c r="NVN53" s="38"/>
      <c r="NVO53" s="38"/>
      <c r="NVP53" s="38"/>
      <c r="NVQ53" s="38"/>
      <c r="NVR53" s="38"/>
      <c r="NVS53" s="38"/>
      <c r="NVT53" s="38"/>
      <c r="NVU53" s="38"/>
      <c r="NVV53" s="38"/>
      <c r="NVW53" s="38"/>
      <c r="NVX53" s="38"/>
      <c r="NVY53" s="38"/>
      <c r="NVZ53" s="38"/>
      <c r="NWA53" s="38"/>
      <c r="NWB53" s="38"/>
      <c r="NWC53" s="38"/>
      <c r="NWD53" s="38"/>
      <c r="NWE53" s="38"/>
      <c r="NWF53" s="38"/>
      <c r="NWG53" s="38"/>
      <c r="NWH53" s="38"/>
      <c r="NWI53" s="38"/>
      <c r="NWJ53" s="38"/>
      <c r="NWK53" s="38"/>
      <c r="NWL53" s="38"/>
      <c r="NWM53" s="38"/>
      <c r="NWN53" s="38"/>
      <c r="NWO53" s="38"/>
      <c r="NWP53" s="38"/>
      <c r="NWQ53" s="38"/>
      <c r="NWR53" s="38"/>
      <c r="NWS53" s="38"/>
      <c r="NWT53" s="38"/>
      <c r="NWU53" s="38"/>
      <c r="NWV53" s="38"/>
      <c r="NWW53" s="38"/>
      <c r="NWX53" s="38"/>
      <c r="NWY53" s="38"/>
      <c r="NWZ53" s="38"/>
      <c r="NXA53" s="38"/>
      <c r="NXB53" s="38"/>
      <c r="NXC53" s="38"/>
      <c r="NXD53" s="38"/>
      <c r="NXE53" s="38"/>
      <c r="NXF53" s="38"/>
      <c r="NXG53" s="38"/>
      <c r="NXH53" s="38"/>
      <c r="NXI53" s="38"/>
      <c r="NXJ53" s="38"/>
      <c r="NXK53" s="38"/>
      <c r="NXL53" s="38"/>
      <c r="NXM53" s="38"/>
      <c r="NXN53" s="38"/>
      <c r="NXO53" s="38"/>
      <c r="NXP53" s="38"/>
      <c r="NXQ53" s="38"/>
      <c r="NXR53" s="38"/>
      <c r="NXS53" s="38"/>
      <c r="NXT53" s="38"/>
      <c r="NXU53" s="38"/>
      <c r="NXV53" s="38"/>
      <c r="NXW53" s="38"/>
      <c r="NXX53" s="38"/>
      <c r="NXY53" s="38"/>
      <c r="NXZ53" s="38"/>
      <c r="NYA53" s="38"/>
      <c r="NYB53" s="38"/>
      <c r="NYC53" s="38"/>
      <c r="NYD53" s="38"/>
      <c r="NYE53" s="38"/>
      <c r="NYF53" s="38"/>
      <c r="NYG53" s="38"/>
      <c r="NYH53" s="38"/>
      <c r="NYI53" s="38"/>
      <c r="NYJ53" s="38"/>
      <c r="NYK53" s="38"/>
      <c r="NYL53" s="38"/>
      <c r="NYM53" s="38"/>
      <c r="NYN53" s="38"/>
      <c r="NYO53" s="38"/>
      <c r="NYP53" s="38"/>
      <c r="NYQ53" s="38"/>
      <c r="NYR53" s="38"/>
      <c r="NYS53" s="38"/>
      <c r="NYT53" s="38"/>
      <c r="NYU53" s="38"/>
      <c r="NYV53" s="38"/>
      <c r="NYW53" s="38"/>
      <c r="NYX53" s="38"/>
      <c r="NYY53" s="38"/>
      <c r="NYZ53" s="38"/>
      <c r="NZA53" s="38"/>
      <c r="NZB53" s="38"/>
      <c r="NZC53" s="38"/>
      <c r="NZD53" s="38"/>
      <c r="NZE53" s="38"/>
      <c r="NZF53" s="38"/>
      <c r="NZG53" s="38"/>
      <c r="NZH53" s="38"/>
      <c r="NZI53" s="38"/>
      <c r="NZJ53" s="38"/>
      <c r="NZK53" s="38"/>
      <c r="NZL53" s="38"/>
      <c r="NZM53" s="38"/>
      <c r="NZN53" s="38"/>
      <c r="NZO53" s="38"/>
      <c r="NZP53" s="38"/>
      <c r="NZQ53" s="38"/>
      <c r="NZR53" s="38"/>
      <c r="NZS53" s="38"/>
      <c r="NZT53" s="38"/>
      <c r="NZU53" s="38"/>
      <c r="NZV53" s="38"/>
      <c r="NZW53" s="38"/>
      <c r="NZX53" s="38"/>
      <c r="NZY53" s="38"/>
      <c r="NZZ53" s="38"/>
      <c r="OAA53" s="38"/>
      <c r="OAB53" s="38"/>
      <c r="OAC53" s="38"/>
      <c r="OAD53" s="38"/>
      <c r="OAE53" s="38"/>
      <c r="OAF53" s="38"/>
      <c r="OAG53" s="38"/>
      <c r="OAH53" s="38"/>
      <c r="OAI53" s="38"/>
      <c r="OAJ53" s="38"/>
      <c r="OAK53" s="38"/>
      <c r="OAL53" s="38"/>
      <c r="OAM53" s="38"/>
      <c r="OAN53" s="38"/>
      <c r="OAO53" s="38"/>
      <c r="OAP53" s="38"/>
      <c r="OAQ53" s="38"/>
      <c r="OAR53" s="38"/>
      <c r="OAS53" s="38"/>
      <c r="OAT53" s="38"/>
      <c r="OAU53" s="38"/>
      <c r="OAV53" s="38"/>
      <c r="OAW53" s="38"/>
      <c r="OAX53" s="38"/>
      <c r="OAY53" s="38"/>
      <c r="OAZ53" s="38"/>
      <c r="OBA53" s="38"/>
      <c r="OBB53" s="38"/>
      <c r="OBC53" s="38"/>
      <c r="OBD53" s="38"/>
      <c r="OBE53" s="38"/>
      <c r="OBF53" s="38"/>
      <c r="OBG53" s="38"/>
      <c r="OBH53" s="38"/>
      <c r="OBI53" s="38"/>
      <c r="OBJ53" s="38"/>
      <c r="OBK53" s="38"/>
      <c r="OBL53" s="38"/>
      <c r="OBM53" s="38"/>
      <c r="OBN53" s="38"/>
      <c r="OBO53" s="38"/>
      <c r="OBP53" s="38"/>
      <c r="OBQ53" s="38"/>
      <c r="OBR53" s="38"/>
      <c r="OBS53" s="38"/>
      <c r="OBT53" s="38"/>
      <c r="OBU53" s="38"/>
      <c r="OBV53" s="38"/>
      <c r="OBW53" s="38"/>
      <c r="OBX53" s="38"/>
      <c r="OBY53" s="38"/>
      <c r="OBZ53" s="38"/>
      <c r="OCA53" s="38"/>
      <c r="OCB53" s="38"/>
      <c r="OCC53" s="38"/>
      <c r="OCD53" s="38"/>
      <c r="OCE53" s="38"/>
      <c r="OCF53" s="38"/>
      <c r="OCG53" s="38"/>
      <c r="OCH53" s="38"/>
      <c r="OCI53" s="38"/>
      <c r="OCJ53" s="38"/>
      <c r="OCK53" s="38"/>
      <c r="OCL53" s="38"/>
      <c r="OCM53" s="38"/>
      <c r="OCN53" s="38"/>
      <c r="OCO53" s="38"/>
      <c r="OCP53" s="38"/>
      <c r="OCQ53" s="38"/>
      <c r="OCR53" s="38"/>
      <c r="OCS53" s="38"/>
      <c r="OCT53" s="38"/>
      <c r="OCU53" s="38"/>
      <c r="OCV53" s="38"/>
      <c r="OCW53" s="38"/>
      <c r="OCX53" s="38"/>
      <c r="OCY53" s="38"/>
      <c r="OCZ53" s="38"/>
      <c r="ODA53" s="38"/>
      <c r="ODB53" s="38"/>
      <c r="ODC53" s="38"/>
      <c r="ODD53" s="38"/>
      <c r="ODE53" s="38"/>
      <c r="ODF53" s="38"/>
      <c r="ODG53" s="38"/>
      <c r="ODH53" s="38"/>
      <c r="ODI53" s="38"/>
      <c r="ODJ53" s="38"/>
      <c r="ODK53" s="38"/>
      <c r="ODL53" s="38"/>
      <c r="ODM53" s="38"/>
      <c r="ODN53" s="38"/>
      <c r="ODO53" s="38"/>
      <c r="ODP53" s="38"/>
      <c r="ODQ53" s="38"/>
      <c r="ODR53" s="38"/>
      <c r="ODS53" s="38"/>
      <c r="ODT53" s="38"/>
      <c r="ODU53" s="38"/>
      <c r="ODV53" s="38"/>
      <c r="ODW53" s="38"/>
      <c r="ODX53" s="38"/>
      <c r="ODY53" s="38"/>
      <c r="ODZ53" s="38"/>
      <c r="OEA53" s="38"/>
      <c r="OEB53" s="38"/>
      <c r="OEC53" s="38"/>
      <c r="OED53" s="38"/>
      <c r="OEE53" s="38"/>
      <c r="OEF53" s="38"/>
      <c r="OEG53" s="38"/>
      <c r="OEH53" s="38"/>
      <c r="OEI53" s="38"/>
      <c r="OEJ53" s="38"/>
      <c r="OEK53" s="38"/>
      <c r="OEL53" s="38"/>
      <c r="OEM53" s="38"/>
      <c r="OEN53" s="38"/>
      <c r="OEO53" s="38"/>
      <c r="OEP53" s="38"/>
      <c r="OEQ53" s="38"/>
      <c r="OER53" s="38"/>
      <c r="OES53" s="38"/>
      <c r="OET53" s="38"/>
      <c r="OEU53" s="38"/>
      <c r="OEV53" s="38"/>
      <c r="OEW53" s="38"/>
      <c r="OEX53" s="38"/>
      <c r="OEY53" s="38"/>
      <c r="OEZ53" s="38"/>
      <c r="OFA53" s="38"/>
      <c r="OFB53" s="38"/>
      <c r="OFC53" s="38"/>
      <c r="OFD53" s="38"/>
      <c r="OFE53" s="38"/>
      <c r="OFF53" s="38"/>
      <c r="OFG53" s="38"/>
      <c r="OFH53" s="38"/>
      <c r="OFI53" s="38"/>
      <c r="OFJ53" s="38"/>
      <c r="OFK53" s="38"/>
      <c r="OFL53" s="38"/>
      <c r="OFM53" s="38"/>
      <c r="OFN53" s="38"/>
      <c r="OFO53" s="38"/>
      <c r="OFP53" s="38"/>
      <c r="OFQ53" s="38"/>
      <c r="OFR53" s="38"/>
      <c r="OFS53" s="38"/>
      <c r="OFT53" s="38"/>
      <c r="OFU53" s="38"/>
      <c r="OFV53" s="38"/>
      <c r="OFW53" s="38"/>
      <c r="OFX53" s="38"/>
      <c r="OFY53" s="38"/>
      <c r="OFZ53" s="38"/>
      <c r="OGA53" s="38"/>
      <c r="OGB53" s="38"/>
      <c r="OGC53" s="38"/>
      <c r="OGD53" s="38"/>
      <c r="OGE53" s="38"/>
      <c r="OGF53" s="38"/>
      <c r="OGG53" s="38"/>
      <c r="OGH53" s="38"/>
      <c r="OGI53" s="38"/>
      <c r="OGJ53" s="38"/>
      <c r="OGK53" s="38"/>
      <c r="OGL53" s="38"/>
      <c r="OGM53" s="38"/>
      <c r="OGN53" s="38"/>
      <c r="OGO53" s="38"/>
      <c r="OGP53" s="38"/>
      <c r="OGQ53" s="38"/>
      <c r="OGR53" s="38"/>
      <c r="OGS53" s="38"/>
      <c r="OGT53" s="38"/>
      <c r="OGU53" s="38"/>
      <c r="OGV53" s="38"/>
      <c r="OGW53" s="38"/>
      <c r="OGX53" s="38"/>
      <c r="OGY53" s="38"/>
      <c r="OGZ53" s="38"/>
      <c r="OHA53" s="38"/>
      <c r="OHB53" s="38"/>
      <c r="OHC53" s="38"/>
      <c r="OHD53" s="38"/>
      <c r="OHE53" s="38"/>
      <c r="OHF53" s="38"/>
      <c r="OHG53" s="38"/>
      <c r="OHH53" s="38"/>
      <c r="OHI53" s="38"/>
      <c r="OHJ53" s="38"/>
      <c r="OHK53" s="38"/>
      <c r="OHL53" s="38"/>
      <c r="OHM53" s="38"/>
      <c r="OHN53" s="38"/>
      <c r="OHO53" s="38"/>
      <c r="OHP53" s="38"/>
      <c r="OHQ53" s="38"/>
      <c r="OHR53" s="38"/>
      <c r="OHS53" s="38"/>
      <c r="OHT53" s="38"/>
      <c r="OHU53" s="38"/>
      <c r="OHV53" s="38"/>
      <c r="OHW53" s="38"/>
      <c r="OHX53" s="38"/>
      <c r="OHY53" s="38"/>
      <c r="OHZ53" s="38"/>
      <c r="OIA53" s="38"/>
      <c r="OIB53" s="38"/>
      <c r="OIC53" s="38"/>
      <c r="OID53" s="38"/>
      <c r="OIE53" s="38"/>
      <c r="OIF53" s="38"/>
      <c r="OIG53" s="38"/>
      <c r="OIH53" s="38"/>
      <c r="OII53" s="38"/>
      <c r="OIJ53" s="38"/>
      <c r="OIK53" s="38"/>
      <c r="OIL53" s="38"/>
      <c r="OIM53" s="38"/>
      <c r="OIN53" s="38"/>
      <c r="OIO53" s="38"/>
      <c r="OIP53" s="38"/>
      <c r="OIQ53" s="38"/>
      <c r="OIR53" s="38"/>
      <c r="OIS53" s="38"/>
      <c r="OIT53" s="38"/>
      <c r="OIU53" s="38"/>
      <c r="OIV53" s="38"/>
      <c r="OIW53" s="38"/>
      <c r="OIX53" s="38"/>
      <c r="OIY53" s="38"/>
      <c r="OIZ53" s="38"/>
      <c r="OJA53" s="38"/>
      <c r="OJB53" s="38"/>
      <c r="OJC53" s="38"/>
      <c r="OJD53" s="38"/>
      <c r="OJE53" s="38"/>
      <c r="OJF53" s="38"/>
      <c r="OJG53" s="38"/>
      <c r="OJH53" s="38"/>
      <c r="OJI53" s="38"/>
      <c r="OJJ53" s="38"/>
      <c r="OJK53" s="38"/>
      <c r="OJL53" s="38"/>
      <c r="OJM53" s="38"/>
      <c r="OJN53" s="38"/>
      <c r="OJO53" s="38"/>
      <c r="OJP53" s="38"/>
      <c r="OJQ53" s="38"/>
      <c r="OJR53" s="38"/>
      <c r="OJS53" s="38"/>
      <c r="OJT53" s="38"/>
      <c r="OJU53" s="38"/>
      <c r="OJV53" s="38"/>
      <c r="OJW53" s="38"/>
      <c r="OJX53" s="38"/>
      <c r="OJY53" s="38"/>
      <c r="OJZ53" s="38"/>
      <c r="OKA53" s="38"/>
      <c r="OKB53" s="38"/>
      <c r="OKC53" s="38"/>
      <c r="OKD53" s="38"/>
      <c r="OKE53" s="38"/>
      <c r="OKF53" s="38"/>
      <c r="OKG53" s="38"/>
      <c r="OKH53" s="38"/>
      <c r="OKI53" s="38"/>
      <c r="OKJ53" s="38"/>
      <c r="OKK53" s="38"/>
      <c r="OKL53" s="38"/>
      <c r="OKM53" s="38"/>
      <c r="OKN53" s="38"/>
      <c r="OKO53" s="38"/>
      <c r="OKP53" s="38"/>
      <c r="OKQ53" s="38"/>
      <c r="OKR53" s="38"/>
      <c r="OKS53" s="38"/>
      <c r="OKT53" s="38"/>
      <c r="OKU53" s="38"/>
      <c r="OKV53" s="38"/>
      <c r="OKW53" s="38"/>
      <c r="OKX53" s="38"/>
      <c r="OKY53" s="38"/>
      <c r="OKZ53" s="38"/>
      <c r="OLA53" s="38"/>
      <c r="OLB53" s="38"/>
      <c r="OLC53" s="38"/>
      <c r="OLD53" s="38"/>
      <c r="OLE53" s="38"/>
      <c r="OLF53" s="38"/>
      <c r="OLG53" s="38"/>
      <c r="OLH53" s="38"/>
      <c r="OLI53" s="38"/>
      <c r="OLJ53" s="38"/>
      <c r="OLK53" s="38"/>
      <c r="OLL53" s="38"/>
      <c r="OLM53" s="38"/>
      <c r="OLN53" s="38"/>
      <c r="OLO53" s="38"/>
      <c r="OLP53" s="38"/>
      <c r="OLQ53" s="38"/>
      <c r="OLR53" s="38"/>
      <c r="OLS53" s="38"/>
      <c r="OLT53" s="38"/>
      <c r="OLU53" s="38"/>
      <c r="OLV53" s="38"/>
      <c r="OLW53" s="38"/>
      <c r="OLX53" s="38"/>
      <c r="OLY53" s="38"/>
      <c r="OLZ53" s="38"/>
      <c r="OMA53" s="38"/>
      <c r="OMB53" s="38"/>
      <c r="OMC53" s="38"/>
      <c r="OMD53" s="38"/>
      <c r="OME53" s="38"/>
      <c r="OMF53" s="38"/>
      <c r="OMG53" s="38"/>
      <c r="OMH53" s="38"/>
      <c r="OMI53" s="38"/>
      <c r="OMJ53" s="38"/>
      <c r="OMK53" s="38"/>
      <c r="OML53" s="38"/>
      <c r="OMM53" s="38"/>
      <c r="OMN53" s="38"/>
      <c r="OMO53" s="38"/>
      <c r="OMP53" s="38"/>
      <c r="OMQ53" s="38"/>
      <c r="OMR53" s="38"/>
      <c r="OMS53" s="38"/>
      <c r="OMT53" s="38"/>
      <c r="OMU53" s="38"/>
      <c r="OMV53" s="38"/>
      <c r="OMW53" s="38"/>
      <c r="OMX53" s="38"/>
      <c r="OMY53" s="38"/>
      <c r="OMZ53" s="38"/>
      <c r="ONA53" s="38"/>
      <c r="ONB53" s="38"/>
      <c r="ONC53" s="38"/>
      <c r="OND53" s="38"/>
      <c r="ONE53" s="38"/>
      <c r="ONF53" s="38"/>
      <c r="ONG53" s="38"/>
      <c r="ONH53" s="38"/>
      <c r="ONI53" s="38"/>
      <c r="ONJ53" s="38"/>
      <c r="ONK53" s="38"/>
      <c r="ONL53" s="38"/>
      <c r="ONM53" s="38"/>
      <c r="ONN53" s="38"/>
      <c r="ONO53" s="38"/>
      <c r="ONP53" s="38"/>
      <c r="ONQ53" s="38"/>
      <c r="ONR53" s="38"/>
      <c r="ONS53" s="38"/>
      <c r="ONT53" s="38"/>
      <c r="ONU53" s="38"/>
      <c r="ONV53" s="38"/>
      <c r="ONW53" s="38"/>
      <c r="ONX53" s="38"/>
      <c r="ONY53" s="38"/>
      <c r="ONZ53" s="38"/>
      <c r="OOA53" s="38"/>
      <c r="OOB53" s="38"/>
      <c r="OOC53" s="38"/>
      <c r="OOD53" s="38"/>
      <c r="OOE53" s="38"/>
      <c r="OOF53" s="38"/>
      <c r="OOG53" s="38"/>
      <c r="OOH53" s="38"/>
      <c r="OOI53" s="38"/>
      <c r="OOJ53" s="38"/>
      <c r="OOK53" s="38"/>
      <c r="OOL53" s="38"/>
      <c r="OOM53" s="38"/>
      <c r="OON53" s="38"/>
      <c r="OOO53" s="38"/>
      <c r="OOP53" s="38"/>
      <c r="OOQ53" s="38"/>
      <c r="OOR53" s="38"/>
      <c r="OOS53" s="38"/>
      <c r="OOT53" s="38"/>
      <c r="OOU53" s="38"/>
      <c r="OOV53" s="38"/>
      <c r="OOW53" s="38"/>
      <c r="OOX53" s="38"/>
      <c r="OOY53" s="38"/>
      <c r="OOZ53" s="38"/>
      <c r="OPA53" s="38"/>
      <c r="OPB53" s="38"/>
      <c r="OPC53" s="38"/>
      <c r="OPD53" s="38"/>
      <c r="OPE53" s="38"/>
      <c r="OPF53" s="38"/>
      <c r="OPG53" s="38"/>
      <c r="OPH53" s="38"/>
      <c r="OPI53" s="38"/>
      <c r="OPJ53" s="38"/>
      <c r="OPK53" s="38"/>
      <c r="OPL53" s="38"/>
      <c r="OPM53" s="38"/>
      <c r="OPN53" s="38"/>
      <c r="OPO53" s="38"/>
      <c r="OPP53" s="38"/>
      <c r="OPQ53" s="38"/>
      <c r="OPR53" s="38"/>
      <c r="OPS53" s="38"/>
      <c r="OPT53" s="38"/>
      <c r="OPU53" s="38"/>
      <c r="OPV53" s="38"/>
      <c r="OPW53" s="38"/>
      <c r="OPX53" s="38"/>
      <c r="OPY53" s="38"/>
      <c r="OPZ53" s="38"/>
      <c r="OQA53" s="38"/>
      <c r="OQB53" s="38"/>
      <c r="OQC53" s="38"/>
      <c r="OQD53" s="38"/>
      <c r="OQE53" s="38"/>
      <c r="OQF53" s="38"/>
      <c r="OQG53" s="38"/>
      <c r="OQH53" s="38"/>
      <c r="OQI53" s="38"/>
      <c r="OQJ53" s="38"/>
      <c r="OQK53" s="38"/>
      <c r="OQL53" s="38"/>
      <c r="OQM53" s="38"/>
      <c r="OQN53" s="38"/>
      <c r="OQO53" s="38"/>
      <c r="OQP53" s="38"/>
      <c r="OQQ53" s="38"/>
      <c r="OQR53" s="38"/>
      <c r="OQS53" s="38"/>
      <c r="OQT53" s="38"/>
      <c r="OQU53" s="38"/>
      <c r="OQV53" s="38"/>
      <c r="OQW53" s="38"/>
      <c r="OQX53" s="38"/>
      <c r="OQY53" s="38"/>
      <c r="OQZ53" s="38"/>
      <c r="ORA53" s="38"/>
      <c r="ORB53" s="38"/>
      <c r="ORC53" s="38"/>
      <c r="ORD53" s="38"/>
      <c r="ORE53" s="38"/>
      <c r="ORF53" s="38"/>
      <c r="ORG53" s="38"/>
      <c r="ORH53" s="38"/>
      <c r="ORI53" s="38"/>
      <c r="ORJ53" s="38"/>
      <c r="ORK53" s="38"/>
      <c r="ORL53" s="38"/>
      <c r="ORM53" s="38"/>
      <c r="ORN53" s="38"/>
      <c r="ORO53" s="38"/>
      <c r="ORP53" s="38"/>
      <c r="ORQ53" s="38"/>
      <c r="ORR53" s="38"/>
      <c r="ORS53" s="38"/>
      <c r="ORT53" s="38"/>
      <c r="ORU53" s="38"/>
      <c r="ORV53" s="38"/>
      <c r="ORW53" s="38"/>
      <c r="ORX53" s="38"/>
      <c r="ORY53" s="38"/>
      <c r="ORZ53" s="38"/>
      <c r="OSA53" s="38"/>
      <c r="OSB53" s="38"/>
      <c r="OSC53" s="38"/>
      <c r="OSD53" s="38"/>
      <c r="OSE53" s="38"/>
      <c r="OSF53" s="38"/>
      <c r="OSG53" s="38"/>
      <c r="OSH53" s="38"/>
      <c r="OSI53" s="38"/>
      <c r="OSJ53" s="38"/>
      <c r="OSK53" s="38"/>
      <c r="OSL53" s="38"/>
      <c r="OSM53" s="38"/>
      <c r="OSN53" s="38"/>
      <c r="OSO53" s="38"/>
      <c r="OSP53" s="38"/>
      <c r="OSQ53" s="38"/>
      <c r="OSR53" s="38"/>
      <c r="OSS53" s="38"/>
      <c r="OST53" s="38"/>
      <c r="OSU53" s="38"/>
      <c r="OSV53" s="38"/>
      <c r="OSW53" s="38"/>
      <c r="OSX53" s="38"/>
      <c r="OSY53" s="38"/>
      <c r="OSZ53" s="38"/>
      <c r="OTA53" s="38"/>
      <c r="OTB53" s="38"/>
      <c r="OTC53" s="38"/>
      <c r="OTD53" s="38"/>
      <c r="OTE53" s="38"/>
      <c r="OTF53" s="38"/>
      <c r="OTG53" s="38"/>
      <c r="OTH53" s="38"/>
      <c r="OTI53" s="38"/>
      <c r="OTJ53" s="38"/>
      <c r="OTK53" s="38"/>
      <c r="OTL53" s="38"/>
      <c r="OTM53" s="38"/>
      <c r="OTN53" s="38"/>
      <c r="OTO53" s="38"/>
      <c r="OTP53" s="38"/>
      <c r="OTQ53" s="38"/>
      <c r="OTR53" s="38"/>
      <c r="OTS53" s="38"/>
      <c r="OTT53" s="38"/>
      <c r="OTU53" s="38"/>
      <c r="OTV53" s="38"/>
      <c r="OTW53" s="38"/>
      <c r="OTX53" s="38"/>
      <c r="OTY53" s="38"/>
      <c r="OTZ53" s="38"/>
      <c r="OUA53" s="38"/>
      <c r="OUB53" s="38"/>
      <c r="OUC53" s="38"/>
      <c r="OUD53" s="38"/>
      <c r="OUE53" s="38"/>
      <c r="OUF53" s="38"/>
      <c r="OUG53" s="38"/>
      <c r="OUH53" s="38"/>
      <c r="OUI53" s="38"/>
      <c r="OUJ53" s="38"/>
      <c r="OUK53" s="38"/>
      <c r="OUL53" s="38"/>
      <c r="OUM53" s="38"/>
      <c r="OUN53" s="38"/>
      <c r="OUO53" s="38"/>
      <c r="OUP53" s="38"/>
      <c r="OUQ53" s="38"/>
      <c r="OUR53" s="38"/>
      <c r="OUS53" s="38"/>
      <c r="OUT53" s="38"/>
      <c r="OUU53" s="38"/>
      <c r="OUV53" s="38"/>
      <c r="OUW53" s="38"/>
      <c r="OUX53" s="38"/>
      <c r="OUY53" s="38"/>
      <c r="OUZ53" s="38"/>
      <c r="OVA53" s="38"/>
      <c r="OVB53" s="38"/>
      <c r="OVC53" s="38"/>
      <c r="OVD53" s="38"/>
      <c r="OVE53" s="38"/>
      <c r="OVF53" s="38"/>
      <c r="OVG53" s="38"/>
      <c r="OVH53" s="38"/>
      <c r="OVI53" s="38"/>
      <c r="OVJ53" s="38"/>
      <c r="OVK53" s="38"/>
      <c r="OVL53" s="38"/>
      <c r="OVM53" s="38"/>
      <c r="OVN53" s="38"/>
      <c r="OVO53" s="38"/>
      <c r="OVP53" s="38"/>
      <c r="OVQ53" s="38"/>
      <c r="OVR53" s="38"/>
      <c r="OVS53" s="38"/>
      <c r="OVT53" s="38"/>
      <c r="OVU53" s="38"/>
      <c r="OVV53" s="38"/>
      <c r="OVW53" s="38"/>
      <c r="OVX53" s="38"/>
      <c r="OVY53" s="38"/>
      <c r="OVZ53" s="38"/>
      <c r="OWA53" s="38"/>
      <c r="OWB53" s="38"/>
      <c r="OWC53" s="38"/>
      <c r="OWD53" s="38"/>
      <c r="OWE53" s="38"/>
      <c r="OWF53" s="38"/>
      <c r="OWG53" s="38"/>
      <c r="OWH53" s="38"/>
      <c r="OWI53" s="38"/>
      <c r="OWJ53" s="38"/>
      <c r="OWK53" s="38"/>
      <c r="OWL53" s="38"/>
      <c r="OWM53" s="38"/>
      <c r="OWN53" s="38"/>
      <c r="OWO53" s="38"/>
      <c r="OWP53" s="38"/>
      <c r="OWQ53" s="38"/>
      <c r="OWR53" s="38"/>
      <c r="OWS53" s="38"/>
      <c r="OWT53" s="38"/>
      <c r="OWU53" s="38"/>
      <c r="OWV53" s="38"/>
      <c r="OWW53" s="38"/>
      <c r="OWX53" s="38"/>
      <c r="OWY53" s="38"/>
      <c r="OWZ53" s="38"/>
      <c r="OXA53" s="38"/>
      <c r="OXB53" s="38"/>
      <c r="OXC53" s="38"/>
      <c r="OXD53" s="38"/>
      <c r="OXE53" s="38"/>
      <c r="OXF53" s="38"/>
      <c r="OXG53" s="38"/>
      <c r="OXH53" s="38"/>
      <c r="OXI53" s="38"/>
      <c r="OXJ53" s="38"/>
      <c r="OXK53" s="38"/>
      <c r="OXL53" s="38"/>
      <c r="OXM53" s="38"/>
      <c r="OXN53" s="38"/>
      <c r="OXO53" s="38"/>
      <c r="OXP53" s="38"/>
      <c r="OXQ53" s="38"/>
      <c r="OXR53" s="38"/>
      <c r="OXS53" s="38"/>
      <c r="OXT53" s="38"/>
      <c r="OXU53" s="38"/>
      <c r="OXV53" s="38"/>
      <c r="OXW53" s="38"/>
      <c r="OXX53" s="38"/>
      <c r="OXY53" s="38"/>
      <c r="OXZ53" s="38"/>
      <c r="OYA53" s="38"/>
      <c r="OYB53" s="38"/>
      <c r="OYC53" s="38"/>
      <c r="OYD53" s="38"/>
      <c r="OYE53" s="38"/>
      <c r="OYF53" s="38"/>
      <c r="OYG53" s="38"/>
      <c r="OYH53" s="38"/>
      <c r="OYI53" s="38"/>
      <c r="OYJ53" s="38"/>
      <c r="OYK53" s="38"/>
      <c r="OYL53" s="38"/>
      <c r="OYM53" s="38"/>
      <c r="OYN53" s="38"/>
      <c r="OYO53" s="38"/>
      <c r="OYP53" s="38"/>
      <c r="OYQ53" s="38"/>
      <c r="OYR53" s="38"/>
      <c r="OYS53" s="38"/>
      <c r="OYT53" s="38"/>
      <c r="OYU53" s="38"/>
      <c r="OYV53" s="38"/>
      <c r="OYW53" s="38"/>
      <c r="OYX53" s="38"/>
      <c r="OYY53" s="38"/>
      <c r="OYZ53" s="38"/>
      <c r="OZA53" s="38"/>
      <c r="OZB53" s="38"/>
      <c r="OZC53" s="38"/>
      <c r="OZD53" s="38"/>
      <c r="OZE53" s="38"/>
      <c r="OZF53" s="38"/>
      <c r="OZG53" s="38"/>
      <c r="OZH53" s="38"/>
      <c r="OZI53" s="38"/>
      <c r="OZJ53" s="38"/>
      <c r="OZK53" s="38"/>
      <c r="OZL53" s="38"/>
      <c r="OZM53" s="38"/>
      <c r="OZN53" s="38"/>
      <c r="OZO53" s="38"/>
      <c r="OZP53" s="38"/>
      <c r="OZQ53" s="38"/>
      <c r="OZR53" s="38"/>
      <c r="OZS53" s="38"/>
      <c r="OZT53" s="38"/>
      <c r="OZU53" s="38"/>
      <c r="OZV53" s="38"/>
      <c r="OZW53" s="38"/>
      <c r="OZX53" s="38"/>
      <c r="OZY53" s="38"/>
      <c r="OZZ53" s="38"/>
      <c r="PAA53" s="38"/>
      <c r="PAB53" s="38"/>
      <c r="PAC53" s="38"/>
      <c r="PAD53" s="38"/>
      <c r="PAE53" s="38"/>
      <c r="PAF53" s="38"/>
      <c r="PAG53" s="38"/>
      <c r="PAH53" s="38"/>
      <c r="PAI53" s="38"/>
      <c r="PAJ53" s="38"/>
      <c r="PAK53" s="38"/>
      <c r="PAL53" s="38"/>
      <c r="PAM53" s="38"/>
      <c r="PAN53" s="38"/>
      <c r="PAO53" s="38"/>
      <c r="PAP53" s="38"/>
      <c r="PAQ53" s="38"/>
      <c r="PAR53" s="38"/>
      <c r="PAS53" s="38"/>
      <c r="PAT53" s="38"/>
      <c r="PAU53" s="38"/>
      <c r="PAV53" s="38"/>
      <c r="PAW53" s="38"/>
      <c r="PAX53" s="38"/>
      <c r="PAY53" s="38"/>
      <c r="PAZ53" s="38"/>
      <c r="PBA53" s="38"/>
      <c r="PBB53" s="38"/>
      <c r="PBC53" s="38"/>
      <c r="PBD53" s="38"/>
      <c r="PBE53" s="38"/>
      <c r="PBF53" s="38"/>
      <c r="PBG53" s="38"/>
      <c r="PBH53" s="38"/>
      <c r="PBI53" s="38"/>
      <c r="PBJ53" s="38"/>
      <c r="PBK53" s="38"/>
      <c r="PBL53" s="38"/>
      <c r="PBM53" s="38"/>
      <c r="PBN53" s="38"/>
      <c r="PBO53" s="38"/>
      <c r="PBP53" s="38"/>
      <c r="PBQ53" s="38"/>
      <c r="PBR53" s="38"/>
      <c r="PBS53" s="38"/>
      <c r="PBT53" s="38"/>
      <c r="PBU53" s="38"/>
      <c r="PBV53" s="38"/>
      <c r="PBW53" s="38"/>
      <c r="PBX53" s="38"/>
      <c r="PBY53" s="38"/>
      <c r="PBZ53" s="38"/>
      <c r="PCA53" s="38"/>
      <c r="PCB53" s="38"/>
      <c r="PCC53" s="38"/>
      <c r="PCD53" s="38"/>
      <c r="PCE53" s="38"/>
      <c r="PCF53" s="38"/>
      <c r="PCG53" s="38"/>
      <c r="PCH53" s="38"/>
      <c r="PCI53" s="38"/>
      <c r="PCJ53" s="38"/>
      <c r="PCK53" s="38"/>
      <c r="PCL53" s="38"/>
      <c r="PCM53" s="38"/>
      <c r="PCN53" s="38"/>
      <c r="PCO53" s="38"/>
      <c r="PCP53" s="38"/>
      <c r="PCQ53" s="38"/>
      <c r="PCR53" s="38"/>
      <c r="PCS53" s="38"/>
      <c r="PCT53" s="38"/>
      <c r="PCU53" s="38"/>
      <c r="PCV53" s="38"/>
      <c r="PCW53" s="38"/>
      <c r="PCX53" s="38"/>
      <c r="PCY53" s="38"/>
      <c r="PCZ53" s="38"/>
      <c r="PDA53" s="38"/>
      <c r="PDB53" s="38"/>
      <c r="PDC53" s="38"/>
      <c r="PDD53" s="38"/>
      <c r="PDE53" s="38"/>
      <c r="PDF53" s="38"/>
      <c r="PDG53" s="38"/>
      <c r="PDH53" s="38"/>
      <c r="PDI53" s="38"/>
      <c r="PDJ53" s="38"/>
      <c r="PDK53" s="38"/>
      <c r="PDL53" s="38"/>
      <c r="PDM53" s="38"/>
      <c r="PDN53" s="38"/>
      <c r="PDO53" s="38"/>
      <c r="PDP53" s="38"/>
      <c r="PDQ53" s="38"/>
      <c r="PDR53" s="38"/>
      <c r="PDS53" s="38"/>
      <c r="PDT53" s="38"/>
      <c r="PDU53" s="38"/>
      <c r="PDV53" s="38"/>
      <c r="PDW53" s="38"/>
      <c r="PDX53" s="38"/>
      <c r="PDY53" s="38"/>
      <c r="PDZ53" s="38"/>
      <c r="PEA53" s="38"/>
      <c r="PEB53" s="38"/>
      <c r="PEC53" s="38"/>
      <c r="PED53" s="38"/>
      <c r="PEE53" s="38"/>
      <c r="PEF53" s="38"/>
      <c r="PEG53" s="38"/>
      <c r="PEH53" s="38"/>
      <c r="PEI53" s="38"/>
      <c r="PEJ53" s="38"/>
      <c r="PEK53" s="38"/>
      <c r="PEL53" s="38"/>
      <c r="PEM53" s="38"/>
      <c r="PEN53" s="38"/>
      <c r="PEO53" s="38"/>
      <c r="PEP53" s="38"/>
      <c r="PEQ53" s="38"/>
      <c r="PER53" s="38"/>
      <c r="PES53" s="38"/>
      <c r="PET53" s="38"/>
      <c r="PEU53" s="38"/>
      <c r="PEV53" s="38"/>
      <c r="PEW53" s="38"/>
      <c r="PEX53" s="38"/>
      <c r="PEY53" s="38"/>
      <c r="PEZ53" s="38"/>
      <c r="PFA53" s="38"/>
      <c r="PFB53" s="38"/>
      <c r="PFC53" s="38"/>
      <c r="PFD53" s="38"/>
      <c r="PFE53" s="38"/>
      <c r="PFF53" s="38"/>
      <c r="PFG53" s="38"/>
      <c r="PFH53" s="38"/>
      <c r="PFI53" s="38"/>
      <c r="PFJ53" s="38"/>
      <c r="PFK53" s="38"/>
      <c r="PFL53" s="38"/>
      <c r="PFM53" s="38"/>
      <c r="PFN53" s="38"/>
      <c r="PFO53" s="38"/>
      <c r="PFP53" s="38"/>
      <c r="PFQ53" s="38"/>
      <c r="PFR53" s="38"/>
      <c r="PFS53" s="38"/>
      <c r="PFT53" s="38"/>
      <c r="PFU53" s="38"/>
      <c r="PFV53" s="38"/>
      <c r="PFW53" s="38"/>
      <c r="PFX53" s="38"/>
      <c r="PFY53" s="38"/>
      <c r="PFZ53" s="38"/>
      <c r="PGA53" s="38"/>
      <c r="PGB53" s="38"/>
      <c r="PGC53" s="38"/>
      <c r="PGD53" s="38"/>
      <c r="PGE53" s="38"/>
      <c r="PGF53" s="38"/>
      <c r="PGG53" s="38"/>
      <c r="PGH53" s="38"/>
      <c r="PGI53" s="38"/>
      <c r="PGJ53" s="38"/>
      <c r="PGK53" s="38"/>
      <c r="PGL53" s="38"/>
      <c r="PGM53" s="38"/>
      <c r="PGN53" s="38"/>
      <c r="PGO53" s="38"/>
      <c r="PGP53" s="38"/>
      <c r="PGQ53" s="38"/>
      <c r="PGR53" s="38"/>
      <c r="PGS53" s="38"/>
      <c r="PGT53" s="38"/>
      <c r="PGU53" s="38"/>
      <c r="PGV53" s="38"/>
      <c r="PGW53" s="38"/>
      <c r="PGX53" s="38"/>
      <c r="PGY53" s="38"/>
      <c r="PGZ53" s="38"/>
      <c r="PHA53" s="38"/>
      <c r="PHB53" s="38"/>
      <c r="PHC53" s="38"/>
      <c r="PHD53" s="38"/>
      <c r="PHE53" s="38"/>
      <c r="PHF53" s="38"/>
      <c r="PHG53" s="38"/>
      <c r="PHH53" s="38"/>
      <c r="PHI53" s="38"/>
      <c r="PHJ53" s="38"/>
      <c r="PHK53" s="38"/>
      <c r="PHL53" s="38"/>
      <c r="PHM53" s="38"/>
      <c r="PHN53" s="38"/>
      <c r="PHO53" s="38"/>
      <c r="PHP53" s="38"/>
      <c r="PHQ53" s="38"/>
      <c r="PHR53" s="38"/>
      <c r="PHS53" s="38"/>
      <c r="PHT53" s="38"/>
      <c r="PHU53" s="38"/>
      <c r="PHV53" s="38"/>
      <c r="PHW53" s="38"/>
      <c r="PHX53" s="38"/>
      <c r="PHY53" s="38"/>
      <c r="PHZ53" s="38"/>
      <c r="PIA53" s="38"/>
      <c r="PIB53" s="38"/>
      <c r="PIC53" s="38"/>
      <c r="PID53" s="38"/>
      <c r="PIE53" s="38"/>
      <c r="PIF53" s="38"/>
      <c r="PIG53" s="38"/>
      <c r="PIH53" s="38"/>
      <c r="PII53" s="38"/>
      <c r="PIJ53" s="38"/>
      <c r="PIK53" s="38"/>
      <c r="PIL53" s="38"/>
      <c r="PIM53" s="38"/>
      <c r="PIN53" s="38"/>
      <c r="PIO53" s="38"/>
      <c r="PIP53" s="38"/>
      <c r="PIQ53" s="38"/>
      <c r="PIR53" s="38"/>
      <c r="PIS53" s="38"/>
      <c r="PIT53" s="38"/>
      <c r="PIU53" s="38"/>
      <c r="PIV53" s="38"/>
      <c r="PIW53" s="38"/>
      <c r="PIX53" s="38"/>
      <c r="PIY53" s="38"/>
      <c r="PIZ53" s="38"/>
      <c r="PJA53" s="38"/>
      <c r="PJB53" s="38"/>
      <c r="PJC53" s="38"/>
      <c r="PJD53" s="38"/>
      <c r="PJE53" s="38"/>
      <c r="PJF53" s="38"/>
      <c r="PJG53" s="38"/>
      <c r="PJH53" s="38"/>
      <c r="PJI53" s="38"/>
      <c r="PJJ53" s="38"/>
      <c r="PJK53" s="38"/>
      <c r="PJL53" s="38"/>
      <c r="PJM53" s="38"/>
      <c r="PJN53" s="38"/>
      <c r="PJO53" s="38"/>
      <c r="PJP53" s="38"/>
      <c r="PJQ53" s="38"/>
      <c r="PJR53" s="38"/>
      <c r="PJS53" s="38"/>
      <c r="PJT53" s="38"/>
      <c r="PJU53" s="38"/>
      <c r="PJV53" s="38"/>
      <c r="PJW53" s="38"/>
      <c r="PJX53" s="38"/>
      <c r="PJY53" s="38"/>
      <c r="PJZ53" s="38"/>
      <c r="PKA53" s="38"/>
      <c r="PKB53" s="38"/>
      <c r="PKC53" s="38"/>
      <c r="PKD53" s="38"/>
      <c r="PKE53" s="38"/>
      <c r="PKF53" s="38"/>
      <c r="PKG53" s="38"/>
      <c r="PKH53" s="38"/>
      <c r="PKI53" s="38"/>
      <c r="PKJ53" s="38"/>
      <c r="PKK53" s="38"/>
      <c r="PKL53" s="38"/>
      <c r="PKM53" s="38"/>
      <c r="PKN53" s="38"/>
      <c r="PKO53" s="38"/>
      <c r="PKP53" s="38"/>
      <c r="PKQ53" s="38"/>
      <c r="PKR53" s="38"/>
      <c r="PKS53" s="38"/>
      <c r="PKT53" s="38"/>
      <c r="PKU53" s="38"/>
      <c r="PKV53" s="38"/>
      <c r="PKW53" s="38"/>
      <c r="PKX53" s="38"/>
      <c r="PKY53" s="38"/>
      <c r="PKZ53" s="38"/>
      <c r="PLA53" s="38"/>
      <c r="PLB53" s="38"/>
      <c r="PLC53" s="38"/>
      <c r="PLD53" s="38"/>
      <c r="PLE53" s="38"/>
      <c r="PLF53" s="38"/>
      <c r="PLG53" s="38"/>
      <c r="PLH53" s="38"/>
      <c r="PLI53" s="38"/>
      <c r="PLJ53" s="38"/>
      <c r="PLK53" s="38"/>
      <c r="PLL53" s="38"/>
      <c r="PLM53" s="38"/>
      <c r="PLN53" s="38"/>
      <c r="PLO53" s="38"/>
      <c r="PLP53" s="38"/>
      <c r="PLQ53" s="38"/>
      <c r="PLR53" s="38"/>
      <c r="PLS53" s="38"/>
      <c r="PLT53" s="38"/>
      <c r="PLU53" s="38"/>
      <c r="PLV53" s="38"/>
      <c r="PLW53" s="38"/>
      <c r="PLX53" s="38"/>
      <c r="PLY53" s="38"/>
      <c r="PLZ53" s="38"/>
      <c r="PMA53" s="38"/>
      <c r="PMB53" s="38"/>
      <c r="PMC53" s="38"/>
      <c r="PMD53" s="38"/>
      <c r="PME53" s="38"/>
      <c r="PMF53" s="38"/>
      <c r="PMG53" s="38"/>
      <c r="PMH53" s="38"/>
      <c r="PMI53" s="38"/>
      <c r="PMJ53" s="38"/>
      <c r="PMK53" s="38"/>
      <c r="PML53" s="38"/>
      <c r="PMM53" s="38"/>
      <c r="PMN53" s="38"/>
      <c r="PMO53" s="38"/>
      <c r="PMP53" s="38"/>
      <c r="PMQ53" s="38"/>
      <c r="PMR53" s="38"/>
      <c r="PMS53" s="38"/>
      <c r="PMT53" s="38"/>
      <c r="PMU53" s="38"/>
      <c r="PMV53" s="38"/>
      <c r="PMW53" s="38"/>
      <c r="PMX53" s="38"/>
      <c r="PMY53" s="38"/>
      <c r="PMZ53" s="38"/>
      <c r="PNA53" s="38"/>
      <c r="PNB53" s="38"/>
      <c r="PNC53" s="38"/>
      <c r="PND53" s="38"/>
      <c r="PNE53" s="38"/>
      <c r="PNF53" s="38"/>
      <c r="PNG53" s="38"/>
      <c r="PNH53" s="38"/>
      <c r="PNI53" s="38"/>
      <c r="PNJ53" s="38"/>
      <c r="PNK53" s="38"/>
      <c r="PNL53" s="38"/>
      <c r="PNM53" s="38"/>
      <c r="PNN53" s="38"/>
      <c r="PNO53" s="38"/>
      <c r="PNP53" s="38"/>
      <c r="PNQ53" s="38"/>
      <c r="PNR53" s="38"/>
      <c r="PNS53" s="38"/>
      <c r="PNT53" s="38"/>
      <c r="PNU53" s="38"/>
      <c r="PNV53" s="38"/>
      <c r="PNW53" s="38"/>
      <c r="PNX53" s="38"/>
      <c r="PNY53" s="38"/>
      <c r="PNZ53" s="38"/>
      <c r="POA53" s="38"/>
      <c r="POB53" s="38"/>
      <c r="POC53" s="38"/>
      <c r="POD53" s="38"/>
      <c r="POE53" s="38"/>
      <c r="POF53" s="38"/>
      <c r="POG53" s="38"/>
      <c r="POH53" s="38"/>
      <c r="POI53" s="38"/>
      <c r="POJ53" s="38"/>
      <c r="POK53" s="38"/>
      <c r="POL53" s="38"/>
      <c r="POM53" s="38"/>
      <c r="PON53" s="38"/>
      <c r="POO53" s="38"/>
      <c r="POP53" s="38"/>
      <c r="POQ53" s="38"/>
      <c r="POR53" s="38"/>
      <c r="POS53" s="38"/>
      <c r="POT53" s="38"/>
      <c r="POU53" s="38"/>
      <c r="POV53" s="38"/>
      <c r="POW53" s="38"/>
      <c r="POX53" s="38"/>
      <c r="POY53" s="38"/>
      <c r="POZ53" s="38"/>
      <c r="PPA53" s="38"/>
      <c r="PPB53" s="38"/>
      <c r="PPC53" s="38"/>
      <c r="PPD53" s="38"/>
      <c r="PPE53" s="38"/>
      <c r="PPF53" s="38"/>
      <c r="PPG53" s="38"/>
      <c r="PPH53" s="38"/>
      <c r="PPI53" s="38"/>
      <c r="PPJ53" s="38"/>
      <c r="PPK53" s="38"/>
      <c r="PPL53" s="38"/>
      <c r="PPM53" s="38"/>
      <c r="PPN53" s="38"/>
      <c r="PPO53" s="38"/>
      <c r="PPP53" s="38"/>
      <c r="PPQ53" s="38"/>
      <c r="PPR53" s="38"/>
      <c r="PPS53" s="38"/>
      <c r="PPT53" s="38"/>
      <c r="PPU53" s="38"/>
      <c r="PPV53" s="38"/>
      <c r="PPW53" s="38"/>
      <c r="PPX53" s="38"/>
      <c r="PPY53" s="38"/>
      <c r="PPZ53" s="38"/>
      <c r="PQA53" s="38"/>
      <c r="PQB53" s="38"/>
      <c r="PQC53" s="38"/>
      <c r="PQD53" s="38"/>
      <c r="PQE53" s="38"/>
      <c r="PQF53" s="38"/>
      <c r="PQG53" s="38"/>
      <c r="PQH53" s="38"/>
      <c r="PQI53" s="38"/>
      <c r="PQJ53" s="38"/>
      <c r="PQK53" s="38"/>
      <c r="PQL53" s="38"/>
      <c r="PQM53" s="38"/>
      <c r="PQN53" s="38"/>
      <c r="PQO53" s="38"/>
      <c r="PQP53" s="38"/>
      <c r="PQQ53" s="38"/>
      <c r="PQR53" s="38"/>
      <c r="PQS53" s="38"/>
      <c r="PQT53" s="38"/>
      <c r="PQU53" s="38"/>
      <c r="PQV53" s="38"/>
      <c r="PQW53" s="38"/>
      <c r="PQX53" s="38"/>
      <c r="PQY53" s="38"/>
      <c r="PQZ53" s="38"/>
      <c r="PRA53" s="38"/>
      <c r="PRB53" s="38"/>
      <c r="PRC53" s="38"/>
      <c r="PRD53" s="38"/>
      <c r="PRE53" s="38"/>
      <c r="PRF53" s="38"/>
      <c r="PRG53" s="38"/>
      <c r="PRH53" s="38"/>
      <c r="PRI53" s="38"/>
      <c r="PRJ53" s="38"/>
      <c r="PRK53" s="38"/>
      <c r="PRL53" s="38"/>
      <c r="PRM53" s="38"/>
      <c r="PRN53" s="38"/>
      <c r="PRO53" s="38"/>
      <c r="PRP53" s="38"/>
      <c r="PRQ53" s="38"/>
      <c r="PRR53" s="38"/>
      <c r="PRS53" s="38"/>
      <c r="PRT53" s="38"/>
      <c r="PRU53" s="38"/>
      <c r="PRV53" s="38"/>
      <c r="PRW53" s="38"/>
      <c r="PRX53" s="38"/>
      <c r="PRY53" s="38"/>
      <c r="PRZ53" s="38"/>
      <c r="PSA53" s="38"/>
      <c r="PSB53" s="38"/>
      <c r="PSC53" s="38"/>
      <c r="PSD53" s="38"/>
      <c r="PSE53" s="38"/>
      <c r="PSF53" s="38"/>
      <c r="PSG53" s="38"/>
      <c r="PSH53" s="38"/>
      <c r="PSI53" s="38"/>
      <c r="PSJ53" s="38"/>
      <c r="PSK53" s="38"/>
      <c r="PSL53" s="38"/>
      <c r="PSM53" s="38"/>
      <c r="PSN53" s="38"/>
      <c r="PSO53" s="38"/>
      <c r="PSP53" s="38"/>
      <c r="PSQ53" s="38"/>
      <c r="PSR53" s="38"/>
      <c r="PSS53" s="38"/>
      <c r="PST53" s="38"/>
      <c r="PSU53" s="38"/>
      <c r="PSV53" s="38"/>
      <c r="PSW53" s="38"/>
      <c r="PSX53" s="38"/>
      <c r="PSY53" s="38"/>
      <c r="PSZ53" s="38"/>
      <c r="PTA53" s="38"/>
      <c r="PTB53" s="38"/>
      <c r="PTC53" s="38"/>
      <c r="PTD53" s="38"/>
      <c r="PTE53" s="38"/>
      <c r="PTF53" s="38"/>
      <c r="PTG53" s="38"/>
      <c r="PTH53" s="38"/>
      <c r="PTI53" s="38"/>
      <c r="PTJ53" s="38"/>
      <c r="PTK53" s="38"/>
      <c r="PTL53" s="38"/>
      <c r="PTM53" s="38"/>
      <c r="PTN53" s="38"/>
      <c r="PTO53" s="38"/>
      <c r="PTP53" s="38"/>
      <c r="PTQ53" s="38"/>
      <c r="PTR53" s="38"/>
      <c r="PTS53" s="38"/>
      <c r="PTT53" s="38"/>
      <c r="PTU53" s="38"/>
      <c r="PTV53" s="38"/>
      <c r="PTW53" s="38"/>
      <c r="PTX53" s="38"/>
      <c r="PTY53" s="38"/>
      <c r="PTZ53" s="38"/>
      <c r="PUA53" s="38"/>
      <c r="PUB53" s="38"/>
      <c r="PUC53" s="38"/>
      <c r="PUD53" s="38"/>
      <c r="PUE53" s="38"/>
      <c r="PUF53" s="38"/>
      <c r="PUG53" s="38"/>
      <c r="PUH53" s="38"/>
      <c r="PUI53" s="38"/>
      <c r="PUJ53" s="38"/>
      <c r="PUK53" s="38"/>
      <c r="PUL53" s="38"/>
      <c r="PUM53" s="38"/>
      <c r="PUN53" s="38"/>
      <c r="PUO53" s="38"/>
      <c r="PUP53" s="38"/>
      <c r="PUQ53" s="38"/>
      <c r="PUR53" s="38"/>
      <c r="PUS53" s="38"/>
      <c r="PUT53" s="38"/>
      <c r="PUU53" s="38"/>
      <c r="PUV53" s="38"/>
      <c r="PUW53" s="38"/>
      <c r="PUX53" s="38"/>
      <c r="PUY53" s="38"/>
      <c r="PUZ53" s="38"/>
      <c r="PVA53" s="38"/>
      <c r="PVB53" s="38"/>
      <c r="PVC53" s="38"/>
      <c r="PVD53" s="38"/>
      <c r="PVE53" s="38"/>
      <c r="PVF53" s="38"/>
      <c r="PVG53" s="38"/>
      <c r="PVH53" s="38"/>
      <c r="PVI53" s="38"/>
      <c r="PVJ53" s="38"/>
      <c r="PVK53" s="38"/>
      <c r="PVL53" s="38"/>
      <c r="PVM53" s="38"/>
      <c r="PVN53" s="38"/>
      <c r="PVO53" s="38"/>
      <c r="PVP53" s="38"/>
      <c r="PVQ53" s="38"/>
      <c r="PVR53" s="38"/>
      <c r="PVS53" s="38"/>
      <c r="PVT53" s="38"/>
      <c r="PVU53" s="38"/>
      <c r="PVV53" s="38"/>
      <c r="PVW53" s="38"/>
      <c r="PVX53" s="38"/>
      <c r="PVY53" s="38"/>
      <c r="PVZ53" s="38"/>
      <c r="PWA53" s="38"/>
      <c r="PWB53" s="38"/>
      <c r="PWC53" s="38"/>
      <c r="PWD53" s="38"/>
      <c r="PWE53" s="38"/>
      <c r="PWF53" s="38"/>
      <c r="PWG53" s="38"/>
      <c r="PWH53" s="38"/>
      <c r="PWI53" s="38"/>
      <c r="PWJ53" s="38"/>
      <c r="PWK53" s="38"/>
      <c r="PWL53" s="38"/>
      <c r="PWM53" s="38"/>
      <c r="PWN53" s="38"/>
      <c r="PWO53" s="38"/>
      <c r="PWP53" s="38"/>
      <c r="PWQ53" s="38"/>
      <c r="PWR53" s="38"/>
      <c r="PWS53" s="38"/>
      <c r="PWT53" s="38"/>
      <c r="PWU53" s="38"/>
      <c r="PWV53" s="38"/>
      <c r="PWW53" s="38"/>
      <c r="PWX53" s="38"/>
      <c r="PWY53" s="38"/>
      <c r="PWZ53" s="38"/>
      <c r="PXA53" s="38"/>
      <c r="PXB53" s="38"/>
      <c r="PXC53" s="38"/>
      <c r="PXD53" s="38"/>
      <c r="PXE53" s="38"/>
      <c r="PXF53" s="38"/>
      <c r="PXG53" s="38"/>
      <c r="PXH53" s="38"/>
      <c r="PXI53" s="38"/>
      <c r="PXJ53" s="38"/>
      <c r="PXK53" s="38"/>
      <c r="PXL53" s="38"/>
      <c r="PXM53" s="38"/>
      <c r="PXN53" s="38"/>
      <c r="PXO53" s="38"/>
      <c r="PXP53" s="38"/>
      <c r="PXQ53" s="38"/>
      <c r="PXR53" s="38"/>
      <c r="PXS53" s="38"/>
      <c r="PXT53" s="38"/>
      <c r="PXU53" s="38"/>
      <c r="PXV53" s="38"/>
      <c r="PXW53" s="38"/>
      <c r="PXX53" s="38"/>
      <c r="PXY53" s="38"/>
      <c r="PXZ53" s="38"/>
      <c r="PYA53" s="38"/>
      <c r="PYB53" s="38"/>
      <c r="PYC53" s="38"/>
      <c r="PYD53" s="38"/>
      <c r="PYE53" s="38"/>
      <c r="PYF53" s="38"/>
      <c r="PYG53" s="38"/>
      <c r="PYH53" s="38"/>
      <c r="PYI53" s="38"/>
      <c r="PYJ53" s="38"/>
      <c r="PYK53" s="38"/>
      <c r="PYL53" s="38"/>
      <c r="PYM53" s="38"/>
      <c r="PYN53" s="38"/>
      <c r="PYO53" s="38"/>
      <c r="PYP53" s="38"/>
      <c r="PYQ53" s="38"/>
      <c r="PYR53" s="38"/>
      <c r="PYS53" s="38"/>
      <c r="PYT53" s="38"/>
      <c r="PYU53" s="38"/>
      <c r="PYV53" s="38"/>
      <c r="PYW53" s="38"/>
      <c r="PYX53" s="38"/>
      <c r="PYY53" s="38"/>
      <c r="PYZ53" s="38"/>
      <c r="PZA53" s="38"/>
      <c r="PZB53" s="38"/>
      <c r="PZC53" s="38"/>
      <c r="PZD53" s="38"/>
      <c r="PZE53" s="38"/>
      <c r="PZF53" s="38"/>
      <c r="PZG53" s="38"/>
      <c r="PZH53" s="38"/>
      <c r="PZI53" s="38"/>
      <c r="PZJ53" s="38"/>
      <c r="PZK53" s="38"/>
      <c r="PZL53" s="38"/>
      <c r="PZM53" s="38"/>
      <c r="PZN53" s="38"/>
      <c r="PZO53" s="38"/>
      <c r="PZP53" s="38"/>
      <c r="PZQ53" s="38"/>
      <c r="PZR53" s="38"/>
      <c r="PZS53" s="38"/>
      <c r="PZT53" s="38"/>
      <c r="PZU53" s="38"/>
      <c r="PZV53" s="38"/>
      <c r="PZW53" s="38"/>
      <c r="PZX53" s="38"/>
      <c r="PZY53" s="38"/>
      <c r="PZZ53" s="38"/>
      <c r="QAA53" s="38"/>
      <c r="QAB53" s="38"/>
      <c r="QAC53" s="38"/>
      <c r="QAD53" s="38"/>
      <c r="QAE53" s="38"/>
      <c r="QAF53" s="38"/>
      <c r="QAG53" s="38"/>
      <c r="QAH53" s="38"/>
      <c r="QAI53" s="38"/>
      <c r="QAJ53" s="38"/>
      <c r="QAK53" s="38"/>
      <c r="QAL53" s="38"/>
      <c r="QAM53" s="38"/>
      <c r="QAN53" s="38"/>
      <c r="QAO53" s="38"/>
      <c r="QAP53" s="38"/>
      <c r="QAQ53" s="38"/>
      <c r="QAR53" s="38"/>
      <c r="QAS53" s="38"/>
      <c r="QAT53" s="38"/>
      <c r="QAU53" s="38"/>
      <c r="QAV53" s="38"/>
      <c r="QAW53" s="38"/>
      <c r="QAX53" s="38"/>
      <c r="QAY53" s="38"/>
      <c r="QAZ53" s="38"/>
      <c r="QBA53" s="38"/>
      <c r="QBB53" s="38"/>
      <c r="QBC53" s="38"/>
      <c r="QBD53" s="38"/>
      <c r="QBE53" s="38"/>
      <c r="QBF53" s="38"/>
      <c r="QBG53" s="38"/>
      <c r="QBH53" s="38"/>
      <c r="QBI53" s="38"/>
      <c r="QBJ53" s="38"/>
      <c r="QBK53" s="38"/>
      <c r="QBL53" s="38"/>
      <c r="QBM53" s="38"/>
      <c r="QBN53" s="38"/>
      <c r="QBO53" s="38"/>
      <c r="QBP53" s="38"/>
      <c r="QBQ53" s="38"/>
      <c r="QBR53" s="38"/>
      <c r="QBS53" s="38"/>
      <c r="QBT53" s="38"/>
      <c r="QBU53" s="38"/>
      <c r="QBV53" s="38"/>
      <c r="QBW53" s="38"/>
      <c r="QBX53" s="38"/>
      <c r="QBY53" s="38"/>
      <c r="QBZ53" s="38"/>
      <c r="QCA53" s="38"/>
      <c r="QCB53" s="38"/>
      <c r="QCC53" s="38"/>
      <c r="QCD53" s="38"/>
      <c r="QCE53" s="38"/>
      <c r="QCF53" s="38"/>
      <c r="QCG53" s="38"/>
      <c r="QCH53" s="38"/>
      <c r="QCI53" s="38"/>
      <c r="QCJ53" s="38"/>
      <c r="QCK53" s="38"/>
      <c r="QCL53" s="38"/>
      <c r="QCM53" s="38"/>
      <c r="QCN53" s="38"/>
      <c r="QCO53" s="38"/>
      <c r="QCP53" s="38"/>
      <c r="QCQ53" s="38"/>
      <c r="QCR53" s="38"/>
      <c r="QCS53" s="38"/>
      <c r="QCT53" s="38"/>
      <c r="QCU53" s="38"/>
      <c r="QCV53" s="38"/>
      <c r="QCW53" s="38"/>
      <c r="QCX53" s="38"/>
      <c r="QCY53" s="38"/>
      <c r="QCZ53" s="38"/>
      <c r="QDA53" s="38"/>
      <c r="QDB53" s="38"/>
      <c r="QDC53" s="38"/>
      <c r="QDD53" s="38"/>
      <c r="QDE53" s="38"/>
      <c r="QDF53" s="38"/>
      <c r="QDG53" s="38"/>
      <c r="QDH53" s="38"/>
      <c r="QDI53" s="38"/>
      <c r="QDJ53" s="38"/>
      <c r="QDK53" s="38"/>
      <c r="QDL53" s="38"/>
      <c r="QDM53" s="38"/>
      <c r="QDN53" s="38"/>
      <c r="QDO53" s="38"/>
      <c r="QDP53" s="38"/>
      <c r="QDQ53" s="38"/>
      <c r="QDR53" s="38"/>
      <c r="QDS53" s="38"/>
      <c r="QDT53" s="38"/>
      <c r="QDU53" s="38"/>
      <c r="QDV53" s="38"/>
      <c r="QDW53" s="38"/>
      <c r="QDX53" s="38"/>
      <c r="QDY53" s="38"/>
      <c r="QDZ53" s="38"/>
      <c r="QEA53" s="38"/>
      <c r="QEB53" s="38"/>
      <c r="QEC53" s="38"/>
      <c r="QED53" s="38"/>
      <c r="QEE53" s="38"/>
      <c r="QEF53" s="38"/>
      <c r="QEG53" s="38"/>
      <c r="QEH53" s="38"/>
      <c r="QEI53" s="38"/>
      <c r="QEJ53" s="38"/>
      <c r="QEK53" s="38"/>
      <c r="QEL53" s="38"/>
      <c r="QEM53" s="38"/>
      <c r="QEN53" s="38"/>
      <c r="QEO53" s="38"/>
      <c r="QEP53" s="38"/>
      <c r="QEQ53" s="38"/>
      <c r="QER53" s="38"/>
      <c r="QES53" s="38"/>
      <c r="QET53" s="38"/>
      <c r="QEU53" s="38"/>
      <c r="QEV53" s="38"/>
      <c r="QEW53" s="38"/>
      <c r="QEX53" s="38"/>
      <c r="QEY53" s="38"/>
      <c r="QEZ53" s="38"/>
      <c r="QFA53" s="38"/>
      <c r="QFB53" s="38"/>
      <c r="QFC53" s="38"/>
      <c r="QFD53" s="38"/>
      <c r="QFE53" s="38"/>
      <c r="QFF53" s="38"/>
      <c r="QFG53" s="38"/>
      <c r="QFH53" s="38"/>
      <c r="QFI53" s="38"/>
      <c r="QFJ53" s="38"/>
      <c r="QFK53" s="38"/>
      <c r="QFL53" s="38"/>
      <c r="QFM53" s="38"/>
      <c r="QFN53" s="38"/>
      <c r="QFO53" s="38"/>
      <c r="QFP53" s="38"/>
      <c r="QFQ53" s="38"/>
      <c r="QFR53" s="38"/>
      <c r="QFS53" s="38"/>
      <c r="QFT53" s="38"/>
      <c r="QFU53" s="38"/>
      <c r="QFV53" s="38"/>
      <c r="QFW53" s="38"/>
      <c r="QFX53" s="38"/>
      <c r="QFY53" s="38"/>
      <c r="QFZ53" s="38"/>
      <c r="QGA53" s="38"/>
      <c r="QGB53" s="38"/>
      <c r="QGC53" s="38"/>
      <c r="QGD53" s="38"/>
      <c r="QGE53" s="38"/>
      <c r="QGF53" s="38"/>
      <c r="QGG53" s="38"/>
      <c r="QGH53" s="38"/>
      <c r="QGI53" s="38"/>
      <c r="QGJ53" s="38"/>
      <c r="QGK53" s="38"/>
      <c r="QGL53" s="38"/>
      <c r="QGM53" s="38"/>
      <c r="QGN53" s="38"/>
      <c r="QGO53" s="38"/>
      <c r="QGP53" s="38"/>
      <c r="QGQ53" s="38"/>
      <c r="QGR53" s="38"/>
      <c r="QGS53" s="38"/>
      <c r="QGT53" s="38"/>
      <c r="QGU53" s="38"/>
      <c r="QGV53" s="38"/>
      <c r="QGW53" s="38"/>
      <c r="QGX53" s="38"/>
      <c r="QGY53" s="38"/>
      <c r="QGZ53" s="38"/>
      <c r="QHA53" s="38"/>
      <c r="QHB53" s="38"/>
      <c r="QHC53" s="38"/>
      <c r="QHD53" s="38"/>
      <c r="QHE53" s="38"/>
      <c r="QHF53" s="38"/>
      <c r="QHG53" s="38"/>
      <c r="QHH53" s="38"/>
      <c r="QHI53" s="38"/>
      <c r="QHJ53" s="38"/>
      <c r="QHK53" s="38"/>
      <c r="QHL53" s="38"/>
      <c r="QHM53" s="38"/>
      <c r="QHN53" s="38"/>
      <c r="QHO53" s="38"/>
      <c r="QHP53" s="38"/>
      <c r="QHQ53" s="38"/>
      <c r="QHR53" s="38"/>
      <c r="QHS53" s="38"/>
      <c r="QHT53" s="38"/>
      <c r="QHU53" s="38"/>
      <c r="QHV53" s="38"/>
      <c r="QHW53" s="38"/>
      <c r="QHX53" s="38"/>
      <c r="QHY53" s="38"/>
      <c r="QHZ53" s="38"/>
      <c r="QIA53" s="38"/>
      <c r="QIB53" s="38"/>
      <c r="QIC53" s="38"/>
      <c r="QID53" s="38"/>
      <c r="QIE53" s="38"/>
      <c r="QIF53" s="38"/>
      <c r="QIG53" s="38"/>
      <c r="QIH53" s="38"/>
      <c r="QII53" s="38"/>
      <c r="QIJ53" s="38"/>
      <c r="QIK53" s="38"/>
      <c r="QIL53" s="38"/>
      <c r="QIM53" s="38"/>
      <c r="QIN53" s="38"/>
      <c r="QIO53" s="38"/>
      <c r="QIP53" s="38"/>
      <c r="QIQ53" s="38"/>
      <c r="QIR53" s="38"/>
      <c r="QIS53" s="38"/>
      <c r="QIT53" s="38"/>
      <c r="QIU53" s="38"/>
      <c r="QIV53" s="38"/>
      <c r="QIW53" s="38"/>
      <c r="QIX53" s="38"/>
      <c r="QIY53" s="38"/>
      <c r="QIZ53" s="38"/>
      <c r="QJA53" s="38"/>
      <c r="QJB53" s="38"/>
      <c r="QJC53" s="38"/>
      <c r="QJD53" s="38"/>
      <c r="QJE53" s="38"/>
      <c r="QJF53" s="38"/>
      <c r="QJG53" s="38"/>
      <c r="QJH53" s="38"/>
      <c r="QJI53" s="38"/>
      <c r="QJJ53" s="38"/>
      <c r="QJK53" s="38"/>
      <c r="QJL53" s="38"/>
      <c r="QJM53" s="38"/>
      <c r="QJN53" s="38"/>
      <c r="QJO53" s="38"/>
      <c r="QJP53" s="38"/>
      <c r="QJQ53" s="38"/>
      <c r="QJR53" s="38"/>
      <c r="QJS53" s="38"/>
      <c r="QJT53" s="38"/>
      <c r="QJU53" s="38"/>
      <c r="QJV53" s="38"/>
      <c r="QJW53" s="38"/>
      <c r="QJX53" s="38"/>
      <c r="QJY53" s="38"/>
      <c r="QJZ53" s="38"/>
      <c r="QKA53" s="38"/>
      <c r="QKB53" s="38"/>
      <c r="QKC53" s="38"/>
      <c r="QKD53" s="38"/>
      <c r="QKE53" s="38"/>
      <c r="QKF53" s="38"/>
      <c r="QKG53" s="38"/>
      <c r="QKH53" s="38"/>
      <c r="QKI53" s="38"/>
      <c r="QKJ53" s="38"/>
      <c r="QKK53" s="38"/>
      <c r="QKL53" s="38"/>
      <c r="QKM53" s="38"/>
      <c r="QKN53" s="38"/>
      <c r="QKO53" s="38"/>
      <c r="QKP53" s="38"/>
      <c r="QKQ53" s="38"/>
      <c r="QKR53" s="38"/>
      <c r="QKS53" s="38"/>
      <c r="QKT53" s="38"/>
      <c r="QKU53" s="38"/>
      <c r="QKV53" s="38"/>
      <c r="QKW53" s="38"/>
      <c r="QKX53" s="38"/>
      <c r="QKY53" s="38"/>
      <c r="QKZ53" s="38"/>
      <c r="QLA53" s="38"/>
      <c r="QLB53" s="38"/>
      <c r="QLC53" s="38"/>
      <c r="QLD53" s="38"/>
      <c r="QLE53" s="38"/>
      <c r="QLF53" s="38"/>
      <c r="QLG53" s="38"/>
      <c r="QLH53" s="38"/>
      <c r="QLI53" s="38"/>
      <c r="QLJ53" s="38"/>
      <c r="QLK53" s="38"/>
      <c r="QLL53" s="38"/>
      <c r="QLM53" s="38"/>
      <c r="QLN53" s="38"/>
      <c r="QLO53" s="38"/>
      <c r="QLP53" s="38"/>
      <c r="QLQ53" s="38"/>
      <c r="QLR53" s="38"/>
      <c r="QLS53" s="38"/>
      <c r="QLT53" s="38"/>
      <c r="QLU53" s="38"/>
      <c r="QLV53" s="38"/>
      <c r="QLW53" s="38"/>
      <c r="QLX53" s="38"/>
      <c r="QLY53" s="38"/>
      <c r="QLZ53" s="38"/>
      <c r="QMA53" s="38"/>
      <c r="QMB53" s="38"/>
      <c r="QMC53" s="38"/>
      <c r="QMD53" s="38"/>
      <c r="QME53" s="38"/>
      <c r="QMF53" s="38"/>
      <c r="QMG53" s="38"/>
      <c r="QMH53" s="38"/>
      <c r="QMI53" s="38"/>
      <c r="QMJ53" s="38"/>
      <c r="QMK53" s="38"/>
      <c r="QML53" s="38"/>
      <c r="QMM53" s="38"/>
      <c r="QMN53" s="38"/>
      <c r="QMO53" s="38"/>
      <c r="QMP53" s="38"/>
      <c r="QMQ53" s="38"/>
      <c r="QMR53" s="38"/>
      <c r="QMS53" s="38"/>
      <c r="QMT53" s="38"/>
      <c r="QMU53" s="38"/>
      <c r="QMV53" s="38"/>
      <c r="QMW53" s="38"/>
      <c r="QMX53" s="38"/>
      <c r="QMY53" s="38"/>
      <c r="QMZ53" s="38"/>
      <c r="QNA53" s="38"/>
      <c r="QNB53" s="38"/>
      <c r="QNC53" s="38"/>
      <c r="QND53" s="38"/>
      <c r="QNE53" s="38"/>
      <c r="QNF53" s="38"/>
      <c r="QNG53" s="38"/>
      <c r="QNH53" s="38"/>
      <c r="QNI53" s="38"/>
      <c r="QNJ53" s="38"/>
      <c r="QNK53" s="38"/>
      <c r="QNL53" s="38"/>
      <c r="QNM53" s="38"/>
      <c r="QNN53" s="38"/>
      <c r="QNO53" s="38"/>
      <c r="QNP53" s="38"/>
      <c r="QNQ53" s="38"/>
      <c r="QNR53" s="38"/>
      <c r="QNS53" s="38"/>
      <c r="QNT53" s="38"/>
      <c r="QNU53" s="38"/>
      <c r="QNV53" s="38"/>
      <c r="QNW53" s="38"/>
      <c r="QNX53" s="38"/>
      <c r="QNY53" s="38"/>
      <c r="QNZ53" s="38"/>
      <c r="QOA53" s="38"/>
      <c r="QOB53" s="38"/>
      <c r="QOC53" s="38"/>
      <c r="QOD53" s="38"/>
      <c r="QOE53" s="38"/>
      <c r="QOF53" s="38"/>
      <c r="QOG53" s="38"/>
      <c r="QOH53" s="38"/>
      <c r="QOI53" s="38"/>
      <c r="QOJ53" s="38"/>
      <c r="QOK53" s="38"/>
      <c r="QOL53" s="38"/>
      <c r="QOM53" s="38"/>
      <c r="QON53" s="38"/>
      <c r="QOO53" s="38"/>
      <c r="QOP53" s="38"/>
      <c r="QOQ53" s="38"/>
      <c r="QOR53" s="38"/>
      <c r="QOS53" s="38"/>
      <c r="QOT53" s="38"/>
      <c r="QOU53" s="38"/>
      <c r="QOV53" s="38"/>
      <c r="QOW53" s="38"/>
      <c r="QOX53" s="38"/>
      <c r="QOY53" s="38"/>
      <c r="QOZ53" s="38"/>
      <c r="QPA53" s="38"/>
      <c r="QPB53" s="38"/>
      <c r="QPC53" s="38"/>
      <c r="QPD53" s="38"/>
      <c r="QPE53" s="38"/>
      <c r="QPF53" s="38"/>
      <c r="QPG53" s="38"/>
      <c r="QPH53" s="38"/>
      <c r="QPI53" s="38"/>
      <c r="QPJ53" s="38"/>
      <c r="QPK53" s="38"/>
      <c r="QPL53" s="38"/>
      <c r="QPM53" s="38"/>
      <c r="QPN53" s="38"/>
      <c r="QPO53" s="38"/>
      <c r="QPP53" s="38"/>
      <c r="QPQ53" s="38"/>
      <c r="QPR53" s="38"/>
      <c r="QPS53" s="38"/>
      <c r="QPT53" s="38"/>
      <c r="QPU53" s="38"/>
      <c r="QPV53" s="38"/>
      <c r="QPW53" s="38"/>
      <c r="QPX53" s="38"/>
      <c r="QPY53" s="38"/>
      <c r="QPZ53" s="38"/>
      <c r="QQA53" s="38"/>
      <c r="QQB53" s="38"/>
      <c r="QQC53" s="38"/>
      <c r="QQD53" s="38"/>
      <c r="QQE53" s="38"/>
      <c r="QQF53" s="38"/>
      <c r="QQG53" s="38"/>
      <c r="QQH53" s="38"/>
      <c r="QQI53" s="38"/>
      <c r="QQJ53" s="38"/>
      <c r="QQK53" s="38"/>
      <c r="QQL53" s="38"/>
      <c r="QQM53" s="38"/>
      <c r="QQN53" s="38"/>
      <c r="QQO53" s="38"/>
      <c r="QQP53" s="38"/>
      <c r="QQQ53" s="38"/>
      <c r="QQR53" s="38"/>
      <c r="QQS53" s="38"/>
      <c r="QQT53" s="38"/>
      <c r="QQU53" s="38"/>
      <c r="QQV53" s="38"/>
      <c r="QQW53" s="38"/>
      <c r="QQX53" s="38"/>
      <c r="QQY53" s="38"/>
      <c r="QQZ53" s="38"/>
      <c r="QRA53" s="38"/>
      <c r="QRB53" s="38"/>
      <c r="QRC53" s="38"/>
      <c r="QRD53" s="38"/>
      <c r="QRE53" s="38"/>
      <c r="QRF53" s="38"/>
      <c r="QRG53" s="38"/>
      <c r="QRH53" s="38"/>
      <c r="QRI53" s="38"/>
      <c r="QRJ53" s="38"/>
      <c r="QRK53" s="38"/>
      <c r="QRL53" s="38"/>
      <c r="QRM53" s="38"/>
      <c r="QRN53" s="38"/>
      <c r="QRO53" s="38"/>
      <c r="QRP53" s="38"/>
      <c r="QRQ53" s="38"/>
      <c r="QRR53" s="38"/>
      <c r="QRS53" s="38"/>
      <c r="QRT53" s="38"/>
      <c r="QRU53" s="38"/>
      <c r="QRV53" s="38"/>
      <c r="QRW53" s="38"/>
      <c r="QRX53" s="38"/>
      <c r="QRY53" s="38"/>
      <c r="QRZ53" s="38"/>
      <c r="QSA53" s="38"/>
      <c r="QSB53" s="38"/>
      <c r="QSC53" s="38"/>
      <c r="QSD53" s="38"/>
      <c r="QSE53" s="38"/>
      <c r="QSF53" s="38"/>
      <c r="QSG53" s="38"/>
      <c r="QSH53" s="38"/>
      <c r="QSI53" s="38"/>
      <c r="QSJ53" s="38"/>
      <c r="QSK53" s="38"/>
      <c r="QSL53" s="38"/>
      <c r="QSM53" s="38"/>
      <c r="QSN53" s="38"/>
      <c r="QSO53" s="38"/>
      <c r="QSP53" s="38"/>
      <c r="QSQ53" s="38"/>
      <c r="QSR53" s="38"/>
      <c r="QSS53" s="38"/>
      <c r="QST53" s="38"/>
      <c r="QSU53" s="38"/>
      <c r="QSV53" s="38"/>
      <c r="QSW53" s="38"/>
      <c r="QSX53" s="38"/>
      <c r="QSY53" s="38"/>
      <c r="QSZ53" s="38"/>
      <c r="QTA53" s="38"/>
      <c r="QTB53" s="38"/>
      <c r="QTC53" s="38"/>
      <c r="QTD53" s="38"/>
      <c r="QTE53" s="38"/>
      <c r="QTF53" s="38"/>
      <c r="QTG53" s="38"/>
      <c r="QTH53" s="38"/>
      <c r="QTI53" s="38"/>
      <c r="QTJ53" s="38"/>
      <c r="QTK53" s="38"/>
      <c r="QTL53" s="38"/>
      <c r="QTM53" s="38"/>
      <c r="QTN53" s="38"/>
      <c r="QTO53" s="38"/>
      <c r="QTP53" s="38"/>
      <c r="QTQ53" s="38"/>
      <c r="QTR53" s="38"/>
      <c r="QTS53" s="38"/>
      <c r="QTT53" s="38"/>
      <c r="QTU53" s="38"/>
      <c r="QTV53" s="38"/>
      <c r="QTW53" s="38"/>
      <c r="QTX53" s="38"/>
      <c r="QTY53" s="38"/>
      <c r="QTZ53" s="38"/>
      <c r="QUA53" s="38"/>
      <c r="QUB53" s="38"/>
      <c r="QUC53" s="38"/>
      <c r="QUD53" s="38"/>
      <c r="QUE53" s="38"/>
      <c r="QUF53" s="38"/>
      <c r="QUG53" s="38"/>
      <c r="QUH53" s="38"/>
      <c r="QUI53" s="38"/>
      <c r="QUJ53" s="38"/>
      <c r="QUK53" s="38"/>
      <c r="QUL53" s="38"/>
      <c r="QUM53" s="38"/>
      <c r="QUN53" s="38"/>
      <c r="QUO53" s="38"/>
      <c r="QUP53" s="38"/>
      <c r="QUQ53" s="38"/>
      <c r="QUR53" s="38"/>
      <c r="QUS53" s="38"/>
      <c r="QUT53" s="38"/>
      <c r="QUU53" s="38"/>
      <c r="QUV53" s="38"/>
      <c r="QUW53" s="38"/>
      <c r="QUX53" s="38"/>
      <c r="QUY53" s="38"/>
      <c r="QUZ53" s="38"/>
      <c r="QVA53" s="38"/>
      <c r="QVB53" s="38"/>
      <c r="QVC53" s="38"/>
      <c r="QVD53" s="38"/>
      <c r="QVE53" s="38"/>
      <c r="QVF53" s="38"/>
      <c r="QVG53" s="38"/>
      <c r="QVH53" s="38"/>
      <c r="QVI53" s="38"/>
      <c r="QVJ53" s="38"/>
      <c r="QVK53" s="38"/>
      <c r="QVL53" s="38"/>
      <c r="QVM53" s="38"/>
      <c r="QVN53" s="38"/>
      <c r="QVO53" s="38"/>
      <c r="QVP53" s="38"/>
      <c r="QVQ53" s="38"/>
      <c r="QVR53" s="38"/>
      <c r="QVS53" s="38"/>
      <c r="QVT53" s="38"/>
      <c r="QVU53" s="38"/>
      <c r="QVV53" s="38"/>
      <c r="QVW53" s="38"/>
      <c r="QVX53" s="38"/>
      <c r="QVY53" s="38"/>
      <c r="QVZ53" s="38"/>
      <c r="QWA53" s="38"/>
      <c r="QWB53" s="38"/>
      <c r="QWC53" s="38"/>
      <c r="QWD53" s="38"/>
      <c r="QWE53" s="38"/>
      <c r="QWF53" s="38"/>
      <c r="QWG53" s="38"/>
      <c r="QWH53" s="38"/>
      <c r="QWI53" s="38"/>
      <c r="QWJ53" s="38"/>
      <c r="QWK53" s="38"/>
      <c r="QWL53" s="38"/>
      <c r="QWM53" s="38"/>
      <c r="QWN53" s="38"/>
      <c r="QWO53" s="38"/>
      <c r="QWP53" s="38"/>
      <c r="QWQ53" s="38"/>
      <c r="QWR53" s="38"/>
      <c r="QWS53" s="38"/>
      <c r="QWT53" s="38"/>
      <c r="QWU53" s="38"/>
      <c r="QWV53" s="38"/>
      <c r="QWW53" s="38"/>
      <c r="QWX53" s="38"/>
      <c r="QWY53" s="38"/>
      <c r="QWZ53" s="38"/>
      <c r="QXA53" s="38"/>
      <c r="QXB53" s="38"/>
      <c r="QXC53" s="38"/>
      <c r="QXD53" s="38"/>
      <c r="QXE53" s="38"/>
      <c r="QXF53" s="38"/>
      <c r="QXG53" s="38"/>
      <c r="QXH53" s="38"/>
      <c r="QXI53" s="38"/>
      <c r="QXJ53" s="38"/>
      <c r="QXK53" s="38"/>
      <c r="QXL53" s="38"/>
      <c r="QXM53" s="38"/>
      <c r="QXN53" s="38"/>
      <c r="QXO53" s="38"/>
      <c r="QXP53" s="38"/>
      <c r="QXQ53" s="38"/>
      <c r="QXR53" s="38"/>
      <c r="QXS53" s="38"/>
      <c r="QXT53" s="38"/>
      <c r="QXU53" s="38"/>
      <c r="QXV53" s="38"/>
      <c r="QXW53" s="38"/>
      <c r="QXX53" s="38"/>
      <c r="QXY53" s="38"/>
      <c r="QXZ53" s="38"/>
      <c r="QYA53" s="38"/>
      <c r="QYB53" s="38"/>
      <c r="QYC53" s="38"/>
      <c r="QYD53" s="38"/>
      <c r="QYE53" s="38"/>
      <c r="QYF53" s="38"/>
      <c r="QYG53" s="38"/>
      <c r="QYH53" s="38"/>
      <c r="QYI53" s="38"/>
      <c r="QYJ53" s="38"/>
      <c r="QYK53" s="38"/>
      <c r="QYL53" s="38"/>
      <c r="QYM53" s="38"/>
      <c r="QYN53" s="38"/>
      <c r="QYO53" s="38"/>
      <c r="QYP53" s="38"/>
      <c r="QYQ53" s="38"/>
      <c r="QYR53" s="38"/>
      <c r="QYS53" s="38"/>
      <c r="QYT53" s="38"/>
      <c r="QYU53" s="38"/>
      <c r="QYV53" s="38"/>
      <c r="QYW53" s="38"/>
      <c r="QYX53" s="38"/>
      <c r="QYY53" s="38"/>
      <c r="QYZ53" s="38"/>
      <c r="QZA53" s="38"/>
      <c r="QZB53" s="38"/>
      <c r="QZC53" s="38"/>
      <c r="QZD53" s="38"/>
      <c r="QZE53" s="38"/>
      <c r="QZF53" s="38"/>
      <c r="QZG53" s="38"/>
      <c r="QZH53" s="38"/>
      <c r="QZI53" s="38"/>
      <c r="QZJ53" s="38"/>
      <c r="QZK53" s="38"/>
      <c r="QZL53" s="38"/>
      <c r="QZM53" s="38"/>
      <c r="QZN53" s="38"/>
      <c r="QZO53" s="38"/>
      <c r="QZP53" s="38"/>
      <c r="QZQ53" s="38"/>
      <c r="QZR53" s="38"/>
      <c r="QZS53" s="38"/>
      <c r="QZT53" s="38"/>
      <c r="QZU53" s="38"/>
      <c r="QZV53" s="38"/>
      <c r="QZW53" s="38"/>
      <c r="QZX53" s="38"/>
      <c r="QZY53" s="38"/>
      <c r="QZZ53" s="38"/>
      <c r="RAA53" s="38"/>
      <c r="RAB53" s="38"/>
      <c r="RAC53" s="38"/>
      <c r="RAD53" s="38"/>
      <c r="RAE53" s="38"/>
      <c r="RAF53" s="38"/>
      <c r="RAG53" s="38"/>
      <c r="RAH53" s="38"/>
      <c r="RAI53" s="38"/>
      <c r="RAJ53" s="38"/>
      <c r="RAK53" s="38"/>
      <c r="RAL53" s="38"/>
      <c r="RAM53" s="38"/>
      <c r="RAN53" s="38"/>
      <c r="RAO53" s="38"/>
      <c r="RAP53" s="38"/>
      <c r="RAQ53" s="38"/>
      <c r="RAR53" s="38"/>
      <c r="RAS53" s="38"/>
      <c r="RAT53" s="38"/>
      <c r="RAU53" s="38"/>
      <c r="RAV53" s="38"/>
      <c r="RAW53" s="38"/>
      <c r="RAX53" s="38"/>
      <c r="RAY53" s="38"/>
      <c r="RAZ53" s="38"/>
      <c r="RBA53" s="38"/>
      <c r="RBB53" s="38"/>
      <c r="RBC53" s="38"/>
      <c r="RBD53" s="38"/>
      <c r="RBE53" s="38"/>
      <c r="RBF53" s="38"/>
      <c r="RBG53" s="38"/>
      <c r="RBH53" s="38"/>
      <c r="RBI53" s="38"/>
      <c r="RBJ53" s="38"/>
      <c r="RBK53" s="38"/>
      <c r="RBL53" s="38"/>
      <c r="RBM53" s="38"/>
      <c r="RBN53" s="38"/>
      <c r="RBO53" s="38"/>
      <c r="RBP53" s="38"/>
      <c r="RBQ53" s="38"/>
      <c r="RBR53" s="38"/>
      <c r="RBS53" s="38"/>
      <c r="RBT53" s="38"/>
      <c r="RBU53" s="38"/>
      <c r="RBV53" s="38"/>
      <c r="RBW53" s="38"/>
      <c r="RBX53" s="38"/>
      <c r="RBY53" s="38"/>
      <c r="RBZ53" s="38"/>
      <c r="RCA53" s="38"/>
      <c r="RCB53" s="38"/>
      <c r="RCC53" s="38"/>
      <c r="RCD53" s="38"/>
      <c r="RCE53" s="38"/>
      <c r="RCF53" s="38"/>
      <c r="RCG53" s="38"/>
      <c r="RCH53" s="38"/>
      <c r="RCI53" s="38"/>
      <c r="RCJ53" s="38"/>
      <c r="RCK53" s="38"/>
      <c r="RCL53" s="38"/>
      <c r="RCM53" s="38"/>
      <c r="RCN53" s="38"/>
      <c r="RCO53" s="38"/>
      <c r="RCP53" s="38"/>
      <c r="RCQ53" s="38"/>
      <c r="RCR53" s="38"/>
      <c r="RCS53" s="38"/>
      <c r="RCT53" s="38"/>
      <c r="RCU53" s="38"/>
      <c r="RCV53" s="38"/>
      <c r="RCW53" s="38"/>
      <c r="RCX53" s="38"/>
      <c r="RCY53" s="38"/>
      <c r="RCZ53" s="38"/>
      <c r="RDA53" s="38"/>
      <c r="RDB53" s="38"/>
      <c r="RDC53" s="38"/>
      <c r="RDD53" s="38"/>
      <c r="RDE53" s="38"/>
      <c r="RDF53" s="38"/>
      <c r="RDG53" s="38"/>
      <c r="RDH53" s="38"/>
      <c r="RDI53" s="38"/>
      <c r="RDJ53" s="38"/>
      <c r="RDK53" s="38"/>
      <c r="RDL53" s="38"/>
      <c r="RDM53" s="38"/>
      <c r="RDN53" s="38"/>
      <c r="RDO53" s="38"/>
      <c r="RDP53" s="38"/>
      <c r="RDQ53" s="38"/>
      <c r="RDR53" s="38"/>
      <c r="RDS53" s="38"/>
      <c r="RDT53" s="38"/>
      <c r="RDU53" s="38"/>
      <c r="RDV53" s="38"/>
      <c r="RDW53" s="38"/>
      <c r="RDX53" s="38"/>
      <c r="RDY53" s="38"/>
      <c r="RDZ53" s="38"/>
      <c r="REA53" s="38"/>
      <c r="REB53" s="38"/>
      <c r="REC53" s="38"/>
      <c r="RED53" s="38"/>
      <c r="REE53" s="38"/>
      <c r="REF53" s="38"/>
      <c r="REG53" s="38"/>
      <c r="REH53" s="38"/>
      <c r="REI53" s="38"/>
      <c r="REJ53" s="38"/>
      <c r="REK53" s="38"/>
      <c r="REL53" s="38"/>
      <c r="REM53" s="38"/>
      <c r="REN53" s="38"/>
      <c r="REO53" s="38"/>
      <c r="REP53" s="38"/>
      <c r="REQ53" s="38"/>
      <c r="RER53" s="38"/>
      <c r="RES53" s="38"/>
      <c r="RET53" s="38"/>
      <c r="REU53" s="38"/>
      <c r="REV53" s="38"/>
      <c r="REW53" s="38"/>
      <c r="REX53" s="38"/>
      <c r="REY53" s="38"/>
      <c r="REZ53" s="38"/>
      <c r="RFA53" s="38"/>
      <c r="RFB53" s="38"/>
      <c r="RFC53" s="38"/>
      <c r="RFD53" s="38"/>
      <c r="RFE53" s="38"/>
      <c r="RFF53" s="38"/>
      <c r="RFG53" s="38"/>
      <c r="RFH53" s="38"/>
      <c r="RFI53" s="38"/>
      <c r="RFJ53" s="38"/>
      <c r="RFK53" s="38"/>
      <c r="RFL53" s="38"/>
      <c r="RFM53" s="38"/>
      <c r="RFN53" s="38"/>
      <c r="RFO53" s="38"/>
      <c r="RFP53" s="38"/>
      <c r="RFQ53" s="38"/>
      <c r="RFR53" s="38"/>
      <c r="RFS53" s="38"/>
      <c r="RFT53" s="38"/>
      <c r="RFU53" s="38"/>
      <c r="RFV53" s="38"/>
      <c r="RFW53" s="38"/>
      <c r="RFX53" s="38"/>
      <c r="RFY53" s="38"/>
      <c r="RFZ53" s="38"/>
      <c r="RGA53" s="38"/>
      <c r="RGB53" s="38"/>
      <c r="RGC53" s="38"/>
      <c r="RGD53" s="38"/>
      <c r="RGE53" s="38"/>
      <c r="RGF53" s="38"/>
      <c r="RGG53" s="38"/>
      <c r="RGH53" s="38"/>
      <c r="RGI53" s="38"/>
      <c r="RGJ53" s="38"/>
      <c r="RGK53" s="38"/>
      <c r="RGL53" s="38"/>
      <c r="RGM53" s="38"/>
      <c r="RGN53" s="38"/>
      <c r="RGO53" s="38"/>
      <c r="RGP53" s="38"/>
      <c r="RGQ53" s="38"/>
      <c r="RGR53" s="38"/>
      <c r="RGS53" s="38"/>
      <c r="RGT53" s="38"/>
      <c r="RGU53" s="38"/>
      <c r="RGV53" s="38"/>
      <c r="RGW53" s="38"/>
      <c r="RGX53" s="38"/>
      <c r="RGY53" s="38"/>
      <c r="RGZ53" s="38"/>
      <c r="RHA53" s="38"/>
      <c r="RHB53" s="38"/>
      <c r="RHC53" s="38"/>
      <c r="RHD53" s="38"/>
      <c r="RHE53" s="38"/>
      <c r="RHF53" s="38"/>
      <c r="RHG53" s="38"/>
      <c r="RHH53" s="38"/>
      <c r="RHI53" s="38"/>
      <c r="RHJ53" s="38"/>
      <c r="RHK53" s="38"/>
      <c r="RHL53" s="38"/>
      <c r="RHM53" s="38"/>
      <c r="RHN53" s="38"/>
      <c r="RHO53" s="38"/>
      <c r="RHP53" s="38"/>
      <c r="RHQ53" s="38"/>
      <c r="RHR53" s="38"/>
      <c r="RHS53" s="38"/>
      <c r="RHT53" s="38"/>
      <c r="RHU53" s="38"/>
      <c r="RHV53" s="38"/>
      <c r="RHW53" s="38"/>
      <c r="RHX53" s="38"/>
      <c r="RHY53" s="38"/>
      <c r="RHZ53" s="38"/>
      <c r="RIA53" s="38"/>
      <c r="RIB53" s="38"/>
      <c r="RIC53" s="38"/>
      <c r="RID53" s="38"/>
      <c r="RIE53" s="38"/>
      <c r="RIF53" s="38"/>
      <c r="RIG53" s="38"/>
      <c r="RIH53" s="38"/>
      <c r="RII53" s="38"/>
      <c r="RIJ53" s="38"/>
      <c r="RIK53" s="38"/>
      <c r="RIL53" s="38"/>
      <c r="RIM53" s="38"/>
      <c r="RIN53" s="38"/>
      <c r="RIO53" s="38"/>
      <c r="RIP53" s="38"/>
      <c r="RIQ53" s="38"/>
      <c r="RIR53" s="38"/>
      <c r="RIS53" s="38"/>
      <c r="RIT53" s="38"/>
      <c r="RIU53" s="38"/>
      <c r="RIV53" s="38"/>
      <c r="RIW53" s="38"/>
      <c r="RIX53" s="38"/>
      <c r="RIY53" s="38"/>
      <c r="RIZ53" s="38"/>
      <c r="RJA53" s="38"/>
      <c r="RJB53" s="38"/>
      <c r="RJC53" s="38"/>
      <c r="RJD53" s="38"/>
      <c r="RJE53" s="38"/>
      <c r="RJF53" s="38"/>
      <c r="RJG53" s="38"/>
      <c r="RJH53" s="38"/>
      <c r="RJI53" s="38"/>
      <c r="RJJ53" s="38"/>
      <c r="RJK53" s="38"/>
      <c r="RJL53" s="38"/>
      <c r="RJM53" s="38"/>
      <c r="RJN53" s="38"/>
      <c r="RJO53" s="38"/>
      <c r="RJP53" s="38"/>
      <c r="RJQ53" s="38"/>
      <c r="RJR53" s="38"/>
      <c r="RJS53" s="38"/>
      <c r="RJT53" s="38"/>
      <c r="RJU53" s="38"/>
      <c r="RJV53" s="38"/>
      <c r="RJW53" s="38"/>
      <c r="RJX53" s="38"/>
      <c r="RJY53" s="38"/>
      <c r="RJZ53" s="38"/>
      <c r="RKA53" s="38"/>
      <c r="RKB53" s="38"/>
      <c r="RKC53" s="38"/>
      <c r="RKD53" s="38"/>
      <c r="RKE53" s="38"/>
      <c r="RKF53" s="38"/>
      <c r="RKG53" s="38"/>
      <c r="RKH53" s="38"/>
      <c r="RKI53" s="38"/>
      <c r="RKJ53" s="38"/>
      <c r="RKK53" s="38"/>
      <c r="RKL53" s="38"/>
      <c r="RKM53" s="38"/>
      <c r="RKN53" s="38"/>
      <c r="RKO53" s="38"/>
      <c r="RKP53" s="38"/>
      <c r="RKQ53" s="38"/>
      <c r="RKR53" s="38"/>
      <c r="RKS53" s="38"/>
      <c r="RKT53" s="38"/>
      <c r="RKU53" s="38"/>
      <c r="RKV53" s="38"/>
      <c r="RKW53" s="38"/>
      <c r="RKX53" s="38"/>
      <c r="RKY53" s="38"/>
      <c r="RKZ53" s="38"/>
      <c r="RLA53" s="38"/>
      <c r="RLB53" s="38"/>
      <c r="RLC53" s="38"/>
      <c r="RLD53" s="38"/>
      <c r="RLE53" s="38"/>
      <c r="RLF53" s="38"/>
      <c r="RLG53" s="38"/>
      <c r="RLH53" s="38"/>
      <c r="RLI53" s="38"/>
      <c r="RLJ53" s="38"/>
      <c r="RLK53" s="38"/>
      <c r="RLL53" s="38"/>
      <c r="RLM53" s="38"/>
      <c r="RLN53" s="38"/>
      <c r="RLO53" s="38"/>
      <c r="RLP53" s="38"/>
      <c r="RLQ53" s="38"/>
      <c r="RLR53" s="38"/>
      <c r="RLS53" s="38"/>
      <c r="RLT53" s="38"/>
      <c r="RLU53" s="38"/>
      <c r="RLV53" s="38"/>
      <c r="RLW53" s="38"/>
      <c r="RLX53" s="38"/>
      <c r="RLY53" s="38"/>
      <c r="RLZ53" s="38"/>
      <c r="RMA53" s="38"/>
      <c r="RMB53" s="38"/>
      <c r="RMC53" s="38"/>
      <c r="RMD53" s="38"/>
      <c r="RME53" s="38"/>
      <c r="RMF53" s="38"/>
      <c r="RMG53" s="38"/>
      <c r="RMH53" s="38"/>
      <c r="RMI53" s="38"/>
      <c r="RMJ53" s="38"/>
      <c r="RMK53" s="38"/>
      <c r="RML53" s="38"/>
      <c r="RMM53" s="38"/>
      <c r="RMN53" s="38"/>
      <c r="RMO53" s="38"/>
      <c r="RMP53" s="38"/>
      <c r="RMQ53" s="38"/>
      <c r="RMR53" s="38"/>
      <c r="RMS53" s="38"/>
      <c r="RMT53" s="38"/>
      <c r="RMU53" s="38"/>
      <c r="RMV53" s="38"/>
      <c r="RMW53" s="38"/>
      <c r="RMX53" s="38"/>
      <c r="RMY53" s="38"/>
      <c r="RMZ53" s="38"/>
      <c r="RNA53" s="38"/>
      <c r="RNB53" s="38"/>
      <c r="RNC53" s="38"/>
      <c r="RND53" s="38"/>
      <c r="RNE53" s="38"/>
      <c r="RNF53" s="38"/>
      <c r="RNG53" s="38"/>
      <c r="RNH53" s="38"/>
      <c r="RNI53" s="38"/>
      <c r="RNJ53" s="38"/>
      <c r="RNK53" s="38"/>
      <c r="RNL53" s="38"/>
      <c r="RNM53" s="38"/>
      <c r="RNN53" s="38"/>
      <c r="RNO53" s="38"/>
      <c r="RNP53" s="38"/>
      <c r="RNQ53" s="38"/>
      <c r="RNR53" s="38"/>
      <c r="RNS53" s="38"/>
      <c r="RNT53" s="38"/>
      <c r="RNU53" s="38"/>
      <c r="RNV53" s="38"/>
      <c r="RNW53" s="38"/>
      <c r="RNX53" s="38"/>
      <c r="RNY53" s="38"/>
      <c r="RNZ53" s="38"/>
      <c r="ROA53" s="38"/>
      <c r="ROB53" s="38"/>
      <c r="ROC53" s="38"/>
      <c r="ROD53" s="38"/>
      <c r="ROE53" s="38"/>
      <c r="ROF53" s="38"/>
      <c r="ROG53" s="38"/>
      <c r="ROH53" s="38"/>
      <c r="ROI53" s="38"/>
      <c r="ROJ53" s="38"/>
      <c r="ROK53" s="38"/>
      <c r="ROL53" s="38"/>
      <c r="ROM53" s="38"/>
      <c r="RON53" s="38"/>
      <c r="ROO53" s="38"/>
      <c r="ROP53" s="38"/>
      <c r="ROQ53" s="38"/>
      <c r="ROR53" s="38"/>
      <c r="ROS53" s="38"/>
      <c r="ROT53" s="38"/>
      <c r="ROU53" s="38"/>
      <c r="ROV53" s="38"/>
      <c r="ROW53" s="38"/>
      <c r="ROX53" s="38"/>
      <c r="ROY53" s="38"/>
      <c r="ROZ53" s="38"/>
      <c r="RPA53" s="38"/>
      <c r="RPB53" s="38"/>
      <c r="RPC53" s="38"/>
      <c r="RPD53" s="38"/>
      <c r="RPE53" s="38"/>
      <c r="RPF53" s="38"/>
      <c r="RPG53" s="38"/>
      <c r="RPH53" s="38"/>
      <c r="RPI53" s="38"/>
      <c r="RPJ53" s="38"/>
      <c r="RPK53" s="38"/>
      <c r="RPL53" s="38"/>
      <c r="RPM53" s="38"/>
      <c r="RPN53" s="38"/>
      <c r="RPO53" s="38"/>
      <c r="RPP53" s="38"/>
      <c r="RPQ53" s="38"/>
      <c r="RPR53" s="38"/>
      <c r="RPS53" s="38"/>
      <c r="RPT53" s="38"/>
      <c r="RPU53" s="38"/>
      <c r="RPV53" s="38"/>
      <c r="RPW53" s="38"/>
      <c r="RPX53" s="38"/>
      <c r="RPY53" s="38"/>
      <c r="RPZ53" s="38"/>
      <c r="RQA53" s="38"/>
      <c r="RQB53" s="38"/>
      <c r="RQC53" s="38"/>
      <c r="RQD53" s="38"/>
      <c r="RQE53" s="38"/>
      <c r="RQF53" s="38"/>
      <c r="RQG53" s="38"/>
      <c r="RQH53" s="38"/>
      <c r="RQI53" s="38"/>
      <c r="RQJ53" s="38"/>
      <c r="RQK53" s="38"/>
      <c r="RQL53" s="38"/>
      <c r="RQM53" s="38"/>
      <c r="RQN53" s="38"/>
      <c r="RQO53" s="38"/>
      <c r="RQP53" s="38"/>
      <c r="RQQ53" s="38"/>
      <c r="RQR53" s="38"/>
      <c r="RQS53" s="38"/>
      <c r="RQT53" s="38"/>
      <c r="RQU53" s="38"/>
      <c r="RQV53" s="38"/>
      <c r="RQW53" s="38"/>
      <c r="RQX53" s="38"/>
      <c r="RQY53" s="38"/>
      <c r="RQZ53" s="38"/>
      <c r="RRA53" s="38"/>
      <c r="RRB53" s="38"/>
      <c r="RRC53" s="38"/>
      <c r="RRD53" s="38"/>
      <c r="RRE53" s="38"/>
      <c r="RRF53" s="38"/>
      <c r="RRG53" s="38"/>
      <c r="RRH53" s="38"/>
      <c r="RRI53" s="38"/>
      <c r="RRJ53" s="38"/>
      <c r="RRK53" s="38"/>
      <c r="RRL53" s="38"/>
      <c r="RRM53" s="38"/>
      <c r="RRN53" s="38"/>
      <c r="RRO53" s="38"/>
      <c r="RRP53" s="38"/>
      <c r="RRQ53" s="38"/>
      <c r="RRR53" s="38"/>
      <c r="RRS53" s="38"/>
      <c r="RRT53" s="38"/>
      <c r="RRU53" s="38"/>
      <c r="RRV53" s="38"/>
      <c r="RRW53" s="38"/>
      <c r="RRX53" s="38"/>
      <c r="RRY53" s="38"/>
      <c r="RRZ53" s="38"/>
      <c r="RSA53" s="38"/>
      <c r="RSB53" s="38"/>
      <c r="RSC53" s="38"/>
      <c r="RSD53" s="38"/>
      <c r="RSE53" s="38"/>
      <c r="RSF53" s="38"/>
      <c r="RSG53" s="38"/>
      <c r="RSH53" s="38"/>
      <c r="RSI53" s="38"/>
      <c r="RSJ53" s="38"/>
      <c r="RSK53" s="38"/>
      <c r="RSL53" s="38"/>
      <c r="RSM53" s="38"/>
      <c r="RSN53" s="38"/>
      <c r="RSO53" s="38"/>
      <c r="RSP53" s="38"/>
      <c r="RSQ53" s="38"/>
      <c r="RSR53" s="38"/>
      <c r="RSS53" s="38"/>
      <c r="RST53" s="38"/>
      <c r="RSU53" s="38"/>
      <c r="RSV53" s="38"/>
      <c r="RSW53" s="38"/>
      <c r="RSX53" s="38"/>
      <c r="RSY53" s="38"/>
      <c r="RSZ53" s="38"/>
      <c r="RTA53" s="38"/>
      <c r="RTB53" s="38"/>
      <c r="RTC53" s="38"/>
      <c r="RTD53" s="38"/>
      <c r="RTE53" s="38"/>
      <c r="RTF53" s="38"/>
      <c r="RTG53" s="38"/>
      <c r="RTH53" s="38"/>
      <c r="RTI53" s="38"/>
      <c r="RTJ53" s="38"/>
      <c r="RTK53" s="38"/>
      <c r="RTL53" s="38"/>
      <c r="RTM53" s="38"/>
      <c r="RTN53" s="38"/>
      <c r="RTO53" s="38"/>
      <c r="RTP53" s="38"/>
      <c r="RTQ53" s="38"/>
      <c r="RTR53" s="38"/>
      <c r="RTS53" s="38"/>
      <c r="RTT53" s="38"/>
      <c r="RTU53" s="38"/>
      <c r="RTV53" s="38"/>
      <c r="RTW53" s="38"/>
      <c r="RTX53" s="38"/>
      <c r="RTY53" s="38"/>
      <c r="RTZ53" s="38"/>
      <c r="RUA53" s="38"/>
      <c r="RUB53" s="38"/>
      <c r="RUC53" s="38"/>
      <c r="RUD53" s="38"/>
      <c r="RUE53" s="38"/>
      <c r="RUF53" s="38"/>
      <c r="RUG53" s="38"/>
      <c r="RUH53" s="38"/>
      <c r="RUI53" s="38"/>
      <c r="RUJ53" s="38"/>
      <c r="RUK53" s="38"/>
      <c r="RUL53" s="38"/>
      <c r="RUM53" s="38"/>
      <c r="RUN53" s="38"/>
      <c r="RUO53" s="38"/>
      <c r="RUP53" s="38"/>
      <c r="RUQ53" s="38"/>
      <c r="RUR53" s="38"/>
      <c r="RUS53" s="38"/>
      <c r="RUT53" s="38"/>
      <c r="RUU53" s="38"/>
      <c r="RUV53" s="38"/>
      <c r="RUW53" s="38"/>
      <c r="RUX53" s="38"/>
      <c r="RUY53" s="38"/>
      <c r="RUZ53" s="38"/>
      <c r="RVA53" s="38"/>
      <c r="RVB53" s="38"/>
      <c r="RVC53" s="38"/>
      <c r="RVD53" s="38"/>
      <c r="RVE53" s="38"/>
      <c r="RVF53" s="38"/>
      <c r="RVG53" s="38"/>
      <c r="RVH53" s="38"/>
      <c r="RVI53" s="38"/>
      <c r="RVJ53" s="38"/>
      <c r="RVK53" s="38"/>
      <c r="RVL53" s="38"/>
      <c r="RVM53" s="38"/>
      <c r="RVN53" s="38"/>
      <c r="RVO53" s="38"/>
      <c r="RVP53" s="38"/>
      <c r="RVQ53" s="38"/>
      <c r="RVR53" s="38"/>
      <c r="RVS53" s="38"/>
      <c r="RVT53" s="38"/>
      <c r="RVU53" s="38"/>
      <c r="RVV53" s="38"/>
      <c r="RVW53" s="38"/>
      <c r="RVX53" s="38"/>
      <c r="RVY53" s="38"/>
      <c r="RVZ53" s="38"/>
      <c r="RWA53" s="38"/>
      <c r="RWB53" s="38"/>
      <c r="RWC53" s="38"/>
      <c r="RWD53" s="38"/>
      <c r="RWE53" s="38"/>
      <c r="RWF53" s="38"/>
      <c r="RWG53" s="38"/>
      <c r="RWH53" s="38"/>
      <c r="RWI53" s="38"/>
      <c r="RWJ53" s="38"/>
      <c r="RWK53" s="38"/>
      <c r="RWL53" s="38"/>
      <c r="RWM53" s="38"/>
      <c r="RWN53" s="38"/>
      <c r="RWO53" s="38"/>
      <c r="RWP53" s="38"/>
      <c r="RWQ53" s="38"/>
      <c r="RWR53" s="38"/>
      <c r="RWS53" s="38"/>
      <c r="RWT53" s="38"/>
      <c r="RWU53" s="38"/>
      <c r="RWV53" s="38"/>
      <c r="RWW53" s="38"/>
      <c r="RWX53" s="38"/>
      <c r="RWY53" s="38"/>
      <c r="RWZ53" s="38"/>
      <c r="RXA53" s="38"/>
      <c r="RXB53" s="38"/>
      <c r="RXC53" s="38"/>
      <c r="RXD53" s="38"/>
      <c r="RXE53" s="38"/>
      <c r="RXF53" s="38"/>
      <c r="RXG53" s="38"/>
      <c r="RXH53" s="38"/>
      <c r="RXI53" s="38"/>
      <c r="RXJ53" s="38"/>
      <c r="RXK53" s="38"/>
      <c r="RXL53" s="38"/>
      <c r="RXM53" s="38"/>
      <c r="RXN53" s="38"/>
      <c r="RXO53" s="38"/>
      <c r="RXP53" s="38"/>
      <c r="RXQ53" s="38"/>
      <c r="RXR53" s="38"/>
      <c r="RXS53" s="38"/>
      <c r="RXT53" s="38"/>
      <c r="RXU53" s="38"/>
      <c r="RXV53" s="38"/>
      <c r="RXW53" s="38"/>
      <c r="RXX53" s="38"/>
      <c r="RXY53" s="38"/>
      <c r="RXZ53" s="38"/>
      <c r="RYA53" s="38"/>
      <c r="RYB53" s="38"/>
      <c r="RYC53" s="38"/>
      <c r="RYD53" s="38"/>
      <c r="RYE53" s="38"/>
      <c r="RYF53" s="38"/>
      <c r="RYG53" s="38"/>
      <c r="RYH53" s="38"/>
      <c r="RYI53" s="38"/>
      <c r="RYJ53" s="38"/>
      <c r="RYK53" s="38"/>
      <c r="RYL53" s="38"/>
      <c r="RYM53" s="38"/>
      <c r="RYN53" s="38"/>
      <c r="RYO53" s="38"/>
      <c r="RYP53" s="38"/>
      <c r="RYQ53" s="38"/>
      <c r="RYR53" s="38"/>
      <c r="RYS53" s="38"/>
      <c r="RYT53" s="38"/>
      <c r="RYU53" s="38"/>
      <c r="RYV53" s="38"/>
      <c r="RYW53" s="38"/>
      <c r="RYX53" s="38"/>
      <c r="RYY53" s="38"/>
      <c r="RYZ53" s="38"/>
      <c r="RZA53" s="38"/>
      <c r="RZB53" s="38"/>
      <c r="RZC53" s="38"/>
      <c r="RZD53" s="38"/>
      <c r="RZE53" s="38"/>
      <c r="RZF53" s="38"/>
      <c r="RZG53" s="38"/>
      <c r="RZH53" s="38"/>
      <c r="RZI53" s="38"/>
      <c r="RZJ53" s="38"/>
      <c r="RZK53" s="38"/>
      <c r="RZL53" s="38"/>
      <c r="RZM53" s="38"/>
      <c r="RZN53" s="38"/>
      <c r="RZO53" s="38"/>
      <c r="RZP53" s="38"/>
      <c r="RZQ53" s="38"/>
      <c r="RZR53" s="38"/>
      <c r="RZS53" s="38"/>
      <c r="RZT53" s="38"/>
      <c r="RZU53" s="38"/>
      <c r="RZV53" s="38"/>
      <c r="RZW53" s="38"/>
      <c r="RZX53" s="38"/>
      <c r="RZY53" s="38"/>
      <c r="RZZ53" s="38"/>
      <c r="SAA53" s="38"/>
      <c r="SAB53" s="38"/>
      <c r="SAC53" s="38"/>
      <c r="SAD53" s="38"/>
      <c r="SAE53" s="38"/>
      <c r="SAF53" s="38"/>
      <c r="SAG53" s="38"/>
      <c r="SAH53" s="38"/>
      <c r="SAI53" s="38"/>
      <c r="SAJ53" s="38"/>
      <c r="SAK53" s="38"/>
      <c r="SAL53" s="38"/>
      <c r="SAM53" s="38"/>
      <c r="SAN53" s="38"/>
      <c r="SAO53" s="38"/>
      <c r="SAP53" s="38"/>
      <c r="SAQ53" s="38"/>
      <c r="SAR53" s="38"/>
      <c r="SAS53" s="38"/>
      <c r="SAT53" s="38"/>
      <c r="SAU53" s="38"/>
      <c r="SAV53" s="38"/>
      <c r="SAW53" s="38"/>
      <c r="SAX53" s="38"/>
      <c r="SAY53" s="38"/>
      <c r="SAZ53" s="38"/>
      <c r="SBA53" s="38"/>
      <c r="SBB53" s="38"/>
      <c r="SBC53" s="38"/>
      <c r="SBD53" s="38"/>
      <c r="SBE53" s="38"/>
      <c r="SBF53" s="38"/>
      <c r="SBG53" s="38"/>
      <c r="SBH53" s="38"/>
      <c r="SBI53" s="38"/>
      <c r="SBJ53" s="38"/>
      <c r="SBK53" s="38"/>
      <c r="SBL53" s="38"/>
      <c r="SBM53" s="38"/>
      <c r="SBN53" s="38"/>
      <c r="SBO53" s="38"/>
      <c r="SBP53" s="38"/>
      <c r="SBQ53" s="38"/>
      <c r="SBR53" s="38"/>
      <c r="SBS53" s="38"/>
      <c r="SBT53" s="38"/>
      <c r="SBU53" s="38"/>
      <c r="SBV53" s="38"/>
      <c r="SBW53" s="38"/>
      <c r="SBX53" s="38"/>
      <c r="SBY53" s="38"/>
      <c r="SBZ53" s="38"/>
      <c r="SCA53" s="38"/>
      <c r="SCB53" s="38"/>
      <c r="SCC53" s="38"/>
      <c r="SCD53" s="38"/>
      <c r="SCE53" s="38"/>
      <c r="SCF53" s="38"/>
      <c r="SCG53" s="38"/>
      <c r="SCH53" s="38"/>
      <c r="SCI53" s="38"/>
      <c r="SCJ53" s="38"/>
      <c r="SCK53" s="38"/>
      <c r="SCL53" s="38"/>
      <c r="SCM53" s="38"/>
      <c r="SCN53" s="38"/>
      <c r="SCO53" s="38"/>
      <c r="SCP53" s="38"/>
      <c r="SCQ53" s="38"/>
      <c r="SCR53" s="38"/>
      <c r="SCS53" s="38"/>
      <c r="SCT53" s="38"/>
      <c r="SCU53" s="38"/>
      <c r="SCV53" s="38"/>
      <c r="SCW53" s="38"/>
      <c r="SCX53" s="38"/>
      <c r="SCY53" s="38"/>
      <c r="SCZ53" s="38"/>
      <c r="SDA53" s="38"/>
      <c r="SDB53" s="38"/>
      <c r="SDC53" s="38"/>
      <c r="SDD53" s="38"/>
      <c r="SDE53" s="38"/>
      <c r="SDF53" s="38"/>
      <c r="SDG53" s="38"/>
      <c r="SDH53" s="38"/>
      <c r="SDI53" s="38"/>
      <c r="SDJ53" s="38"/>
      <c r="SDK53" s="38"/>
      <c r="SDL53" s="38"/>
      <c r="SDM53" s="38"/>
      <c r="SDN53" s="38"/>
      <c r="SDO53" s="38"/>
      <c r="SDP53" s="38"/>
      <c r="SDQ53" s="38"/>
      <c r="SDR53" s="38"/>
      <c r="SDS53" s="38"/>
      <c r="SDT53" s="38"/>
      <c r="SDU53" s="38"/>
      <c r="SDV53" s="38"/>
      <c r="SDW53" s="38"/>
      <c r="SDX53" s="38"/>
      <c r="SDY53" s="38"/>
      <c r="SDZ53" s="38"/>
      <c r="SEA53" s="38"/>
      <c r="SEB53" s="38"/>
      <c r="SEC53" s="38"/>
      <c r="SED53" s="38"/>
      <c r="SEE53" s="38"/>
      <c r="SEF53" s="38"/>
      <c r="SEG53" s="38"/>
      <c r="SEH53" s="38"/>
      <c r="SEI53" s="38"/>
      <c r="SEJ53" s="38"/>
      <c r="SEK53" s="38"/>
      <c r="SEL53" s="38"/>
      <c r="SEM53" s="38"/>
      <c r="SEN53" s="38"/>
      <c r="SEO53" s="38"/>
      <c r="SEP53" s="38"/>
      <c r="SEQ53" s="38"/>
      <c r="SER53" s="38"/>
      <c r="SES53" s="38"/>
      <c r="SET53" s="38"/>
      <c r="SEU53" s="38"/>
      <c r="SEV53" s="38"/>
      <c r="SEW53" s="38"/>
      <c r="SEX53" s="38"/>
      <c r="SEY53" s="38"/>
      <c r="SEZ53" s="38"/>
      <c r="SFA53" s="38"/>
      <c r="SFB53" s="38"/>
      <c r="SFC53" s="38"/>
      <c r="SFD53" s="38"/>
      <c r="SFE53" s="38"/>
      <c r="SFF53" s="38"/>
      <c r="SFG53" s="38"/>
      <c r="SFH53" s="38"/>
      <c r="SFI53" s="38"/>
      <c r="SFJ53" s="38"/>
      <c r="SFK53" s="38"/>
      <c r="SFL53" s="38"/>
      <c r="SFM53" s="38"/>
      <c r="SFN53" s="38"/>
      <c r="SFO53" s="38"/>
      <c r="SFP53" s="38"/>
      <c r="SFQ53" s="38"/>
      <c r="SFR53" s="38"/>
      <c r="SFS53" s="38"/>
      <c r="SFT53" s="38"/>
      <c r="SFU53" s="38"/>
      <c r="SFV53" s="38"/>
      <c r="SFW53" s="38"/>
      <c r="SFX53" s="38"/>
      <c r="SFY53" s="38"/>
      <c r="SFZ53" s="38"/>
      <c r="SGA53" s="38"/>
      <c r="SGB53" s="38"/>
      <c r="SGC53" s="38"/>
      <c r="SGD53" s="38"/>
      <c r="SGE53" s="38"/>
      <c r="SGF53" s="38"/>
      <c r="SGG53" s="38"/>
      <c r="SGH53" s="38"/>
      <c r="SGI53" s="38"/>
      <c r="SGJ53" s="38"/>
      <c r="SGK53" s="38"/>
      <c r="SGL53" s="38"/>
      <c r="SGM53" s="38"/>
      <c r="SGN53" s="38"/>
      <c r="SGO53" s="38"/>
      <c r="SGP53" s="38"/>
      <c r="SGQ53" s="38"/>
      <c r="SGR53" s="38"/>
      <c r="SGS53" s="38"/>
      <c r="SGT53" s="38"/>
      <c r="SGU53" s="38"/>
      <c r="SGV53" s="38"/>
      <c r="SGW53" s="38"/>
      <c r="SGX53" s="38"/>
      <c r="SGY53" s="38"/>
      <c r="SGZ53" s="38"/>
      <c r="SHA53" s="38"/>
      <c r="SHB53" s="38"/>
      <c r="SHC53" s="38"/>
      <c r="SHD53" s="38"/>
      <c r="SHE53" s="38"/>
      <c r="SHF53" s="38"/>
      <c r="SHG53" s="38"/>
      <c r="SHH53" s="38"/>
      <c r="SHI53" s="38"/>
      <c r="SHJ53" s="38"/>
      <c r="SHK53" s="38"/>
      <c r="SHL53" s="38"/>
      <c r="SHM53" s="38"/>
      <c r="SHN53" s="38"/>
      <c r="SHO53" s="38"/>
      <c r="SHP53" s="38"/>
      <c r="SHQ53" s="38"/>
      <c r="SHR53" s="38"/>
      <c r="SHS53" s="38"/>
      <c r="SHT53" s="38"/>
      <c r="SHU53" s="38"/>
      <c r="SHV53" s="38"/>
      <c r="SHW53" s="38"/>
      <c r="SHX53" s="38"/>
      <c r="SHY53" s="38"/>
      <c r="SHZ53" s="38"/>
      <c r="SIA53" s="38"/>
      <c r="SIB53" s="38"/>
      <c r="SIC53" s="38"/>
      <c r="SID53" s="38"/>
      <c r="SIE53" s="38"/>
      <c r="SIF53" s="38"/>
      <c r="SIG53" s="38"/>
      <c r="SIH53" s="38"/>
      <c r="SII53" s="38"/>
      <c r="SIJ53" s="38"/>
      <c r="SIK53" s="38"/>
      <c r="SIL53" s="38"/>
      <c r="SIM53" s="38"/>
      <c r="SIN53" s="38"/>
      <c r="SIO53" s="38"/>
      <c r="SIP53" s="38"/>
      <c r="SIQ53" s="38"/>
      <c r="SIR53" s="38"/>
      <c r="SIS53" s="38"/>
      <c r="SIT53" s="38"/>
      <c r="SIU53" s="38"/>
      <c r="SIV53" s="38"/>
      <c r="SIW53" s="38"/>
      <c r="SIX53" s="38"/>
      <c r="SIY53" s="38"/>
      <c r="SIZ53" s="38"/>
      <c r="SJA53" s="38"/>
      <c r="SJB53" s="38"/>
      <c r="SJC53" s="38"/>
      <c r="SJD53" s="38"/>
      <c r="SJE53" s="38"/>
      <c r="SJF53" s="38"/>
      <c r="SJG53" s="38"/>
      <c r="SJH53" s="38"/>
      <c r="SJI53" s="38"/>
      <c r="SJJ53" s="38"/>
      <c r="SJK53" s="38"/>
      <c r="SJL53" s="38"/>
      <c r="SJM53" s="38"/>
      <c r="SJN53" s="38"/>
      <c r="SJO53" s="38"/>
      <c r="SJP53" s="38"/>
      <c r="SJQ53" s="38"/>
      <c r="SJR53" s="38"/>
      <c r="SJS53" s="38"/>
      <c r="SJT53" s="38"/>
      <c r="SJU53" s="38"/>
      <c r="SJV53" s="38"/>
      <c r="SJW53" s="38"/>
      <c r="SJX53" s="38"/>
      <c r="SJY53" s="38"/>
      <c r="SJZ53" s="38"/>
      <c r="SKA53" s="38"/>
      <c r="SKB53" s="38"/>
      <c r="SKC53" s="38"/>
      <c r="SKD53" s="38"/>
      <c r="SKE53" s="38"/>
      <c r="SKF53" s="38"/>
      <c r="SKG53" s="38"/>
      <c r="SKH53" s="38"/>
      <c r="SKI53" s="38"/>
      <c r="SKJ53" s="38"/>
      <c r="SKK53" s="38"/>
      <c r="SKL53" s="38"/>
      <c r="SKM53" s="38"/>
      <c r="SKN53" s="38"/>
      <c r="SKO53" s="38"/>
      <c r="SKP53" s="38"/>
      <c r="SKQ53" s="38"/>
      <c r="SKR53" s="38"/>
      <c r="SKS53" s="38"/>
      <c r="SKT53" s="38"/>
      <c r="SKU53" s="38"/>
      <c r="SKV53" s="38"/>
      <c r="SKW53" s="38"/>
      <c r="SKX53" s="38"/>
      <c r="SKY53" s="38"/>
      <c r="SKZ53" s="38"/>
      <c r="SLA53" s="38"/>
      <c r="SLB53" s="38"/>
      <c r="SLC53" s="38"/>
      <c r="SLD53" s="38"/>
      <c r="SLE53" s="38"/>
      <c r="SLF53" s="38"/>
      <c r="SLG53" s="38"/>
      <c r="SLH53" s="38"/>
      <c r="SLI53" s="38"/>
      <c r="SLJ53" s="38"/>
      <c r="SLK53" s="38"/>
      <c r="SLL53" s="38"/>
      <c r="SLM53" s="38"/>
      <c r="SLN53" s="38"/>
      <c r="SLO53" s="38"/>
      <c r="SLP53" s="38"/>
      <c r="SLQ53" s="38"/>
      <c r="SLR53" s="38"/>
      <c r="SLS53" s="38"/>
      <c r="SLT53" s="38"/>
      <c r="SLU53" s="38"/>
      <c r="SLV53" s="38"/>
      <c r="SLW53" s="38"/>
      <c r="SLX53" s="38"/>
      <c r="SLY53" s="38"/>
      <c r="SLZ53" s="38"/>
      <c r="SMA53" s="38"/>
      <c r="SMB53" s="38"/>
      <c r="SMC53" s="38"/>
      <c r="SMD53" s="38"/>
      <c r="SME53" s="38"/>
      <c r="SMF53" s="38"/>
      <c r="SMG53" s="38"/>
      <c r="SMH53" s="38"/>
      <c r="SMI53" s="38"/>
      <c r="SMJ53" s="38"/>
      <c r="SMK53" s="38"/>
      <c r="SML53" s="38"/>
      <c r="SMM53" s="38"/>
      <c r="SMN53" s="38"/>
      <c r="SMO53" s="38"/>
      <c r="SMP53" s="38"/>
      <c r="SMQ53" s="38"/>
      <c r="SMR53" s="38"/>
      <c r="SMS53" s="38"/>
      <c r="SMT53" s="38"/>
      <c r="SMU53" s="38"/>
      <c r="SMV53" s="38"/>
      <c r="SMW53" s="38"/>
      <c r="SMX53" s="38"/>
      <c r="SMY53" s="38"/>
      <c r="SMZ53" s="38"/>
      <c r="SNA53" s="38"/>
      <c r="SNB53" s="38"/>
      <c r="SNC53" s="38"/>
      <c r="SND53" s="38"/>
      <c r="SNE53" s="38"/>
      <c r="SNF53" s="38"/>
      <c r="SNG53" s="38"/>
      <c r="SNH53" s="38"/>
      <c r="SNI53" s="38"/>
      <c r="SNJ53" s="38"/>
      <c r="SNK53" s="38"/>
      <c r="SNL53" s="38"/>
      <c r="SNM53" s="38"/>
      <c r="SNN53" s="38"/>
      <c r="SNO53" s="38"/>
      <c r="SNP53" s="38"/>
      <c r="SNQ53" s="38"/>
      <c r="SNR53" s="38"/>
      <c r="SNS53" s="38"/>
      <c r="SNT53" s="38"/>
      <c r="SNU53" s="38"/>
      <c r="SNV53" s="38"/>
      <c r="SNW53" s="38"/>
      <c r="SNX53" s="38"/>
      <c r="SNY53" s="38"/>
      <c r="SNZ53" s="38"/>
      <c r="SOA53" s="38"/>
      <c r="SOB53" s="38"/>
      <c r="SOC53" s="38"/>
      <c r="SOD53" s="38"/>
      <c r="SOE53" s="38"/>
      <c r="SOF53" s="38"/>
      <c r="SOG53" s="38"/>
      <c r="SOH53" s="38"/>
      <c r="SOI53" s="38"/>
      <c r="SOJ53" s="38"/>
      <c r="SOK53" s="38"/>
      <c r="SOL53" s="38"/>
      <c r="SOM53" s="38"/>
      <c r="SON53" s="38"/>
      <c r="SOO53" s="38"/>
      <c r="SOP53" s="38"/>
      <c r="SOQ53" s="38"/>
      <c r="SOR53" s="38"/>
      <c r="SOS53" s="38"/>
      <c r="SOT53" s="38"/>
      <c r="SOU53" s="38"/>
      <c r="SOV53" s="38"/>
      <c r="SOW53" s="38"/>
      <c r="SOX53" s="38"/>
      <c r="SOY53" s="38"/>
      <c r="SOZ53" s="38"/>
      <c r="SPA53" s="38"/>
      <c r="SPB53" s="38"/>
      <c r="SPC53" s="38"/>
      <c r="SPD53" s="38"/>
      <c r="SPE53" s="38"/>
      <c r="SPF53" s="38"/>
      <c r="SPG53" s="38"/>
      <c r="SPH53" s="38"/>
      <c r="SPI53" s="38"/>
      <c r="SPJ53" s="38"/>
      <c r="SPK53" s="38"/>
      <c r="SPL53" s="38"/>
      <c r="SPM53" s="38"/>
      <c r="SPN53" s="38"/>
      <c r="SPO53" s="38"/>
      <c r="SPP53" s="38"/>
      <c r="SPQ53" s="38"/>
      <c r="SPR53" s="38"/>
      <c r="SPS53" s="38"/>
      <c r="SPT53" s="38"/>
      <c r="SPU53" s="38"/>
      <c r="SPV53" s="38"/>
      <c r="SPW53" s="38"/>
      <c r="SPX53" s="38"/>
      <c r="SPY53" s="38"/>
      <c r="SPZ53" s="38"/>
      <c r="SQA53" s="38"/>
      <c r="SQB53" s="38"/>
      <c r="SQC53" s="38"/>
      <c r="SQD53" s="38"/>
      <c r="SQE53" s="38"/>
      <c r="SQF53" s="38"/>
      <c r="SQG53" s="38"/>
      <c r="SQH53" s="38"/>
      <c r="SQI53" s="38"/>
      <c r="SQJ53" s="38"/>
      <c r="SQK53" s="38"/>
      <c r="SQL53" s="38"/>
      <c r="SQM53" s="38"/>
      <c r="SQN53" s="38"/>
      <c r="SQO53" s="38"/>
      <c r="SQP53" s="38"/>
      <c r="SQQ53" s="38"/>
      <c r="SQR53" s="38"/>
      <c r="SQS53" s="38"/>
      <c r="SQT53" s="38"/>
      <c r="SQU53" s="38"/>
      <c r="SQV53" s="38"/>
      <c r="SQW53" s="38"/>
      <c r="SQX53" s="38"/>
      <c r="SQY53" s="38"/>
      <c r="SQZ53" s="38"/>
      <c r="SRA53" s="38"/>
      <c r="SRB53" s="38"/>
      <c r="SRC53" s="38"/>
      <c r="SRD53" s="38"/>
      <c r="SRE53" s="38"/>
      <c r="SRF53" s="38"/>
      <c r="SRG53" s="38"/>
      <c r="SRH53" s="38"/>
      <c r="SRI53" s="38"/>
      <c r="SRJ53" s="38"/>
      <c r="SRK53" s="38"/>
      <c r="SRL53" s="38"/>
      <c r="SRM53" s="38"/>
      <c r="SRN53" s="38"/>
      <c r="SRO53" s="38"/>
      <c r="SRP53" s="38"/>
      <c r="SRQ53" s="38"/>
      <c r="SRR53" s="38"/>
      <c r="SRS53" s="38"/>
      <c r="SRT53" s="38"/>
      <c r="SRU53" s="38"/>
      <c r="SRV53" s="38"/>
      <c r="SRW53" s="38"/>
      <c r="SRX53" s="38"/>
      <c r="SRY53" s="38"/>
      <c r="SRZ53" s="38"/>
      <c r="SSA53" s="38"/>
      <c r="SSB53" s="38"/>
      <c r="SSC53" s="38"/>
      <c r="SSD53" s="38"/>
      <c r="SSE53" s="38"/>
      <c r="SSF53" s="38"/>
      <c r="SSG53" s="38"/>
      <c r="SSH53" s="38"/>
      <c r="SSI53" s="38"/>
      <c r="SSJ53" s="38"/>
      <c r="SSK53" s="38"/>
      <c r="SSL53" s="38"/>
      <c r="SSM53" s="38"/>
      <c r="SSN53" s="38"/>
      <c r="SSO53" s="38"/>
      <c r="SSP53" s="38"/>
      <c r="SSQ53" s="38"/>
      <c r="SSR53" s="38"/>
      <c r="SSS53" s="38"/>
      <c r="SST53" s="38"/>
      <c r="SSU53" s="38"/>
      <c r="SSV53" s="38"/>
      <c r="SSW53" s="38"/>
      <c r="SSX53" s="38"/>
      <c r="SSY53" s="38"/>
      <c r="SSZ53" s="38"/>
      <c r="STA53" s="38"/>
      <c r="STB53" s="38"/>
      <c r="STC53" s="38"/>
      <c r="STD53" s="38"/>
      <c r="STE53" s="38"/>
      <c r="STF53" s="38"/>
      <c r="STG53" s="38"/>
      <c r="STH53" s="38"/>
      <c r="STI53" s="38"/>
      <c r="STJ53" s="38"/>
      <c r="STK53" s="38"/>
      <c r="STL53" s="38"/>
      <c r="STM53" s="38"/>
      <c r="STN53" s="38"/>
      <c r="STO53" s="38"/>
      <c r="STP53" s="38"/>
      <c r="STQ53" s="38"/>
      <c r="STR53" s="38"/>
      <c r="STS53" s="38"/>
      <c r="STT53" s="38"/>
      <c r="STU53" s="38"/>
      <c r="STV53" s="38"/>
      <c r="STW53" s="38"/>
      <c r="STX53" s="38"/>
      <c r="STY53" s="38"/>
      <c r="STZ53" s="38"/>
      <c r="SUA53" s="38"/>
      <c r="SUB53" s="38"/>
      <c r="SUC53" s="38"/>
      <c r="SUD53" s="38"/>
      <c r="SUE53" s="38"/>
      <c r="SUF53" s="38"/>
      <c r="SUG53" s="38"/>
      <c r="SUH53" s="38"/>
      <c r="SUI53" s="38"/>
      <c r="SUJ53" s="38"/>
      <c r="SUK53" s="38"/>
      <c r="SUL53" s="38"/>
      <c r="SUM53" s="38"/>
      <c r="SUN53" s="38"/>
      <c r="SUO53" s="38"/>
      <c r="SUP53" s="38"/>
      <c r="SUQ53" s="38"/>
      <c r="SUR53" s="38"/>
      <c r="SUS53" s="38"/>
      <c r="SUT53" s="38"/>
      <c r="SUU53" s="38"/>
      <c r="SUV53" s="38"/>
      <c r="SUW53" s="38"/>
      <c r="SUX53" s="38"/>
      <c r="SUY53" s="38"/>
      <c r="SUZ53" s="38"/>
      <c r="SVA53" s="38"/>
      <c r="SVB53" s="38"/>
      <c r="SVC53" s="38"/>
      <c r="SVD53" s="38"/>
      <c r="SVE53" s="38"/>
      <c r="SVF53" s="38"/>
      <c r="SVG53" s="38"/>
      <c r="SVH53" s="38"/>
      <c r="SVI53" s="38"/>
      <c r="SVJ53" s="38"/>
      <c r="SVK53" s="38"/>
      <c r="SVL53" s="38"/>
      <c r="SVM53" s="38"/>
      <c r="SVN53" s="38"/>
      <c r="SVO53" s="38"/>
      <c r="SVP53" s="38"/>
      <c r="SVQ53" s="38"/>
      <c r="SVR53" s="38"/>
      <c r="SVS53" s="38"/>
      <c r="SVT53" s="38"/>
      <c r="SVU53" s="38"/>
      <c r="SVV53" s="38"/>
      <c r="SVW53" s="38"/>
      <c r="SVX53" s="38"/>
      <c r="SVY53" s="38"/>
      <c r="SVZ53" s="38"/>
      <c r="SWA53" s="38"/>
      <c r="SWB53" s="38"/>
      <c r="SWC53" s="38"/>
      <c r="SWD53" s="38"/>
      <c r="SWE53" s="38"/>
      <c r="SWF53" s="38"/>
      <c r="SWG53" s="38"/>
      <c r="SWH53" s="38"/>
      <c r="SWI53" s="38"/>
      <c r="SWJ53" s="38"/>
      <c r="SWK53" s="38"/>
      <c r="SWL53" s="38"/>
      <c r="SWM53" s="38"/>
      <c r="SWN53" s="38"/>
      <c r="SWO53" s="38"/>
      <c r="SWP53" s="38"/>
      <c r="SWQ53" s="38"/>
      <c r="SWR53" s="38"/>
      <c r="SWS53" s="38"/>
      <c r="SWT53" s="38"/>
      <c r="SWU53" s="38"/>
      <c r="SWV53" s="38"/>
      <c r="SWW53" s="38"/>
      <c r="SWX53" s="38"/>
      <c r="SWY53" s="38"/>
      <c r="SWZ53" s="38"/>
      <c r="SXA53" s="38"/>
      <c r="SXB53" s="38"/>
      <c r="SXC53" s="38"/>
      <c r="SXD53" s="38"/>
      <c r="SXE53" s="38"/>
      <c r="SXF53" s="38"/>
      <c r="SXG53" s="38"/>
      <c r="SXH53" s="38"/>
      <c r="SXI53" s="38"/>
      <c r="SXJ53" s="38"/>
      <c r="SXK53" s="38"/>
      <c r="SXL53" s="38"/>
      <c r="SXM53" s="38"/>
      <c r="SXN53" s="38"/>
      <c r="SXO53" s="38"/>
      <c r="SXP53" s="38"/>
      <c r="SXQ53" s="38"/>
      <c r="SXR53" s="38"/>
      <c r="SXS53" s="38"/>
      <c r="SXT53" s="38"/>
      <c r="SXU53" s="38"/>
      <c r="SXV53" s="38"/>
      <c r="SXW53" s="38"/>
      <c r="SXX53" s="38"/>
      <c r="SXY53" s="38"/>
      <c r="SXZ53" s="38"/>
      <c r="SYA53" s="38"/>
      <c r="SYB53" s="38"/>
      <c r="SYC53" s="38"/>
      <c r="SYD53" s="38"/>
      <c r="SYE53" s="38"/>
      <c r="SYF53" s="38"/>
      <c r="SYG53" s="38"/>
      <c r="SYH53" s="38"/>
      <c r="SYI53" s="38"/>
      <c r="SYJ53" s="38"/>
      <c r="SYK53" s="38"/>
      <c r="SYL53" s="38"/>
      <c r="SYM53" s="38"/>
      <c r="SYN53" s="38"/>
      <c r="SYO53" s="38"/>
      <c r="SYP53" s="38"/>
      <c r="SYQ53" s="38"/>
      <c r="SYR53" s="38"/>
      <c r="SYS53" s="38"/>
      <c r="SYT53" s="38"/>
      <c r="SYU53" s="38"/>
      <c r="SYV53" s="38"/>
      <c r="SYW53" s="38"/>
      <c r="SYX53" s="38"/>
      <c r="SYY53" s="38"/>
      <c r="SYZ53" s="38"/>
      <c r="SZA53" s="38"/>
      <c r="SZB53" s="38"/>
      <c r="SZC53" s="38"/>
      <c r="SZD53" s="38"/>
      <c r="SZE53" s="38"/>
      <c r="SZF53" s="38"/>
      <c r="SZG53" s="38"/>
      <c r="SZH53" s="38"/>
      <c r="SZI53" s="38"/>
      <c r="SZJ53" s="38"/>
      <c r="SZK53" s="38"/>
      <c r="SZL53" s="38"/>
      <c r="SZM53" s="38"/>
      <c r="SZN53" s="38"/>
      <c r="SZO53" s="38"/>
      <c r="SZP53" s="38"/>
      <c r="SZQ53" s="38"/>
      <c r="SZR53" s="38"/>
      <c r="SZS53" s="38"/>
      <c r="SZT53" s="38"/>
      <c r="SZU53" s="38"/>
      <c r="SZV53" s="38"/>
      <c r="SZW53" s="38"/>
      <c r="SZX53" s="38"/>
      <c r="SZY53" s="38"/>
      <c r="SZZ53" s="38"/>
      <c r="TAA53" s="38"/>
      <c r="TAB53" s="38"/>
      <c r="TAC53" s="38"/>
      <c r="TAD53" s="38"/>
      <c r="TAE53" s="38"/>
      <c r="TAF53" s="38"/>
      <c r="TAG53" s="38"/>
      <c r="TAH53" s="38"/>
      <c r="TAI53" s="38"/>
      <c r="TAJ53" s="38"/>
      <c r="TAK53" s="38"/>
      <c r="TAL53" s="38"/>
      <c r="TAM53" s="38"/>
      <c r="TAN53" s="38"/>
      <c r="TAO53" s="38"/>
      <c r="TAP53" s="38"/>
      <c r="TAQ53" s="38"/>
      <c r="TAR53" s="38"/>
      <c r="TAS53" s="38"/>
      <c r="TAT53" s="38"/>
      <c r="TAU53" s="38"/>
      <c r="TAV53" s="38"/>
      <c r="TAW53" s="38"/>
      <c r="TAX53" s="38"/>
      <c r="TAY53" s="38"/>
      <c r="TAZ53" s="38"/>
      <c r="TBA53" s="38"/>
      <c r="TBB53" s="38"/>
      <c r="TBC53" s="38"/>
      <c r="TBD53" s="38"/>
      <c r="TBE53" s="38"/>
      <c r="TBF53" s="38"/>
      <c r="TBG53" s="38"/>
      <c r="TBH53" s="38"/>
      <c r="TBI53" s="38"/>
      <c r="TBJ53" s="38"/>
      <c r="TBK53" s="38"/>
      <c r="TBL53" s="38"/>
      <c r="TBM53" s="38"/>
      <c r="TBN53" s="38"/>
      <c r="TBO53" s="38"/>
      <c r="TBP53" s="38"/>
      <c r="TBQ53" s="38"/>
      <c r="TBR53" s="38"/>
      <c r="TBS53" s="38"/>
      <c r="TBT53" s="38"/>
      <c r="TBU53" s="38"/>
      <c r="TBV53" s="38"/>
      <c r="TBW53" s="38"/>
      <c r="TBX53" s="38"/>
      <c r="TBY53" s="38"/>
      <c r="TBZ53" s="38"/>
      <c r="TCA53" s="38"/>
      <c r="TCB53" s="38"/>
      <c r="TCC53" s="38"/>
      <c r="TCD53" s="38"/>
      <c r="TCE53" s="38"/>
      <c r="TCF53" s="38"/>
      <c r="TCG53" s="38"/>
      <c r="TCH53" s="38"/>
      <c r="TCI53" s="38"/>
      <c r="TCJ53" s="38"/>
      <c r="TCK53" s="38"/>
      <c r="TCL53" s="38"/>
      <c r="TCM53" s="38"/>
      <c r="TCN53" s="38"/>
      <c r="TCO53" s="38"/>
      <c r="TCP53" s="38"/>
      <c r="TCQ53" s="38"/>
      <c r="TCR53" s="38"/>
      <c r="TCS53" s="38"/>
      <c r="TCT53" s="38"/>
      <c r="TCU53" s="38"/>
      <c r="TCV53" s="38"/>
      <c r="TCW53" s="38"/>
      <c r="TCX53" s="38"/>
      <c r="TCY53" s="38"/>
      <c r="TCZ53" s="38"/>
      <c r="TDA53" s="38"/>
      <c r="TDB53" s="38"/>
      <c r="TDC53" s="38"/>
      <c r="TDD53" s="38"/>
      <c r="TDE53" s="38"/>
      <c r="TDF53" s="38"/>
      <c r="TDG53" s="38"/>
      <c r="TDH53" s="38"/>
      <c r="TDI53" s="38"/>
      <c r="TDJ53" s="38"/>
      <c r="TDK53" s="38"/>
      <c r="TDL53" s="38"/>
      <c r="TDM53" s="38"/>
      <c r="TDN53" s="38"/>
      <c r="TDO53" s="38"/>
      <c r="TDP53" s="38"/>
      <c r="TDQ53" s="38"/>
      <c r="TDR53" s="38"/>
      <c r="TDS53" s="38"/>
      <c r="TDT53" s="38"/>
      <c r="TDU53" s="38"/>
      <c r="TDV53" s="38"/>
      <c r="TDW53" s="38"/>
      <c r="TDX53" s="38"/>
      <c r="TDY53" s="38"/>
      <c r="TDZ53" s="38"/>
      <c r="TEA53" s="38"/>
      <c r="TEB53" s="38"/>
      <c r="TEC53" s="38"/>
      <c r="TED53" s="38"/>
      <c r="TEE53" s="38"/>
      <c r="TEF53" s="38"/>
      <c r="TEG53" s="38"/>
      <c r="TEH53" s="38"/>
      <c r="TEI53" s="38"/>
      <c r="TEJ53" s="38"/>
      <c r="TEK53" s="38"/>
      <c r="TEL53" s="38"/>
      <c r="TEM53" s="38"/>
      <c r="TEN53" s="38"/>
      <c r="TEO53" s="38"/>
      <c r="TEP53" s="38"/>
      <c r="TEQ53" s="38"/>
      <c r="TER53" s="38"/>
      <c r="TES53" s="38"/>
      <c r="TET53" s="38"/>
      <c r="TEU53" s="38"/>
      <c r="TEV53" s="38"/>
      <c r="TEW53" s="38"/>
      <c r="TEX53" s="38"/>
      <c r="TEY53" s="38"/>
      <c r="TEZ53" s="38"/>
      <c r="TFA53" s="38"/>
      <c r="TFB53" s="38"/>
      <c r="TFC53" s="38"/>
      <c r="TFD53" s="38"/>
      <c r="TFE53" s="38"/>
      <c r="TFF53" s="38"/>
      <c r="TFG53" s="38"/>
      <c r="TFH53" s="38"/>
      <c r="TFI53" s="38"/>
      <c r="TFJ53" s="38"/>
      <c r="TFK53" s="38"/>
      <c r="TFL53" s="38"/>
      <c r="TFM53" s="38"/>
      <c r="TFN53" s="38"/>
      <c r="TFO53" s="38"/>
      <c r="TFP53" s="38"/>
      <c r="TFQ53" s="38"/>
      <c r="TFR53" s="38"/>
      <c r="TFS53" s="38"/>
      <c r="TFT53" s="38"/>
      <c r="TFU53" s="38"/>
      <c r="TFV53" s="38"/>
      <c r="TFW53" s="38"/>
      <c r="TFX53" s="38"/>
      <c r="TFY53" s="38"/>
      <c r="TFZ53" s="38"/>
      <c r="TGA53" s="38"/>
      <c r="TGB53" s="38"/>
      <c r="TGC53" s="38"/>
      <c r="TGD53" s="38"/>
      <c r="TGE53" s="38"/>
      <c r="TGF53" s="38"/>
      <c r="TGG53" s="38"/>
      <c r="TGH53" s="38"/>
      <c r="TGI53" s="38"/>
      <c r="TGJ53" s="38"/>
      <c r="TGK53" s="38"/>
      <c r="TGL53" s="38"/>
      <c r="TGM53" s="38"/>
      <c r="TGN53" s="38"/>
      <c r="TGO53" s="38"/>
      <c r="TGP53" s="38"/>
      <c r="TGQ53" s="38"/>
      <c r="TGR53" s="38"/>
      <c r="TGS53" s="38"/>
      <c r="TGT53" s="38"/>
      <c r="TGU53" s="38"/>
      <c r="TGV53" s="38"/>
      <c r="TGW53" s="38"/>
      <c r="TGX53" s="38"/>
      <c r="TGY53" s="38"/>
      <c r="TGZ53" s="38"/>
      <c r="THA53" s="38"/>
      <c r="THB53" s="38"/>
      <c r="THC53" s="38"/>
      <c r="THD53" s="38"/>
      <c r="THE53" s="38"/>
      <c r="THF53" s="38"/>
      <c r="THG53" s="38"/>
      <c r="THH53" s="38"/>
      <c r="THI53" s="38"/>
      <c r="THJ53" s="38"/>
      <c r="THK53" s="38"/>
      <c r="THL53" s="38"/>
      <c r="THM53" s="38"/>
      <c r="THN53" s="38"/>
      <c r="THO53" s="38"/>
      <c r="THP53" s="38"/>
      <c r="THQ53" s="38"/>
      <c r="THR53" s="38"/>
      <c r="THS53" s="38"/>
      <c r="THT53" s="38"/>
      <c r="THU53" s="38"/>
      <c r="THV53" s="38"/>
      <c r="THW53" s="38"/>
      <c r="THX53" s="38"/>
      <c r="THY53" s="38"/>
      <c r="THZ53" s="38"/>
      <c r="TIA53" s="38"/>
      <c r="TIB53" s="38"/>
      <c r="TIC53" s="38"/>
      <c r="TID53" s="38"/>
      <c r="TIE53" s="38"/>
      <c r="TIF53" s="38"/>
      <c r="TIG53" s="38"/>
      <c r="TIH53" s="38"/>
      <c r="TII53" s="38"/>
      <c r="TIJ53" s="38"/>
      <c r="TIK53" s="38"/>
      <c r="TIL53" s="38"/>
      <c r="TIM53" s="38"/>
      <c r="TIN53" s="38"/>
      <c r="TIO53" s="38"/>
      <c r="TIP53" s="38"/>
      <c r="TIQ53" s="38"/>
      <c r="TIR53" s="38"/>
      <c r="TIS53" s="38"/>
      <c r="TIT53" s="38"/>
      <c r="TIU53" s="38"/>
      <c r="TIV53" s="38"/>
      <c r="TIW53" s="38"/>
      <c r="TIX53" s="38"/>
      <c r="TIY53" s="38"/>
      <c r="TIZ53" s="38"/>
      <c r="TJA53" s="38"/>
      <c r="TJB53" s="38"/>
      <c r="TJC53" s="38"/>
      <c r="TJD53" s="38"/>
      <c r="TJE53" s="38"/>
      <c r="TJF53" s="38"/>
      <c r="TJG53" s="38"/>
      <c r="TJH53" s="38"/>
      <c r="TJI53" s="38"/>
      <c r="TJJ53" s="38"/>
      <c r="TJK53" s="38"/>
      <c r="TJL53" s="38"/>
      <c r="TJM53" s="38"/>
      <c r="TJN53" s="38"/>
      <c r="TJO53" s="38"/>
      <c r="TJP53" s="38"/>
      <c r="TJQ53" s="38"/>
      <c r="TJR53" s="38"/>
      <c r="TJS53" s="38"/>
      <c r="TJT53" s="38"/>
      <c r="TJU53" s="38"/>
      <c r="TJV53" s="38"/>
      <c r="TJW53" s="38"/>
      <c r="TJX53" s="38"/>
      <c r="TJY53" s="38"/>
      <c r="TJZ53" s="38"/>
      <c r="TKA53" s="38"/>
      <c r="TKB53" s="38"/>
      <c r="TKC53" s="38"/>
      <c r="TKD53" s="38"/>
      <c r="TKE53" s="38"/>
      <c r="TKF53" s="38"/>
      <c r="TKG53" s="38"/>
      <c r="TKH53" s="38"/>
      <c r="TKI53" s="38"/>
      <c r="TKJ53" s="38"/>
      <c r="TKK53" s="38"/>
      <c r="TKL53" s="38"/>
      <c r="TKM53" s="38"/>
      <c r="TKN53" s="38"/>
      <c r="TKO53" s="38"/>
      <c r="TKP53" s="38"/>
      <c r="TKQ53" s="38"/>
      <c r="TKR53" s="38"/>
      <c r="TKS53" s="38"/>
      <c r="TKT53" s="38"/>
      <c r="TKU53" s="38"/>
      <c r="TKV53" s="38"/>
      <c r="TKW53" s="38"/>
      <c r="TKX53" s="38"/>
      <c r="TKY53" s="38"/>
      <c r="TKZ53" s="38"/>
      <c r="TLA53" s="38"/>
      <c r="TLB53" s="38"/>
      <c r="TLC53" s="38"/>
      <c r="TLD53" s="38"/>
      <c r="TLE53" s="38"/>
      <c r="TLF53" s="38"/>
      <c r="TLG53" s="38"/>
      <c r="TLH53" s="38"/>
      <c r="TLI53" s="38"/>
      <c r="TLJ53" s="38"/>
      <c r="TLK53" s="38"/>
      <c r="TLL53" s="38"/>
      <c r="TLM53" s="38"/>
      <c r="TLN53" s="38"/>
      <c r="TLO53" s="38"/>
      <c r="TLP53" s="38"/>
      <c r="TLQ53" s="38"/>
      <c r="TLR53" s="38"/>
      <c r="TLS53" s="38"/>
      <c r="TLT53" s="38"/>
      <c r="TLU53" s="38"/>
      <c r="TLV53" s="38"/>
      <c r="TLW53" s="38"/>
      <c r="TLX53" s="38"/>
      <c r="TLY53" s="38"/>
      <c r="TLZ53" s="38"/>
      <c r="TMA53" s="38"/>
      <c r="TMB53" s="38"/>
      <c r="TMC53" s="38"/>
      <c r="TMD53" s="38"/>
      <c r="TME53" s="38"/>
      <c r="TMF53" s="38"/>
      <c r="TMG53" s="38"/>
      <c r="TMH53" s="38"/>
      <c r="TMI53" s="38"/>
      <c r="TMJ53" s="38"/>
      <c r="TMK53" s="38"/>
      <c r="TML53" s="38"/>
      <c r="TMM53" s="38"/>
      <c r="TMN53" s="38"/>
      <c r="TMO53" s="38"/>
      <c r="TMP53" s="38"/>
      <c r="TMQ53" s="38"/>
      <c r="TMR53" s="38"/>
      <c r="TMS53" s="38"/>
      <c r="TMT53" s="38"/>
      <c r="TMU53" s="38"/>
      <c r="TMV53" s="38"/>
      <c r="TMW53" s="38"/>
      <c r="TMX53" s="38"/>
      <c r="TMY53" s="38"/>
      <c r="TMZ53" s="38"/>
      <c r="TNA53" s="38"/>
      <c r="TNB53" s="38"/>
      <c r="TNC53" s="38"/>
      <c r="TND53" s="38"/>
      <c r="TNE53" s="38"/>
      <c r="TNF53" s="38"/>
      <c r="TNG53" s="38"/>
      <c r="TNH53" s="38"/>
      <c r="TNI53" s="38"/>
      <c r="TNJ53" s="38"/>
      <c r="TNK53" s="38"/>
      <c r="TNL53" s="38"/>
      <c r="TNM53" s="38"/>
      <c r="TNN53" s="38"/>
      <c r="TNO53" s="38"/>
      <c r="TNP53" s="38"/>
      <c r="TNQ53" s="38"/>
      <c r="TNR53" s="38"/>
      <c r="TNS53" s="38"/>
      <c r="TNT53" s="38"/>
      <c r="TNU53" s="38"/>
      <c r="TNV53" s="38"/>
      <c r="TNW53" s="38"/>
      <c r="TNX53" s="38"/>
      <c r="TNY53" s="38"/>
      <c r="TNZ53" s="38"/>
      <c r="TOA53" s="38"/>
      <c r="TOB53" s="38"/>
      <c r="TOC53" s="38"/>
      <c r="TOD53" s="38"/>
      <c r="TOE53" s="38"/>
      <c r="TOF53" s="38"/>
      <c r="TOG53" s="38"/>
      <c r="TOH53" s="38"/>
      <c r="TOI53" s="38"/>
      <c r="TOJ53" s="38"/>
      <c r="TOK53" s="38"/>
      <c r="TOL53" s="38"/>
      <c r="TOM53" s="38"/>
      <c r="TON53" s="38"/>
      <c r="TOO53" s="38"/>
      <c r="TOP53" s="38"/>
      <c r="TOQ53" s="38"/>
      <c r="TOR53" s="38"/>
      <c r="TOS53" s="38"/>
      <c r="TOT53" s="38"/>
      <c r="TOU53" s="38"/>
      <c r="TOV53" s="38"/>
      <c r="TOW53" s="38"/>
      <c r="TOX53" s="38"/>
      <c r="TOY53" s="38"/>
      <c r="TOZ53" s="38"/>
      <c r="TPA53" s="38"/>
      <c r="TPB53" s="38"/>
      <c r="TPC53" s="38"/>
      <c r="TPD53" s="38"/>
      <c r="TPE53" s="38"/>
      <c r="TPF53" s="38"/>
      <c r="TPG53" s="38"/>
      <c r="TPH53" s="38"/>
      <c r="TPI53" s="38"/>
      <c r="TPJ53" s="38"/>
      <c r="TPK53" s="38"/>
      <c r="TPL53" s="38"/>
      <c r="TPM53" s="38"/>
      <c r="TPN53" s="38"/>
      <c r="TPO53" s="38"/>
      <c r="TPP53" s="38"/>
      <c r="TPQ53" s="38"/>
      <c r="TPR53" s="38"/>
      <c r="TPS53" s="38"/>
      <c r="TPT53" s="38"/>
      <c r="TPU53" s="38"/>
      <c r="TPV53" s="38"/>
      <c r="TPW53" s="38"/>
      <c r="TPX53" s="38"/>
      <c r="TPY53" s="38"/>
      <c r="TPZ53" s="38"/>
      <c r="TQA53" s="38"/>
      <c r="TQB53" s="38"/>
      <c r="TQC53" s="38"/>
      <c r="TQD53" s="38"/>
      <c r="TQE53" s="38"/>
      <c r="TQF53" s="38"/>
      <c r="TQG53" s="38"/>
      <c r="TQH53" s="38"/>
      <c r="TQI53" s="38"/>
      <c r="TQJ53" s="38"/>
      <c r="TQK53" s="38"/>
      <c r="TQL53" s="38"/>
      <c r="TQM53" s="38"/>
      <c r="TQN53" s="38"/>
      <c r="TQO53" s="38"/>
      <c r="TQP53" s="38"/>
      <c r="TQQ53" s="38"/>
      <c r="TQR53" s="38"/>
      <c r="TQS53" s="38"/>
      <c r="TQT53" s="38"/>
      <c r="TQU53" s="38"/>
      <c r="TQV53" s="38"/>
      <c r="TQW53" s="38"/>
      <c r="TQX53" s="38"/>
      <c r="TQY53" s="38"/>
      <c r="TQZ53" s="38"/>
      <c r="TRA53" s="38"/>
      <c r="TRB53" s="38"/>
      <c r="TRC53" s="38"/>
      <c r="TRD53" s="38"/>
      <c r="TRE53" s="38"/>
      <c r="TRF53" s="38"/>
      <c r="TRG53" s="38"/>
      <c r="TRH53" s="38"/>
      <c r="TRI53" s="38"/>
      <c r="TRJ53" s="38"/>
      <c r="TRK53" s="38"/>
      <c r="TRL53" s="38"/>
      <c r="TRM53" s="38"/>
      <c r="TRN53" s="38"/>
      <c r="TRO53" s="38"/>
      <c r="TRP53" s="38"/>
      <c r="TRQ53" s="38"/>
      <c r="TRR53" s="38"/>
      <c r="TRS53" s="38"/>
      <c r="TRT53" s="38"/>
      <c r="TRU53" s="38"/>
      <c r="TRV53" s="38"/>
      <c r="TRW53" s="38"/>
      <c r="TRX53" s="38"/>
      <c r="TRY53" s="38"/>
      <c r="TRZ53" s="38"/>
      <c r="TSA53" s="38"/>
      <c r="TSB53" s="38"/>
      <c r="TSC53" s="38"/>
      <c r="TSD53" s="38"/>
      <c r="TSE53" s="38"/>
      <c r="TSF53" s="38"/>
      <c r="TSG53" s="38"/>
      <c r="TSH53" s="38"/>
      <c r="TSI53" s="38"/>
      <c r="TSJ53" s="38"/>
      <c r="TSK53" s="38"/>
      <c r="TSL53" s="38"/>
      <c r="TSM53" s="38"/>
      <c r="TSN53" s="38"/>
      <c r="TSO53" s="38"/>
      <c r="TSP53" s="38"/>
      <c r="TSQ53" s="38"/>
      <c r="TSR53" s="38"/>
      <c r="TSS53" s="38"/>
      <c r="TST53" s="38"/>
      <c r="TSU53" s="38"/>
      <c r="TSV53" s="38"/>
      <c r="TSW53" s="38"/>
      <c r="TSX53" s="38"/>
      <c r="TSY53" s="38"/>
      <c r="TSZ53" s="38"/>
      <c r="TTA53" s="38"/>
      <c r="TTB53" s="38"/>
      <c r="TTC53" s="38"/>
      <c r="TTD53" s="38"/>
      <c r="TTE53" s="38"/>
      <c r="TTF53" s="38"/>
      <c r="TTG53" s="38"/>
      <c r="TTH53" s="38"/>
      <c r="TTI53" s="38"/>
      <c r="TTJ53" s="38"/>
      <c r="TTK53" s="38"/>
      <c r="TTL53" s="38"/>
      <c r="TTM53" s="38"/>
      <c r="TTN53" s="38"/>
      <c r="TTO53" s="38"/>
      <c r="TTP53" s="38"/>
      <c r="TTQ53" s="38"/>
      <c r="TTR53" s="38"/>
      <c r="TTS53" s="38"/>
      <c r="TTT53" s="38"/>
      <c r="TTU53" s="38"/>
      <c r="TTV53" s="38"/>
      <c r="TTW53" s="38"/>
      <c r="TTX53" s="38"/>
      <c r="TTY53" s="38"/>
      <c r="TTZ53" s="38"/>
      <c r="TUA53" s="38"/>
      <c r="TUB53" s="38"/>
      <c r="TUC53" s="38"/>
      <c r="TUD53" s="38"/>
      <c r="TUE53" s="38"/>
      <c r="TUF53" s="38"/>
      <c r="TUG53" s="38"/>
      <c r="TUH53" s="38"/>
      <c r="TUI53" s="38"/>
      <c r="TUJ53" s="38"/>
      <c r="TUK53" s="38"/>
      <c r="TUL53" s="38"/>
      <c r="TUM53" s="38"/>
      <c r="TUN53" s="38"/>
      <c r="TUO53" s="38"/>
      <c r="TUP53" s="38"/>
      <c r="TUQ53" s="38"/>
      <c r="TUR53" s="38"/>
      <c r="TUS53" s="38"/>
      <c r="TUT53" s="38"/>
      <c r="TUU53" s="38"/>
      <c r="TUV53" s="38"/>
      <c r="TUW53" s="38"/>
      <c r="TUX53" s="38"/>
      <c r="TUY53" s="38"/>
      <c r="TUZ53" s="38"/>
      <c r="TVA53" s="38"/>
      <c r="TVB53" s="38"/>
      <c r="TVC53" s="38"/>
      <c r="TVD53" s="38"/>
      <c r="TVE53" s="38"/>
      <c r="TVF53" s="38"/>
      <c r="TVG53" s="38"/>
      <c r="TVH53" s="38"/>
      <c r="TVI53" s="38"/>
      <c r="TVJ53" s="38"/>
      <c r="TVK53" s="38"/>
      <c r="TVL53" s="38"/>
      <c r="TVM53" s="38"/>
      <c r="TVN53" s="38"/>
      <c r="TVO53" s="38"/>
      <c r="TVP53" s="38"/>
      <c r="TVQ53" s="38"/>
      <c r="TVR53" s="38"/>
      <c r="TVS53" s="38"/>
      <c r="TVT53" s="38"/>
      <c r="TVU53" s="38"/>
      <c r="TVV53" s="38"/>
      <c r="TVW53" s="38"/>
      <c r="TVX53" s="38"/>
      <c r="TVY53" s="38"/>
      <c r="TVZ53" s="38"/>
      <c r="TWA53" s="38"/>
      <c r="TWB53" s="38"/>
      <c r="TWC53" s="38"/>
      <c r="TWD53" s="38"/>
      <c r="TWE53" s="38"/>
      <c r="TWF53" s="38"/>
      <c r="TWG53" s="38"/>
      <c r="TWH53" s="38"/>
      <c r="TWI53" s="38"/>
      <c r="TWJ53" s="38"/>
      <c r="TWK53" s="38"/>
      <c r="TWL53" s="38"/>
      <c r="TWM53" s="38"/>
      <c r="TWN53" s="38"/>
      <c r="TWO53" s="38"/>
      <c r="TWP53" s="38"/>
      <c r="TWQ53" s="38"/>
      <c r="TWR53" s="38"/>
      <c r="TWS53" s="38"/>
      <c r="TWT53" s="38"/>
      <c r="TWU53" s="38"/>
      <c r="TWV53" s="38"/>
      <c r="TWW53" s="38"/>
      <c r="TWX53" s="38"/>
      <c r="TWY53" s="38"/>
      <c r="TWZ53" s="38"/>
      <c r="TXA53" s="38"/>
      <c r="TXB53" s="38"/>
      <c r="TXC53" s="38"/>
      <c r="TXD53" s="38"/>
      <c r="TXE53" s="38"/>
      <c r="TXF53" s="38"/>
      <c r="TXG53" s="38"/>
      <c r="TXH53" s="38"/>
      <c r="TXI53" s="38"/>
      <c r="TXJ53" s="38"/>
      <c r="TXK53" s="38"/>
      <c r="TXL53" s="38"/>
      <c r="TXM53" s="38"/>
      <c r="TXN53" s="38"/>
      <c r="TXO53" s="38"/>
      <c r="TXP53" s="38"/>
      <c r="TXQ53" s="38"/>
      <c r="TXR53" s="38"/>
      <c r="TXS53" s="38"/>
      <c r="TXT53" s="38"/>
      <c r="TXU53" s="38"/>
      <c r="TXV53" s="38"/>
      <c r="TXW53" s="38"/>
      <c r="TXX53" s="38"/>
      <c r="TXY53" s="38"/>
      <c r="TXZ53" s="38"/>
      <c r="TYA53" s="38"/>
      <c r="TYB53" s="38"/>
      <c r="TYC53" s="38"/>
      <c r="TYD53" s="38"/>
      <c r="TYE53" s="38"/>
      <c r="TYF53" s="38"/>
      <c r="TYG53" s="38"/>
      <c r="TYH53" s="38"/>
      <c r="TYI53" s="38"/>
      <c r="TYJ53" s="38"/>
      <c r="TYK53" s="38"/>
      <c r="TYL53" s="38"/>
      <c r="TYM53" s="38"/>
      <c r="TYN53" s="38"/>
      <c r="TYO53" s="38"/>
      <c r="TYP53" s="38"/>
      <c r="TYQ53" s="38"/>
      <c r="TYR53" s="38"/>
      <c r="TYS53" s="38"/>
      <c r="TYT53" s="38"/>
      <c r="TYU53" s="38"/>
      <c r="TYV53" s="38"/>
      <c r="TYW53" s="38"/>
      <c r="TYX53" s="38"/>
      <c r="TYY53" s="38"/>
      <c r="TYZ53" s="38"/>
      <c r="TZA53" s="38"/>
      <c r="TZB53" s="38"/>
      <c r="TZC53" s="38"/>
      <c r="TZD53" s="38"/>
      <c r="TZE53" s="38"/>
      <c r="TZF53" s="38"/>
      <c r="TZG53" s="38"/>
      <c r="TZH53" s="38"/>
      <c r="TZI53" s="38"/>
      <c r="TZJ53" s="38"/>
      <c r="TZK53" s="38"/>
      <c r="TZL53" s="38"/>
      <c r="TZM53" s="38"/>
      <c r="TZN53" s="38"/>
      <c r="TZO53" s="38"/>
      <c r="TZP53" s="38"/>
      <c r="TZQ53" s="38"/>
      <c r="TZR53" s="38"/>
      <c r="TZS53" s="38"/>
      <c r="TZT53" s="38"/>
      <c r="TZU53" s="38"/>
      <c r="TZV53" s="38"/>
      <c r="TZW53" s="38"/>
      <c r="TZX53" s="38"/>
      <c r="TZY53" s="38"/>
      <c r="TZZ53" s="38"/>
      <c r="UAA53" s="38"/>
      <c r="UAB53" s="38"/>
      <c r="UAC53" s="38"/>
      <c r="UAD53" s="38"/>
      <c r="UAE53" s="38"/>
      <c r="UAF53" s="38"/>
      <c r="UAG53" s="38"/>
      <c r="UAH53" s="38"/>
      <c r="UAI53" s="38"/>
      <c r="UAJ53" s="38"/>
      <c r="UAK53" s="38"/>
      <c r="UAL53" s="38"/>
      <c r="UAM53" s="38"/>
      <c r="UAN53" s="38"/>
      <c r="UAO53" s="38"/>
      <c r="UAP53" s="38"/>
      <c r="UAQ53" s="38"/>
      <c r="UAR53" s="38"/>
      <c r="UAS53" s="38"/>
      <c r="UAT53" s="38"/>
      <c r="UAU53" s="38"/>
      <c r="UAV53" s="38"/>
      <c r="UAW53" s="38"/>
      <c r="UAX53" s="38"/>
      <c r="UAY53" s="38"/>
      <c r="UAZ53" s="38"/>
      <c r="UBA53" s="38"/>
      <c r="UBB53" s="38"/>
      <c r="UBC53" s="38"/>
      <c r="UBD53" s="38"/>
      <c r="UBE53" s="38"/>
      <c r="UBF53" s="38"/>
      <c r="UBG53" s="38"/>
      <c r="UBH53" s="38"/>
      <c r="UBI53" s="38"/>
      <c r="UBJ53" s="38"/>
      <c r="UBK53" s="38"/>
      <c r="UBL53" s="38"/>
      <c r="UBM53" s="38"/>
      <c r="UBN53" s="38"/>
      <c r="UBO53" s="38"/>
      <c r="UBP53" s="38"/>
      <c r="UBQ53" s="38"/>
      <c r="UBR53" s="38"/>
      <c r="UBS53" s="38"/>
      <c r="UBT53" s="38"/>
      <c r="UBU53" s="38"/>
      <c r="UBV53" s="38"/>
      <c r="UBW53" s="38"/>
      <c r="UBX53" s="38"/>
      <c r="UBY53" s="38"/>
      <c r="UBZ53" s="38"/>
      <c r="UCA53" s="38"/>
      <c r="UCB53" s="38"/>
      <c r="UCC53" s="38"/>
      <c r="UCD53" s="38"/>
      <c r="UCE53" s="38"/>
      <c r="UCF53" s="38"/>
      <c r="UCG53" s="38"/>
      <c r="UCH53" s="38"/>
      <c r="UCI53" s="38"/>
      <c r="UCJ53" s="38"/>
      <c r="UCK53" s="38"/>
      <c r="UCL53" s="38"/>
      <c r="UCM53" s="38"/>
      <c r="UCN53" s="38"/>
      <c r="UCO53" s="38"/>
      <c r="UCP53" s="38"/>
      <c r="UCQ53" s="38"/>
      <c r="UCR53" s="38"/>
      <c r="UCS53" s="38"/>
      <c r="UCT53" s="38"/>
      <c r="UCU53" s="38"/>
      <c r="UCV53" s="38"/>
      <c r="UCW53" s="38"/>
      <c r="UCX53" s="38"/>
      <c r="UCY53" s="38"/>
      <c r="UCZ53" s="38"/>
      <c r="UDA53" s="38"/>
      <c r="UDB53" s="38"/>
      <c r="UDC53" s="38"/>
      <c r="UDD53" s="38"/>
      <c r="UDE53" s="38"/>
      <c r="UDF53" s="38"/>
      <c r="UDG53" s="38"/>
      <c r="UDH53" s="38"/>
      <c r="UDI53" s="38"/>
      <c r="UDJ53" s="38"/>
      <c r="UDK53" s="38"/>
      <c r="UDL53" s="38"/>
      <c r="UDM53" s="38"/>
      <c r="UDN53" s="38"/>
      <c r="UDO53" s="38"/>
      <c r="UDP53" s="38"/>
      <c r="UDQ53" s="38"/>
      <c r="UDR53" s="38"/>
      <c r="UDS53" s="38"/>
      <c r="UDT53" s="38"/>
      <c r="UDU53" s="38"/>
      <c r="UDV53" s="38"/>
      <c r="UDW53" s="38"/>
      <c r="UDX53" s="38"/>
      <c r="UDY53" s="38"/>
      <c r="UDZ53" s="38"/>
      <c r="UEA53" s="38"/>
      <c r="UEB53" s="38"/>
      <c r="UEC53" s="38"/>
      <c r="UED53" s="38"/>
      <c r="UEE53" s="38"/>
      <c r="UEF53" s="38"/>
      <c r="UEG53" s="38"/>
      <c r="UEH53" s="38"/>
      <c r="UEI53" s="38"/>
      <c r="UEJ53" s="38"/>
      <c r="UEK53" s="38"/>
      <c r="UEL53" s="38"/>
      <c r="UEM53" s="38"/>
      <c r="UEN53" s="38"/>
      <c r="UEO53" s="38"/>
      <c r="UEP53" s="38"/>
      <c r="UEQ53" s="38"/>
      <c r="UER53" s="38"/>
      <c r="UES53" s="38"/>
      <c r="UET53" s="38"/>
      <c r="UEU53" s="38"/>
      <c r="UEV53" s="38"/>
      <c r="UEW53" s="38"/>
      <c r="UEX53" s="38"/>
      <c r="UEY53" s="38"/>
      <c r="UEZ53" s="38"/>
      <c r="UFA53" s="38"/>
      <c r="UFB53" s="38"/>
      <c r="UFC53" s="38"/>
      <c r="UFD53" s="38"/>
      <c r="UFE53" s="38"/>
      <c r="UFF53" s="38"/>
      <c r="UFG53" s="38"/>
      <c r="UFH53" s="38"/>
      <c r="UFI53" s="38"/>
      <c r="UFJ53" s="38"/>
      <c r="UFK53" s="38"/>
      <c r="UFL53" s="38"/>
      <c r="UFM53" s="38"/>
      <c r="UFN53" s="38"/>
      <c r="UFO53" s="38"/>
      <c r="UFP53" s="38"/>
      <c r="UFQ53" s="38"/>
      <c r="UFR53" s="38"/>
      <c r="UFS53" s="38"/>
      <c r="UFT53" s="38"/>
      <c r="UFU53" s="38"/>
      <c r="UFV53" s="38"/>
      <c r="UFW53" s="38"/>
      <c r="UFX53" s="38"/>
      <c r="UFY53" s="38"/>
      <c r="UFZ53" s="38"/>
      <c r="UGA53" s="38"/>
      <c r="UGB53" s="38"/>
      <c r="UGC53" s="38"/>
      <c r="UGD53" s="38"/>
      <c r="UGE53" s="38"/>
      <c r="UGF53" s="38"/>
      <c r="UGG53" s="38"/>
      <c r="UGH53" s="38"/>
      <c r="UGI53" s="38"/>
      <c r="UGJ53" s="38"/>
      <c r="UGK53" s="38"/>
      <c r="UGL53" s="38"/>
      <c r="UGM53" s="38"/>
      <c r="UGN53" s="38"/>
      <c r="UGO53" s="38"/>
      <c r="UGP53" s="38"/>
      <c r="UGQ53" s="38"/>
      <c r="UGR53" s="38"/>
      <c r="UGS53" s="38"/>
      <c r="UGT53" s="38"/>
      <c r="UGU53" s="38"/>
      <c r="UGV53" s="38"/>
      <c r="UGW53" s="38"/>
      <c r="UGX53" s="38"/>
      <c r="UGY53" s="38"/>
      <c r="UGZ53" s="38"/>
      <c r="UHA53" s="38"/>
      <c r="UHB53" s="38"/>
      <c r="UHC53" s="38"/>
      <c r="UHD53" s="38"/>
      <c r="UHE53" s="38"/>
      <c r="UHF53" s="38"/>
      <c r="UHG53" s="38"/>
      <c r="UHH53" s="38"/>
      <c r="UHI53" s="38"/>
      <c r="UHJ53" s="38"/>
      <c r="UHK53" s="38"/>
      <c r="UHL53" s="38"/>
      <c r="UHM53" s="38"/>
      <c r="UHN53" s="38"/>
      <c r="UHO53" s="38"/>
      <c r="UHP53" s="38"/>
      <c r="UHQ53" s="38"/>
      <c r="UHR53" s="38"/>
      <c r="UHS53" s="38"/>
      <c r="UHT53" s="38"/>
      <c r="UHU53" s="38"/>
      <c r="UHV53" s="38"/>
      <c r="UHW53" s="38"/>
      <c r="UHX53" s="38"/>
      <c r="UHY53" s="38"/>
      <c r="UHZ53" s="38"/>
      <c r="UIA53" s="38"/>
      <c r="UIB53" s="38"/>
      <c r="UIC53" s="38"/>
      <c r="UID53" s="38"/>
      <c r="UIE53" s="38"/>
      <c r="UIF53" s="38"/>
      <c r="UIG53" s="38"/>
      <c r="UIH53" s="38"/>
      <c r="UII53" s="38"/>
      <c r="UIJ53" s="38"/>
      <c r="UIK53" s="38"/>
      <c r="UIL53" s="38"/>
      <c r="UIM53" s="38"/>
      <c r="UIN53" s="38"/>
      <c r="UIO53" s="38"/>
      <c r="UIP53" s="38"/>
      <c r="UIQ53" s="38"/>
      <c r="UIR53" s="38"/>
      <c r="UIS53" s="38"/>
      <c r="UIT53" s="38"/>
      <c r="UIU53" s="38"/>
      <c r="UIV53" s="38"/>
      <c r="UIW53" s="38"/>
      <c r="UIX53" s="38"/>
      <c r="UIY53" s="38"/>
      <c r="UIZ53" s="38"/>
      <c r="UJA53" s="38"/>
      <c r="UJB53" s="38"/>
      <c r="UJC53" s="38"/>
      <c r="UJD53" s="38"/>
      <c r="UJE53" s="38"/>
      <c r="UJF53" s="38"/>
      <c r="UJG53" s="38"/>
      <c r="UJH53" s="38"/>
      <c r="UJI53" s="38"/>
      <c r="UJJ53" s="38"/>
      <c r="UJK53" s="38"/>
      <c r="UJL53" s="38"/>
      <c r="UJM53" s="38"/>
      <c r="UJN53" s="38"/>
      <c r="UJO53" s="38"/>
      <c r="UJP53" s="38"/>
      <c r="UJQ53" s="38"/>
      <c r="UJR53" s="38"/>
      <c r="UJS53" s="38"/>
      <c r="UJT53" s="38"/>
      <c r="UJU53" s="38"/>
      <c r="UJV53" s="38"/>
      <c r="UJW53" s="38"/>
      <c r="UJX53" s="38"/>
      <c r="UJY53" s="38"/>
      <c r="UJZ53" s="38"/>
      <c r="UKA53" s="38"/>
      <c r="UKB53" s="38"/>
      <c r="UKC53" s="38"/>
      <c r="UKD53" s="38"/>
      <c r="UKE53" s="38"/>
      <c r="UKF53" s="38"/>
      <c r="UKG53" s="38"/>
      <c r="UKH53" s="38"/>
      <c r="UKI53" s="38"/>
      <c r="UKJ53" s="38"/>
      <c r="UKK53" s="38"/>
      <c r="UKL53" s="38"/>
      <c r="UKM53" s="38"/>
      <c r="UKN53" s="38"/>
      <c r="UKO53" s="38"/>
      <c r="UKP53" s="38"/>
      <c r="UKQ53" s="38"/>
      <c r="UKR53" s="38"/>
      <c r="UKS53" s="38"/>
      <c r="UKT53" s="38"/>
      <c r="UKU53" s="38"/>
      <c r="UKV53" s="38"/>
      <c r="UKW53" s="38"/>
      <c r="UKX53" s="38"/>
      <c r="UKY53" s="38"/>
      <c r="UKZ53" s="38"/>
      <c r="ULA53" s="38"/>
      <c r="ULB53" s="38"/>
      <c r="ULC53" s="38"/>
      <c r="ULD53" s="38"/>
      <c r="ULE53" s="38"/>
      <c r="ULF53" s="38"/>
      <c r="ULG53" s="38"/>
      <c r="ULH53" s="38"/>
      <c r="ULI53" s="38"/>
      <c r="ULJ53" s="38"/>
      <c r="ULK53" s="38"/>
      <c r="ULL53" s="38"/>
      <c r="ULM53" s="38"/>
      <c r="ULN53" s="38"/>
      <c r="ULO53" s="38"/>
      <c r="ULP53" s="38"/>
      <c r="ULQ53" s="38"/>
      <c r="ULR53" s="38"/>
      <c r="ULS53" s="38"/>
      <c r="ULT53" s="38"/>
      <c r="ULU53" s="38"/>
      <c r="ULV53" s="38"/>
      <c r="ULW53" s="38"/>
      <c r="ULX53" s="38"/>
      <c r="ULY53" s="38"/>
      <c r="ULZ53" s="38"/>
      <c r="UMA53" s="38"/>
      <c r="UMB53" s="38"/>
      <c r="UMC53" s="38"/>
      <c r="UMD53" s="38"/>
      <c r="UME53" s="38"/>
      <c r="UMF53" s="38"/>
      <c r="UMG53" s="38"/>
      <c r="UMH53" s="38"/>
      <c r="UMI53" s="38"/>
      <c r="UMJ53" s="38"/>
      <c r="UMK53" s="38"/>
      <c r="UML53" s="38"/>
      <c r="UMM53" s="38"/>
      <c r="UMN53" s="38"/>
      <c r="UMO53" s="38"/>
      <c r="UMP53" s="38"/>
      <c r="UMQ53" s="38"/>
      <c r="UMR53" s="38"/>
      <c r="UMS53" s="38"/>
      <c r="UMT53" s="38"/>
      <c r="UMU53" s="38"/>
      <c r="UMV53" s="38"/>
      <c r="UMW53" s="38"/>
      <c r="UMX53" s="38"/>
      <c r="UMY53" s="38"/>
      <c r="UMZ53" s="38"/>
      <c r="UNA53" s="38"/>
      <c r="UNB53" s="38"/>
      <c r="UNC53" s="38"/>
      <c r="UND53" s="38"/>
      <c r="UNE53" s="38"/>
      <c r="UNF53" s="38"/>
      <c r="UNG53" s="38"/>
      <c r="UNH53" s="38"/>
      <c r="UNI53" s="38"/>
      <c r="UNJ53" s="38"/>
      <c r="UNK53" s="38"/>
      <c r="UNL53" s="38"/>
      <c r="UNM53" s="38"/>
      <c r="UNN53" s="38"/>
      <c r="UNO53" s="38"/>
      <c r="UNP53" s="38"/>
      <c r="UNQ53" s="38"/>
      <c r="UNR53" s="38"/>
      <c r="UNS53" s="38"/>
      <c r="UNT53" s="38"/>
      <c r="UNU53" s="38"/>
      <c r="UNV53" s="38"/>
      <c r="UNW53" s="38"/>
      <c r="UNX53" s="38"/>
      <c r="UNY53" s="38"/>
      <c r="UNZ53" s="38"/>
      <c r="UOA53" s="38"/>
      <c r="UOB53" s="38"/>
      <c r="UOC53" s="38"/>
      <c r="UOD53" s="38"/>
      <c r="UOE53" s="38"/>
      <c r="UOF53" s="38"/>
      <c r="UOG53" s="38"/>
      <c r="UOH53" s="38"/>
      <c r="UOI53" s="38"/>
      <c r="UOJ53" s="38"/>
      <c r="UOK53" s="38"/>
      <c r="UOL53" s="38"/>
      <c r="UOM53" s="38"/>
      <c r="UON53" s="38"/>
      <c r="UOO53" s="38"/>
      <c r="UOP53" s="38"/>
      <c r="UOQ53" s="38"/>
      <c r="UOR53" s="38"/>
      <c r="UOS53" s="38"/>
      <c r="UOT53" s="38"/>
      <c r="UOU53" s="38"/>
      <c r="UOV53" s="38"/>
      <c r="UOW53" s="38"/>
      <c r="UOX53" s="38"/>
      <c r="UOY53" s="38"/>
      <c r="UOZ53" s="38"/>
      <c r="UPA53" s="38"/>
      <c r="UPB53" s="38"/>
      <c r="UPC53" s="38"/>
      <c r="UPD53" s="38"/>
      <c r="UPE53" s="38"/>
      <c r="UPF53" s="38"/>
      <c r="UPG53" s="38"/>
      <c r="UPH53" s="38"/>
      <c r="UPI53" s="38"/>
      <c r="UPJ53" s="38"/>
      <c r="UPK53" s="38"/>
      <c r="UPL53" s="38"/>
      <c r="UPM53" s="38"/>
      <c r="UPN53" s="38"/>
      <c r="UPO53" s="38"/>
      <c r="UPP53" s="38"/>
      <c r="UPQ53" s="38"/>
      <c r="UPR53" s="38"/>
      <c r="UPS53" s="38"/>
      <c r="UPT53" s="38"/>
      <c r="UPU53" s="38"/>
      <c r="UPV53" s="38"/>
      <c r="UPW53" s="38"/>
      <c r="UPX53" s="38"/>
      <c r="UPY53" s="38"/>
      <c r="UPZ53" s="38"/>
      <c r="UQA53" s="38"/>
      <c r="UQB53" s="38"/>
      <c r="UQC53" s="38"/>
      <c r="UQD53" s="38"/>
      <c r="UQE53" s="38"/>
      <c r="UQF53" s="38"/>
      <c r="UQG53" s="38"/>
      <c r="UQH53" s="38"/>
      <c r="UQI53" s="38"/>
      <c r="UQJ53" s="38"/>
      <c r="UQK53" s="38"/>
      <c r="UQL53" s="38"/>
      <c r="UQM53" s="38"/>
      <c r="UQN53" s="38"/>
      <c r="UQO53" s="38"/>
      <c r="UQP53" s="38"/>
      <c r="UQQ53" s="38"/>
      <c r="UQR53" s="38"/>
      <c r="UQS53" s="38"/>
      <c r="UQT53" s="38"/>
      <c r="UQU53" s="38"/>
      <c r="UQV53" s="38"/>
      <c r="UQW53" s="38"/>
      <c r="UQX53" s="38"/>
      <c r="UQY53" s="38"/>
      <c r="UQZ53" s="38"/>
      <c r="URA53" s="38"/>
      <c r="URB53" s="38"/>
      <c r="URC53" s="38"/>
      <c r="URD53" s="38"/>
      <c r="URE53" s="38"/>
      <c r="URF53" s="38"/>
      <c r="URG53" s="38"/>
      <c r="URH53" s="38"/>
      <c r="URI53" s="38"/>
      <c r="URJ53" s="38"/>
      <c r="URK53" s="38"/>
      <c r="URL53" s="38"/>
      <c r="URM53" s="38"/>
      <c r="URN53" s="38"/>
      <c r="URO53" s="38"/>
      <c r="URP53" s="38"/>
      <c r="URQ53" s="38"/>
      <c r="URR53" s="38"/>
      <c r="URS53" s="38"/>
      <c r="URT53" s="38"/>
      <c r="URU53" s="38"/>
      <c r="URV53" s="38"/>
      <c r="URW53" s="38"/>
      <c r="URX53" s="38"/>
      <c r="URY53" s="38"/>
      <c r="URZ53" s="38"/>
      <c r="USA53" s="38"/>
      <c r="USB53" s="38"/>
      <c r="USC53" s="38"/>
      <c r="USD53" s="38"/>
      <c r="USE53" s="38"/>
      <c r="USF53" s="38"/>
      <c r="USG53" s="38"/>
      <c r="USH53" s="38"/>
      <c r="USI53" s="38"/>
      <c r="USJ53" s="38"/>
      <c r="USK53" s="38"/>
      <c r="USL53" s="38"/>
      <c r="USM53" s="38"/>
      <c r="USN53" s="38"/>
      <c r="USO53" s="38"/>
      <c r="USP53" s="38"/>
      <c r="USQ53" s="38"/>
      <c r="USR53" s="38"/>
      <c r="USS53" s="38"/>
      <c r="UST53" s="38"/>
      <c r="USU53" s="38"/>
      <c r="USV53" s="38"/>
      <c r="USW53" s="38"/>
      <c r="USX53" s="38"/>
      <c r="USY53" s="38"/>
      <c r="USZ53" s="38"/>
      <c r="UTA53" s="38"/>
      <c r="UTB53" s="38"/>
      <c r="UTC53" s="38"/>
      <c r="UTD53" s="38"/>
      <c r="UTE53" s="38"/>
      <c r="UTF53" s="38"/>
      <c r="UTG53" s="38"/>
      <c r="UTH53" s="38"/>
      <c r="UTI53" s="38"/>
      <c r="UTJ53" s="38"/>
      <c r="UTK53" s="38"/>
      <c r="UTL53" s="38"/>
      <c r="UTM53" s="38"/>
      <c r="UTN53" s="38"/>
      <c r="UTO53" s="38"/>
      <c r="UTP53" s="38"/>
      <c r="UTQ53" s="38"/>
      <c r="UTR53" s="38"/>
      <c r="UTS53" s="38"/>
      <c r="UTT53" s="38"/>
      <c r="UTU53" s="38"/>
      <c r="UTV53" s="38"/>
      <c r="UTW53" s="38"/>
      <c r="UTX53" s="38"/>
      <c r="UTY53" s="38"/>
      <c r="UTZ53" s="38"/>
      <c r="UUA53" s="38"/>
      <c r="UUB53" s="38"/>
      <c r="UUC53" s="38"/>
      <c r="UUD53" s="38"/>
      <c r="UUE53" s="38"/>
      <c r="UUF53" s="38"/>
      <c r="UUG53" s="38"/>
      <c r="UUH53" s="38"/>
      <c r="UUI53" s="38"/>
      <c r="UUJ53" s="38"/>
      <c r="UUK53" s="38"/>
      <c r="UUL53" s="38"/>
      <c r="UUM53" s="38"/>
      <c r="UUN53" s="38"/>
      <c r="UUO53" s="38"/>
      <c r="UUP53" s="38"/>
      <c r="UUQ53" s="38"/>
      <c r="UUR53" s="38"/>
      <c r="UUS53" s="38"/>
      <c r="UUT53" s="38"/>
      <c r="UUU53" s="38"/>
      <c r="UUV53" s="38"/>
      <c r="UUW53" s="38"/>
      <c r="UUX53" s="38"/>
      <c r="UUY53" s="38"/>
      <c r="UUZ53" s="38"/>
      <c r="UVA53" s="38"/>
      <c r="UVB53" s="38"/>
      <c r="UVC53" s="38"/>
      <c r="UVD53" s="38"/>
      <c r="UVE53" s="38"/>
      <c r="UVF53" s="38"/>
      <c r="UVG53" s="38"/>
      <c r="UVH53" s="38"/>
      <c r="UVI53" s="38"/>
      <c r="UVJ53" s="38"/>
      <c r="UVK53" s="38"/>
      <c r="UVL53" s="38"/>
      <c r="UVM53" s="38"/>
      <c r="UVN53" s="38"/>
      <c r="UVO53" s="38"/>
      <c r="UVP53" s="38"/>
      <c r="UVQ53" s="38"/>
      <c r="UVR53" s="38"/>
      <c r="UVS53" s="38"/>
      <c r="UVT53" s="38"/>
      <c r="UVU53" s="38"/>
      <c r="UVV53" s="38"/>
      <c r="UVW53" s="38"/>
      <c r="UVX53" s="38"/>
      <c r="UVY53" s="38"/>
      <c r="UVZ53" s="38"/>
      <c r="UWA53" s="38"/>
      <c r="UWB53" s="38"/>
      <c r="UWC53" s="38"/>
      <c r="UWD53" s="38"/>
      <c r="UWE53" s="38"/>
      <c r="UWF53" s="38"/>
      <c r="UWG53" s="38"/>
      <c r="UWH53" s="38"/>
      <c r="UWI53" s="38"/>
      <c r="UWJ53" s="38"/>
      <c r="UWK53" s="38"/>
      <c r="UWL53" s="38"/>
      <c r="UWM53" s="38"/>
      <c r="UWN53" s="38"/>
      <c r="UWO53" s="38"/>
      <c r="UWP53" s="38"/>
      <c r="UWQ53" s="38"/>
      <c r="UWR53" s="38"/>
      <c r="UWS53" s="38"/>
      <c r="UWT53" s="38"/>
      <c r="UWU53" s="38"/>
      <c r="UWV53" s="38"/>
      <c r="UWW53" s="38"/>
      <c r="UWX53" s="38"/>
      <c r="UWY53" s="38"/>
      <c r="UWZ53" s="38"/>
      <c r="UXA53" s="38"/>
      <c r="UXB53" s="38"/>
      <c r="UXC53" s="38"/>
      <c r="UXD53" s="38"/>
      <c r="UXE53" s="38"/>
      <c r="UXF53" s="38"/>
      <c r="UXG53" s="38"/>
      <c r="UXH53" s="38"/>
      <c r="UXI53" s="38"/>
      <c r="UXJ53" s="38"/>
      <c r="UXK53" s="38"/>
      <c r="UXL53" s="38"/>
      <c r="UXM53" s="38"/>
      <c r="UXN53" s="38"/>
      <c r="UXO53" s="38"/>
      <c r="UXP53" s="38"/>
      <c r="UXQ53" s="38"/>
      <c r="UXR53" s="38"/>
      <c r="UXS53" s="38"/>
      <c r="UXT53" s="38"/>
      <c r="UXU53" s="38"/>
      <c r="UXV53" s="38"/>
      <c r="UXW53" s="38"/>
      <c r="UXX53" s="38"/>
      <c r="UXY53" s="38"/>
      <c r="UXZ53" s="38"/>
      <c r="UYA53" s="38"/>
      <c r="UYB53" s="38"/>
      <c r="UYC53" s="38"/>
      <c r="UYD53" s="38"/>
      <c r="UYE53" s="38"/>
      <c r="UYF53" s="38"/>
      <c r="UYG53" s="38"/>
      <c r="UYH53" s="38"/>
      <c r="UYI53" s="38"/>
      <c r="UYJ53" s="38"/>
      <c r="UYK53" s="38"/>
      <c r="UYL53" s="38"/>
      <c r="UYM53" s="38"/>
      <c r="UYN53" s="38"/>
      <c r="UYO53" s="38"/>
      <c r="UYP53" s="38"/>
      <c r="UYQ53" s="38"/>
      <c r="UYR53" s="38"/>
      <c r="UYS53" s="38"/>
      <c r="UYT53" s="38"/>
      <c r="UYU53" s="38"/>
      <c r="UYV53" s="38"/>
      <c r="UYW53" s="38"/>
      <c r="UYX53" s="38"/>
      <c r="UYY53" s="38"/>
      <c r="UYZ53" s="38"/>
      <c r="UZA53" s="38"/>
      <c r="UZB53" s="38"/>
      <c r="UZC53" s="38"/>
      <c r="UZD53" s="38"/>
      <c r="UZE53" s="38"/>
      <c r="UZF53" s="38"/>
      <c r="UZG53" s="38"/>
      <c r="UZH53" s="38"/>
      <c r="UZI53" s="38"/>
      <c r="UZJ53" s="38"/>
      <c r="UZK53" s="38"/>
      <c r="UZL53" s="38"/>
      <c r="UZM53" s="38"/>
      <c r="UZN53" s="38"/>
      <c r="UZO53" s="38"/>
      <c r="UZP53" s="38"/>
      <c r="UZQ53" s="38"/>
      <c r="UZR53" s="38"/>
      <c r="UZS53" s="38"/>
      <c r="UZT53" s="38"/>
      <c r="UZU53" s="38"/>
      <c r="UZV53" s="38"/>
      <c r="UZW53" s="38"/>
      <c r="UZX53" s="38"/>
      <c r="UZY53" s="38"/>
      <c r="UZZ53" s="38"/>
      <c r="VAA53" s="38"/>
      <c r="VAB53" s="38"/>
      <c r="VAC53" s="38"/>
      <c r="VAD53" s="38"/>
      <c r="VAE53" s="38"/>
      <c r="VAF53" s="38"/>
      <c r="VAG53" s="38"/>
      <c r="VAH53" s="38"/>
      <c r="VAI53" s="38"/>
      <c r="VAJ53" s="38"/>
      <c r="VAK53" s="38"/>
      <c r="VAL53" s="38"/>
      <c r="VAM53" s="38"/>
      <c r="VAN53" s="38"/>
      <c r="VAO53" s="38"/>
      <c r="VAP53" s="38"/>
      <c r="VAQ53" s="38"/>
      <c r="VAR53" s="38"/>
      <c r="VAS53" s="38"/>
      <c r="VAT53" s="38"/>
      <c r="VAU53" s="38"/>
      <c r="VAV53" s="38"/>
      <c r="VAW53" s="38"/>
      <c r="VAX53" s="38"/>
      <c r="VAY53" s="38"/>
      <c r="VAZ53" s="38"/>
      <c r="VBA53" s="38"/>
      <c r="VBB53" s="38"/>
      <c r="VBC53" s="38"/>
      <c r="VBD53" s="38"/>
      <c r="VBE53" s="38"/>
      <c r="VBF53" s="38"/>
      <c r="VBG53" s="38"/>
      <c r="VBH53" s="38"/>
      <c r="VBI53" s="38"/>
      <c r="VBJ53" s="38"/>
      <c r="VBK53" s="38"/>
      <c r="VBL53" s="38"/>
      <c r="VBM53" s="38"/>
      <c r="VBN53" s="38"/>
      <c r="VBO53" s="38"/>
      <c r="VBP53" s="38"/>
      <c r="VBQ53" s="38"/>
      <c r="VBR53" s="38"/>
      <c r="VBS53" s="38"/>
      <c r="VBT53" s="38"/>
      <c r="VBU53" s="38"/>
      <c r="VBV53" s="38"/>
      <c r="VBW53" s="38"/>
      <c r="VBX53" s="38"/>
      <c r="VBY53" s="38"/>
      <c r="VBZ53" s="38"/>
      <c r="VCA53" s="38"/>
      <c r="VCB53" s="38"/>
      <c r="VCC53" s="38"/>
      <c r="VCD53" s="38"/>
      <c r="VCE53" s="38"/>
      <c r="VCF53" s="38"/>
      <c r="VCG53" s="38"/>
      <c r="VCH53" s="38"/>
      <c r="VCI53" s="38"/>
      <c r="VCJ53" s="38"/>
      <c r="VCK53" s="38"/>
      <c r="VCL53" s="38"/>
      <c r="VCM53" s="38"/>
      <c r="VCN53" s="38"/>
      <c r="VCO53" s="38"/>
      <c r="VCP53" s="38"/>
      <c r="VCQ53" s="38"/>
      <c r="VCR53" s="38"/>
      <c r="VCS53" s="38"/>
      <c r="VCT53" s="38"/>
      <c r="VCU53" s="38"/>
      <c r="VCV53" s="38"/>
      <c r="VCW53" s="38"/>
      <c r="VCX53" s="38"/>
      <c r="VCY53" s="38"/>
      <c r="VCZ53" s="38"/>
      <c r="VDA53" s="38"/>
      <c r="VDB53" s="38"/>
      <c r="VDC53" s="38"/>
      <c r="VDD53" s="38"/>
      <c r="VDE53" s="38"/>
      <c r="VDF53" s="38"/>
      <c r="VDG53" s="38"/>
      <c r="VDH53" s="38"/>
      <c r="VDI53" s="38"/>
      <c r="VDJ53" s="38"/>
      <c r="VDK53" s="38"/>
      <c r="VDL53" s="38"/>
      <c r="VDM53" s="38"/>
      <c r="VDN53" s="38"/>
      <c r="VDO53" s="38"/>
      <c r="VDP53" s="38"/>
      <c r="VDQ53" s="38"/>
      <c r="VDR53" s="38"/>
      <c r="VDS53" s="38"/>
      <c r="VDT53" s="38"/>
      <c r="VDU53" s="38"/>
      <c r="VDV53" s="38"/>
      <c r="VDW53" s="38"/>
      <c r="VDX53" s="38"/>
      <c r="VDY53" s="38"/>
      <c r="VDZ53" s="38"/>
      <c r="VEA53" s="38"/>
      <c r="VEB53" s="38"/>
      <c r="VEC53" s="38"/>
      <c r="VED53" s="38"/>
      <c r="VEE53" s="38"/>
      <c r="VEF53" s="38"/>
      <c r="VEG53" s="38"/>
      <c r="VEH53" s="38"/>
      <c r="VEI53" s="38"/>
      <c r="VEJ53" s="38"/>
      <c r="VEK53" s="38"/>
      <c r="VEL53" s="38"/>
      <c r="VEM53" s="38"/>
      <c r="VEN53" s="38"/>
      <c r="VEO53" s="38"/>
      <c r="VEP53" s="38"/>
      <c r="VEQ53" s="38"/>
      <c r="VER53" s="38"/>
      <c r="VES53" s="38"/>
      <c r="VET53" s="38"/>
      <c r="VEU53" s="38"/>
      <c r="VEV53" s="38"/>
      <c r="VEW53" s="38"/>
      <c r="VEX53" s="38"/>
      <c r="VEY53" s="38"/>
      <c r="VEZ53" s="38"/>
      <c r="VFA53" s="38"/>
      <c r="VFB53" s="38"/>
      <c r="VFC53" s="38"/>
      <c r="VFD53" s="38"/>
      <c r="VFE53" s="38"/>
      <c r="VFF53" s="38"/>
      <c r="VFG53" s="38"/>
      <c r="VFH53" s="38"/>
      <c r="VFI53" s="38"/>
      <c r="VFJ53" s="38"/>
      <c r="VFK53" s="38"/>
      <c r="VFL53" s="38"/>
      <c r="VFM53" s="38"/>
      <c r="VFN53" s="38"/>
      <c r="VFO53" s="38"/>
      <c r="VFP53" s="38"/>
      <c r="VFQ53" s="38"/>
      <c r="VFR53" s="38"/>
      <c r="VFS53" s="38"/>
      <c r="VFT53" s="38"/>
      <c r="VFU53" s="38"/>
      <c r="VFV53" s="38"/>
      <c r="VFW53" s="38"/>
      <c r="VFX53" s="38"/>
      <c r="VFY53" s="38"/>
      <c r="VFZ53" s="38"/>
      <c r="VGA53" s="38"/>
      <c r="VGB53" s="38"/>
      <c r="VGC53" s="38"/>
      <c r="VGD53" s="38"/>
      <c r="VGE53" s="38"/>
      <c r="VGF53" s="38"/>
      <c r="VGG53" s="38"/>
      <c r="VGH53" s="38"/>
      <c r="VGI53" s="38"/>
      <c r="VGJ53" s="38"/>
      <c r="VGK53" s="38"/>
      <c r="VGL53" s="38"/>
      <c r="VGM53" s="38"/>
      <c r="VGN53" s="38"/>
      <c r="VGO53" s="38"/>
      <c r="VGP53" s="38"/>
      <c r="VGQ53" s="38"/>
      <c r="VGR53" s="38"/>
      <c r="VGS53" s="38"/>
      <c r="VGT53" s="38"/>
      <c r="VGU53" s="38"/>
      <c r="VGV53" s="38"/>
      <c r="VGW53" s="38"/>
      <c r="VGX53" s="38"/>
      <c r="VGY53" s="38"/>
      <c r="VGZ53" s="38"/>
      <c r="VHA53" s="38"/>
      <c r="VHB53" s="38"/>
      <c r="VHC53" s="38"/>
      <c r="VHD53" s="38"/>
      <c r="VHE53" s="38"/>
      <c r="VHF53" s="38"/>
      <c r="VHG53" s="38"/>
      <c r="VHH53" s="38"/>
      <c r="VHI53" s="38"/>
      <c r="VHJ53" s="38"/>
      <c r="VHK53" s="38"/>
      <c r="VHL53" s="38"/>
      <c r="VHM53" s="38"/>
      <c r="VHN53" s="38"/>
      <c r="VHO53" s="38"/>
      <c r="VHP53" s="38"/>
      <c r="VHQ53" s="38"/>
      <c r="VHR53" s="38"/>
      <c r="VHS53" s="38"/>
      <c r="VHT53" s="38"/>
      <c r="VHU53" s="38"/>
      <c r="VHV53" s="38"/>
      <c r="VHW53" s="38"/>
      <c r="VHX53" s="38"/>
      <c r="VHY53" s="38"/>
      <c r="VHZ53" s="38"/>
      <c r="VIA53" s="38"/>
      <c r="VIB53" s="38"/>
      <c r="VIC53" s="38"/>
      <c r="VID53" s="38"/>
      <c r="VIE53" s="38"/>
      <c r="VIF53" s="38"/>
      <c r="VIG53" s="38"/>
      <c r="VIH53" s="38"/>
      <c r="VII53" s="38"/>
      <c r="VIJ53" s="38"/>
      <c r="VIK53" s="38"/>
      <c r="VIL53" s="38"/>
      <c r="VIM53" s="38"/>
      <c r="VIN53" s="38"/>
      <c r="VIO53" s="38"/>
      <c r="VIP53" s="38"/>
      <c r="VIQ53" s="38"/>
      <c r="VIR53" s="38"/>
      <c r="VIS53" s="38"/>
      <c r="VIT53" s="38"/>
      <c r="VIU53" s="38"/>
      <c r="VIV53" s="38"/>
      <c r="VIW53" s="38"/>
      <c r="VIX53" s="38"/>
      <c r="VIY53" s="38"/>
      <c r="VIZ53" s="38"/>
      <c r="VJA53" s="38"/>
      <c r="VJB53" s="38"/>
      <c r="VJC53" s="38"/>
      <c r="VJD53" s="38"/>
      <c r="VJE53" s="38"/>
      <c r="VJF53" s="38"/>
      <c r="VJG53" s="38"/>
      <c r="VJH53" s="38"/>
      <c r="VJI53" s="38"/>
      <c r="VJJ53" s="38"/>
      <c r="VJK53" s="38"/>
      <c r="VJL53" s="38"/>
      <c r="VJM53" s="38"/>
      <c r="VJN53" s="38"/>
      <c r="VJO53" s="38"/>
      <c r="VJP53" s="38"/>
      <c r="VJQ53" s="38"/>
      <c r="VJR53" s="38"/>
      <c r="VJS53" s="38"/>
      <c r="VJT53" s="38"/>
      <c r="VJU53" s="38"/>
      <c r="VJV53" s="38"/>
      <c r="VJW53" s="38"/>
      <c r="VJX53" s="38"/>
      <c r="VJY53" s="38"/>
      <c r="VJZ53" s="38"/>
      <c r="VKA53" s="38"/>
      <c r="VKB53" s="38"/>
      <c r="VKC53" s="38"/>
      <c r="VKD53" s="38"/>
      <c r="VKE53" s="38"/>
      <c r="VKF53" s="38"/>
      <c r="VKG53" s="38"/>
      <c r="VKH53" s="38"/>
      <c r="VKI53" s="38"/>
      <c r="VKJ53" s="38"/>
      <c r="VKK53" s="38"/>
      <c r="VKL53" s="38"/>
      <c r="VKM53" s="38"/>
      <c r="VKN53" s="38"/>
      <c r="VKO53" s="38"/>
      <c r="VKP53" s="38"/>
      <c r="VKQ53" s="38"/>
      <c r="VKR53" s="38"/>
      <c r="VKS53" s="38"/>
      <c r="VKT53" s="38"/>
      <c r="VKU53" s="38"/>
      <c r="VKV53" s="38"/>
      <c r="VKW53" s="38"/>
      <c r="VKX53" s="38"/>
      <c r="VKY53" s="38"/>
      <c r="VKZ53" s="38"/>
      <c r="VLA53" s="38"/>
      <c r="VLB53" s="38"/>
      <c r="VLC53" s="38"/>
      <c r="VLD53" s="38"/>
      <c r="VLE53" s="38"/>
      <c r="VLF53" s="38"/>
      <c r="VLG53" s="38"/>
      <c r="VLH53" s="38"/>
      <c r="VLI53" s="38"/>
      <c r="VLJ53" s="38"/>
      <c r="VLK53" s="38"/>
      <c r="VLL53" s="38"/>
      <c r="VLM53" s="38"/>
      <c r="VLN53" s="38"/>
      <c r="VLO53" s="38"/>
      <c r="VLP53" s="38"/>
      <c r="VLQ53" s="38"/>
      <c r="VLR53" s="38"/>
      <c r="VLS53" s="38"/>
      <c r="VLT53" s="38"/>
      <c r="VLU53" s="38"/>
      <c r="VLV53" s="38"/>
      <c r="VLW53" s="38"/>
      <c r="VLX53" s="38"/>
      <c r="VLY53" s="38"/>
      <c r="VLZ53" s="38"/>
      <c r="VMA53" s="38"/>
      <c r="VMB53" s="38"/>
      <c r="VMC53" s="38"/>
      <c r="VMD53" s="38"/>
      <c r="VME53" s="38"/>
      <c r="VMF53" s="38"/>
      <c r="VMG53" s="38"/>
      <c r="VMH53" s="38"/>
      <c r="VMI53" s="38"/>
      <c r="VMJ53" s="38"/>
      <c r="VMK53" s="38"/>
      <c r="VML53" s="38"/>
      <c r="VMM53" s="38"/>
      <c r="VMN53" s="38"/>
      <c r="VMO53" s="38"/>
      <c r="VMP53" s="38"/>
      <c r="VMQ53" s="38"/>
      <c r="VMR53" s="38"/>
      <c r="VMS53" s="38"/>
      <c r="VMT53" s="38"/>
      <c r="VMU53" s="38"/>
      <c r="VMV53" s="38"/>
      <c r="VMW53" s="38"/>
      <c r="VMX53" s="38"/>
      <c r="VMY53" s="38"/>
      <c r="VMZ53" s="38"/>
      <c r="VNA53" s="38"/>
      <c r="VNB53" s="38"/>
      <c r="VNC53" s="38"/>
      <c r="VND53" s="38"/>
      <c r="VNE53" s="38"/>
      <c r="VNF53" s="38"/>
      <c r="VNG53" s="38"/>
      <c r="VNH53" s="38"/>
      <c r="VNI53" s="38"/>
      <c r="VNJ53" s="38"/>
      <c r="VNK53" s="38"/>
      <c r="VNL53" s="38"/>
      <c r="VNM53" s="38"/>
      <c r="VNN53" s="38"/>
      <c r="VNO53" s="38"/>
      <c r="VNP53" s="38"/>
      <c r="VNQ53" s="38"/>
      <c r="VNR53" s="38"/>
      <c r="VNS53" s="38"/>
      <c r="VNT53" s="38"/>
      <c r="VNU53" s="38"/>
      <c r="VNV53" s="38"/>
      <c r="VNW53" s="38"/>
      <c r="VNX53" s="38"/>
      <c r="VNY53" s="38"/>
      <c r="VNZ53" s="38"/>
      <c r="VOA53" s="38"/>
      <c r="VOB53" s="38"/>
      <c r="VOC53" s="38"/>
      <c r="VOD53" s="38"/>
      <c r="VOE53" s="38"/>
      <c r="VOF53" s="38"/>
      <c r="VOG53" s="38"/>
      <c r="VOH53" s="38"/>
      <c r="VOI53" s="38"/>
      <c r="VOJ53" s="38"/>
      <c r="VOK53" s="38"/>
      <c r="VOL53" s="38"/>
      <c r="VOM53" s="38"/>
      <c r="VON53" s="38"/>
      <c r="VOO53" s="38"/>
      <c r="VOP53" s="38"/>
      <c r="VOQ53" s="38"/>
      <c r="VOR53" s="38"/>
      <c r="VOS53" s="38"/>
      <c r="VOT53" s="38"/>
      <c r="VOU53" s="38"/>
      <c r="VOV53" s="38"/>
      <c r="VOW53" s="38"/>
      <c r="VOX53" s="38"/>
      <c r="VOY53" s="38"/>
      <c r="VOZ53" s="38"/>
      <c r="VPA53" s="38"/>
      <c r="VPB53" s="38"/>
      <c r="VPC53" s="38"/>
      <c r="VPD53" s="38"/>
      <c r="VPE53" s="38"/>
      <c r="VPF53" s="38"/>
      <c r="VPG53" s="38"/>
      <c r="VPH53" s="38"/>
      <c r="VPI53" s="38"/>
      <c r="VPJ53" s="38"/>
      <c r="VPK53" s="38"/>
      <c r="VPL53" s="38"/>
      <c r="VPM53" s="38"/>
      <c r="VPN53" s="38"/>
      <c r="VPO53" s="38"/>
      <c r="VPP53" s="38"/>
      <c r="VPQ53" s="38"/>
      <c r="VPR53" s="38"/>
      <c r="VPS53" s="38"/>
      <c r="VPT53" s="38"/>
      <c r="VPU53" s="38"/>
      <c r="VPV53" s="38"/>
      <c r="VPW53" s="38"/>
      <c r="VPX53" s="38"/>
      <c r="VPY53" s="38"/>
      <c r="VPZ53" s="38"/>
      <c r="VQA53" s="38"/>
      <c r="VQB53" s="38"/>
      <c r="VQC53" s="38"/>
      <c r="VQD53" s="38"/>
      <c r="VQE53" s="38"/>
      <c r="VQF53" s="38"/>
      <c r="VQG53" s="38"/>
      <c r="VQH53" s="38"/>
      <c r="VQI53" s="38"/>
      <c r="VQJ53" s="38"/>
      <c r="VQK53" s="38"/>
      <c r="VQL53" s="38"/>
      <c r="VQM53" s="38"/>
      <c r="VQN53" s="38"/>
      <c r="VQO53" s="38"/>
      <c r="VQP53" s="38"/>
      <c r="VQQ53" s="38"/>
      <c r="VQR53" s="38"/>
      <c r="VQS53" s="38"/>
      <c r="VQT53" s="38"/>
      <c r="VQU53" s="38"/>
      <c r="VQV53" s="38"/>
      <c r="VQW53" s="38"/>
      <c r="VQX53" s="38"/>
      <c r="VQY53" s="38"/>
      <c r="VQZ53" s="38"/>
      <c r="VRA53" s="38"/>
      <c r="VRB53" s="38"/>
      <c r="VRC53" s="38"/>
      <c r="VRD53" s="38"/>
      <c r="VRE53" s="38"/>
      <c r="VRF53" s="38"/>
      <c r="VRG53" s="38"/>
      <c r="VRH53" s="38"/>
      <c r="VRI53" s="38"/>
      <c r="VRJ53" s="38"/>
      <c r="VRK53" s="38"/>
      <c r="VRL53" s="38"/>
      <c r="VRM53" s="38"/>
      <c r="VRN53" s="38"/>
      <c r="VRO53" s="38"/>
      <c r="VRP53" s="38"/>
      <c r="VRQ53" s="38"/>
      <c r="VRR53" s="38"/>
      <c r="VRS53" s="38"/>
      <c r="VRT53" s="38"/>
      <c r="VRU53" s="38"/>
      <c r="VRV53" s="38"/>
      <c r="VRW53" s="38"/>
      <c r="VRX53" s="38"/>
      <c r="VRY53" s="38"/>
      <c r="VRZ53" s="38"/>
      <c r="VSA53" s="38"/>
      <c r="VSB53" s="38"/>
      <c r="VSC53" s="38"/>
      <c r="VSD53" s="38"/>
      <c r="VSE53" s="38"/>
      <c r="VSF53" s="38"/>
      <c r="VSG53" s="38"/>
      <c r="VSH53" s="38"/>
      <c r="VSI53" s="38"/>
      <c r="VSJ53" s="38"/>
      <c r="VSK53" s="38"/>
      <c r="VSL53" s="38"/>
      <c r="VSM53" s="38"/>
      <c r="VSN53" s="38"/>
      <c r="VSO53" s="38"/>
      <c r="VSP53" s="38"/>
      <c r="VSQ53" s="38"/>
      <c r="VSR53" s="38"/>
      <c r="VSS53" s="38"/>
      <c r="VST53" s="38"/>
      <c r="VSU53" s="38"/>
      <c r="VSV53" s="38"/>
      <c r="VSW53" s="38"/>
      <c r="VSX53" s="38"/>
      <c r="VSY53" s="38"/>
      <c r="VSZ53" s="38"/>
      <c r="VTA53" s="38"/>
      <c r="VTB53" s="38"/>
      <c r="VTC53" s="38"/>
      <c r="VTD53" s="38"/>
      <c r="VTE53" s="38"/>
      <c r="VTF53" s="38"/>
      <c r="VTG53" s="38"/>
      <c r="VTH53" s="38"/>
      <c r="VTI53" s="38"/>
      <c r="VTJ53" s="38"/>
      <c r="VTK53" s="38"/>
      <c r="VTL53" s="38"/>
      <c r="VTM53" s="38"/>
      <c r="VTN53" s="38"/>
      <c r="VTO53" s="38"/>
      <c r="VTP53" s="38"/>
      <c r="VTQ53" s="38"/>
      <c r="VTR53" s="38"/>
      <c r="VTS53" s="38"/>
      <c r="VTT53" s="38"/>
      <c r="VTU53" s="38"/>
      <c r="VTV53" s="38"/>
      <c r="VTW53" s="38"/>
      <c r="VTX53" s="38"/>
      <c r="VTY53" s="38"/>
      <c r="VTZ53" s="38"/>
      <c r="VUA53" s="38"/>
      <c r="VUB53" s="38"/>
      <c r="VUC53" s="38"/>
      <c r="VUD53" s="38"/>
      <c r="VUE53" s="38"/>
      <c r="VUF53" s="38"/>
      <c r="VUG53" s="38"/>
      <c r="VUH53" s="38"/>
      <c r="VUI53" s="38"/>
      <c r="VUJ53" s="38"/>
      <c r="VUK53" s="38"/>
      <c r="VUL53" s="38"/>
      <c r="VUM53" s="38"/>
      <c r="VUN53" s="38"/>
      <c r="VUO53" s="38"/>
      <c r="VUP53" s="38"/>
      <c r="VUQ53" s="38"/>
      <c r="VUR53" s="38"/>
      <c r="VUS53" s="38"/>
      <c r="VUT53" s="38"/>
      <c r="VUU53" s="38"/>
      <c r="VUV53" s="38"/>
      <c r="VUW53" s="38"/>
      <c r="VUX53" s="38"/>
      <c r="VUY53" s="38"/>
      <c r="VUZ53" s="38"/>
      <c r="VVA53" s="38"/>
      <c r="VVB53" s="38"/>
      <c r="VVC53" s="38"/>
      <c r="VVD53" s="38"/>
      <c r="VVE53" s="38"/>
      <c r="VVF53" s="38"/>
      <c r="VVG53" s="38"/>
      <c r="VVH53" s="38"/>
      <c r="VVI53" s="38"/>
      <c r="VVJ53" s="38"/>
      <c r="VVK53" s="38"/>
      <c r="VVL53" s="38"/>
      <c r="VVM53" s="38"/>
      <c r="VVN53" s="38"/>
      <c r="VVO53" s="38"/>
      <c r="VVP53" s="38"/>
      <c r="VVQ53" s="38"/>
      <c r="VVR53" s="38"/>
      <c r="VVS53" s="38"/>
      <c r="VVT53" s="38"/>
      <c r="VVU53" s="38"/>
      <c r="VVV53" s="38"/>
      <c r="VVW53" s="38"/>
      <c r="VVX53" s="38"/>
      <c r="VVY53" s="38"/>
      <c r="VVZ53" s="38"/>
      <c r="VWA53" s="38"/>
      <c r="VWB53" s="38"/>
      <c r="VWC53" s="38"/>
      <c r="VWD53" s="38"/>
      <c r="VWE53" s="38"/>
      <c r="VWF53" s="38"/>
      <c r="VWG53" s="38"/>
      <c r="VWH53" s="38"/>
      <c r="VWI53" s="38"/>
      <c r="VWJ53" s="38"/>
      <c r="VWK53" s="38"/>
      <c r="VWL53" s="38"/>
      <c r="VWM53" s="38"/>
      <c r="VWN53" s="38"/>
      <c r="VWO53" s="38"/>
      <c r="VWP53" s="38"/>
      <c r="VWQ53" s="38"/>
      <c r="VWR53" s="38"/>
      <c r="VWS53" s="38"/>
      <c r="VWT53" s="38"/>
      <c r="VWU53" s="38"/>
      <c r="VWV53" s="38"/>
      <c r="VWW53" s="38"/>
      <c r="VWX53" s="38"/>
      <c r="VWY53" s="38"/>
      <c r="VWZ53" s="38"/>
      <c r="VXA53" s="38"/>
      <c r="VXB53" s="38"/>
      <c r="VXC53" s="38"/>
      <c r="VXD53" s="38"/>
      <c r="VXE53" s="38"/>
      <c r="VXF53" s="38"/>
      <c r="VXG53" s="38"/>
      <c r="VXH53" s="38"/>
      <c r="VXI53" s="38"/>
      <c r="VXJ53" s="38"/>
      <c r="VXK53" s="38"/>
      <c r="VXL53" s="38"/>
      <c r="VXM53" s="38"/>
      <c r="VXN53" s="38"/>
      <c r="VXO53" s="38"/>
      <c r="VXP53" s="38"/>
      <c r="VXQ53" s="38"/>
      <c r="VXR53" s="38"/>
      <c r="VXS53" s="38"/>
      <c r="VXT53" s="38"/>
      <c r="VXU53" s="38"/>
      <c r="VXV53" s="38"/>
      <c r="VXW53" s="38"/>
      <c r="VXX53" s="38"/>
      <c r="VXY53" s="38"/>
      <c r="VXZ53" s="38"/>
      <c r="VYA53" s="38"/>
      <c r="VYB53" s="38"/>
      <c r="VYC53" s="38"/>
      <c r="VYD53" s="38"/>
      <c r="VYE53" s="38"/>
      <c r="VYF53" s="38"/>
      <c r="VYG53" s="38"/>
      <c r="VYH53" s="38"/>
      <c r="VYI53" s="38"/>
      <c r="VYJ53" s="38"/>
      <c r="VYK53" s="38"/>
      <c r="VYL53" s="38"/>
      <c r="VYM53" s="38"/>
      <c r="VYN53" s="38"/>
      <c r="VYO53" s="38"/>
      <c r="VYP53" s="38"/>
      <c r="VYQ53" s="38"/>
      <c r="VYR53" s="38"/>
      <c r="VYS53" s="38"/>
      <c r="VYT53" s="38"/>
      <c r="VYU53" s="38"/>
      <c r="VYV53" s="38"/>
      <c r="VYW53" s="38"/>
      <c r="VYX53" s="38"/>
      <c r="VYY53" s="38"/>
      <c r="VYZ53" s="38"/>
      <c r="VZA53" s="38"/>
      <c r="VZB53" s="38"/>
      <c r="VZC53" s="38"/>
      <c r="VZD53" s="38"/>
      <c r="VZE53" s="38"/>
      <c r="VZF53" s="38"/>
      <c r="VZG53" s="38"/>
      <c r="VZH53" s="38"/>
      <c r="VZI53" s="38"/>
      <c r="VZJ53" s="38"/>
      <c r="VZK53" s="38"/>
      <c r="VZL53" s="38"/>
      <c r="VZM53" s="38"/>
      <c r="VZN53" s="38"/>
      <c r="VZO53" s="38"/>
      <c r="VZP53" s="38"/>
      <c r="VZQ53" s="38"/>
      <c r="VZR53" s="38"/>
      <c r="VZS53" s="38"/>
      <c r="VZT53" s="38"/>
      <c r="VZU53" s="38"/>
      <c r="VZV53" s="38"/>
      <c r="VZW53" s="38"/>
      <c r="VZX53" s="38"/>
      <c r="VZY53" s="38"/>
      <c r="VZZ53" s="38"/>
      <c r="WAA53" s="38"/>
      <c r="WAB53" s="38"/>
      <c r="WAC53" s="38"/>
      <c r="WAD53" s="38"/>
      <c r="WAE53" s="38"/>
      <c r="WAF53" s="38"/>
      <c r="WAG53" s="38"/>
      <c r="WAH53" s="38"/>
      <c r="WAI53" s="38"/>
      <c r="WAJ53" s="38"/>
      <c r="WAK53" s="38"/>
      <c r="WAL53" s="38"/>
      <c r="WAM53" s="38"/>
      <c r="WAN53" s="38"/>
      <c r="WAO53" s="38"/>
      <c r="WAP53" s="38"/>
      <c r="WAQ53" s="38"/>
      <c r="WAR53" s="38"/>
      <c r="WAS53" s="38"/>
      <c r="WAT53" s="38"/>
      <c r="WAU53" s="38"/>
      <c r="WAV53" s="38"/>
      <c r="WAW53" s="38"/>
      <c r="WAX53" s="38"/>
      <c r="WAY53" s="38"/>
      <c r="WAZ53" s="38"/>
      <c r="WBA53" s="38"/>
      <c r="WBB53" s="38"/>
      <c r="WBC53" s="38"/>
      <c r="WBD53" s="38"/>
      <c r="WBE53" s="38"/>
      <c r="WBF53" s="38"/>
      <c r="WBG53" s="38"/>
      <c r="WBH53" s="38"/>
      <c r="WBI53" s="38"/>
      <c r="WBJ53" s="38"/>
      <c r="WBK53" s="38"/>
      <c r="WBL53" s="38"/>
      <c r="WBM53" s="38"/>
      <c r="WBN53" s="38"/>
      <c r="WBO53" s="38"/>
      <c r="WBP53" s="38"/>
      <c r="WBQ53" s="38"/>
      <c r="WBR53" s="38"/>
      <c r="WBS53" s="38"/>
      <c r="WBT53" s="38"/>
      <c r="WBU53" s="38"/>
      <c r="WBV53" s="38"/>
      <c r="WBW53" s="38"/>
      <c r="WBX53" s="38"/>
      <c r="WBY53" s="38"/>
      <c r="WBZ53" s="38"/>
      <c r="WCA53" s="38"/>
      <c r="WCB53" s="38"/>
      <c r="WCC53" s="38"/>
      <c r="WCD53" s="38"/>
      <c r="WCE53" s="38"/>
      <c r="WCF53" s="38"/>
      <c r="WCG53" s="38"/>
      <c r="WCH53" s="38"/>
      <c r="WCI53" s="38"/>
      <c r="WCJ53" s="38"/>
      <c r="WCK53" s="38"/>
      <c r="WCL53" s="38"/>
      <c r="WCM53" s="38"/>
      <c r="WCN53" s="38"/>
      <c r="WCO53" s="38"/>
      <c r="WCP53" s="38"/>
      <c r="WCQ53" s="38"/>
      <c r="WCR53" s="38"/>
      <c r="WCS53" s="38"/>
      <c r="WCT53" s="38"/>
      <c r="WCU53" s="38"/>
      <c r="WCV53" s="38"/>
      <c r="WCW53" s="38"/>
      <c r="WCX53" s="38"/>
      <c r="WCY53" s="38"/>
      <c r="WCZ53" s="38"/>
      <c r="WDA53" s="38"/>
      <c r="WDB53" s="38"/>
      <c r="WDC53" s="38"/>
      <c r="WDD53" s="38"/>
      <c r="WDE53" s="38"/>
      <c r="WDF53" s="38"/>
      <c r="WDG53" s="38"/>
      <c r="WDH53" s="38"/>
      <c r="WDI53" s="38"/>
      <c r="WDJ53" s="38"/>
      <c r="WDK53" s="38"/>
      <c r="WDL53" s="38"/>
      <c r="WDM53" s="38"/>
      <c r="WDN53" s="38"/>
      <c r="WDO53" s="38"/>
      <c r="WDP53" s="38"/>
      <c r="WDQ53" s="38"/>
      <c r="WDR53" s="38"/>
      <c r="WDS53" s="38"/>
      <c r="WDT53" s="38"/>
      <c r="WDU53" s="38"/>
      <c r="WDV53" s="38"/>
      <c r="WDW53" s="38"/>
      <c r="WDX53" s="38"/>
      <c r="WDY53" s="38"/>
      <c r="WDZ53" s="38"/>
      <c r="WEA53" s="38"/>
      <c r="WEB53" s="38"/>
      <c r="WEC53" s="38"/>
      <c r="WED53" s="38"/>
      <c r="WEE53" s="38"/>
      <c r="WEF53" s="38"/>
      <c r="WEG53" s="38"/>
      <c r="WEH53" s="38"/>
      <c r="WEI53" s="38"/>
      <c r="WEJ53" s="38"/>
      <c r="WEK53" s="38"/>
      <c r="WEL53" s="38"/>
      <c r="WEM53" s="38"/>
      <c r="WEN53" s="38"/>
      <c r="WEO53" s="38"/>
      <c r="WEP53" s="38"/>
      <c r="WEQ53" s="38"/>
      <c r="WER53" s="38"/>
      <c r="WES53" s="38"/>
      <c r="WET53" s="38"/>
      <c r="WEU53" s="38"/>
      <c r="WEV53" s="38"/>
      <c r="WEW53" s="38"/>
      <c r="WEX53" s="38"/>
      <c r="WEY53" s="38"/>
      <c r="WEZ53" s="38"/>
      <c r="WFA53" s="38"/>
      <c r="WFB53" s="38"/>
      <c r="WFC53" s="38"/>
      <c r="WFD53" s="38"/>
      <c r="WFE53" s="38"/>
      <c r="WFF53" s="38"/>
      <c r="WFG53" s="38"/>
      <c r="WFH53" s="38"/>
      <c r="WFI53" s="38"/>
      <c r="WFJ53" s="38"/>
      <c r="WFK53" s="38"/>
      <c r="WFL53" s="38"/>
      <c r="WFM53" s="38"/>
      <c r="WFN53" s="38"/>
      <c r="WFO53" s="38"/>
      <c r="WFP53" s="38"/>
      <c r="WFQ53" s="38"/>
      <c r="WFR53" s="38"/>
      <c r="WFS53" s="38"/>
      <c r="WFT53" s="38"/>
      <c r="WFU53" s="38"/>
      <c r="WFV53" s="38"/>
      <c r="WFW53" s="38"/>
      <c r="WFX53" s="38"/>
      <c r="WFY53" s="38"/>
      <c r="WFZ53" s="38"/>
      <c r="WGA53" s="38"/>
      <c r="WGB53" s="38"/>
      <c r="WGC53" s="38"/>
      <c r="WGD53" s="38"/>
      <c r="WGE53" s="38"/>
      <c r="WGF53" s="38"/>
      <c r="WGG53" s="38"/>
      <c r="WGH53" s="38"/>
      <c r="WGI53" s="38"/>
      <c r="WGJ53" s="38"/>
      <c r="WGK53" s="38"/>
      <c r="WGL53" s="38"/>
      <c r="WGM53" s="38"/>
      <c r="WGN53" s="38"/>
      <c r="WGO53" s="38"/>
      <c r="WGP53" s="38"/>
      <c r="WGQ53" s="38"/>
      <c r="WGR53" s="38"/>
      <c r="WGS53" s="38"/>
      <c r="WGT53" s="38"/>
      <c r="WGU53" s="38"/>
      <c r="WGV53" s="38"/>
      <c r="WGW53" s="38"/>
      <c r="WGX53" s="38"/>
      <c r="WGY53" s="38"/>
      <c r="WGZ53" s="38"/>
      <c r="WHA53" s="38"/>
      <c r="WHB53" s="38"/>
      <c r="WHC53" s="38"/>
      <c r="WHD53" s="38"/>
      <c r="WHE53" s="38"/>
      <c r="WHF53" s="38"/>
      <c r="WHG53" s="38"/>
      <c r="WHH53" s="38"/>
      <c r="WHI53" s="38"/>
      <c r="WHJ53" s="38"/>
      <c r="WHK53" s="38"/>
      <c r="WHL53" s="38"/>
      <c r="WHM53" s="38"/>
      <c r="WHN53" s="38"/>
      <c r="WHO53" s="38"/>
      <c r="WHP53" s="38"/>
      <c r="WHQ53" s="38"/>
      <c r="WHR53" s="38"/>
      <c r="WHS53" s="38"/>
      <c r="WHT53" s="38"/>
      <c r="WHU53" s="38"/>
      <c r="WHV53" s="38"/>
      <c r="WHW53" s="38"/>
      <c r="WHX53" s="38"/>
      <c r="WHY53" s="38"/>
      <c r="WHZ53" s="38"/>
      <c r="WIA53" s="38"/>
      <c r="WIB53" s="38"/>
      <c r="WIC53" s="38"/>
      <c r="WID53" s="38"/>
      <c r="WIE53" s="38"/>
      <c r="WIF53" s="38"/>
      <c r="WIG53" s="38"/>
      <c r="WIH53" s="38"/>
      <c r="WII53" s="38"/>
      <c r="WIJ53" s="38"/>
      <c r="WIK53" s="38"/>
      <c r="WIL53" s="38"/>
      <c r="WIM53" s="38"/>
      <c r="WIN53" s="38"/>
      <c r="WIO53" s="38"/>
      <c r="WIP53" s="38"/>
      <c r="WIQ53" s="38"/>
      <c r="WIR53" s="38"/>
      <c r="WIS53" s="38"/>
      <c r="WIT53" s="38"/>
      <c r="WIU53" s="38"/>
      <c r="WIV53" s="38"/>
      <c r="WIW53" s="38"/>
      <c r="WIX53" s="38"/>
      <c r="WIY53" s="38"/>
      <c r="WIZ53" s="38"/>
      <c r="WJA53" s="38"/>
      <c r="WJB53" s="38"/>
      <c r="WJC53" s="38"/>
      <c r="WJD53" s="38"/>
      <c r="WJE53" s="38"/>
      <c r="WJF53" s="38"/>
      <c r="WJG53" s="38"/>
      <c r="WJH53" s="38"/>
      <c r="WJI53" s="38"/>
      <c r="WJJ53" s="38"/>
      <c r="WJK53" s="38"/>
      <c r="WJL53" s="38"/>
      <c r="WJM53" s="38"/>
      <c r="WJN53" s="38"/>
      <c r="WJO53" s="38"/>
      <c r="WJP53" s="38"/>
      <c r="WJQ53" s="38"/>
      <c r="WJR53" s="38"/>
      <c r="WJS53" s="38"/>
      <c r="WJT53" s="38"/>
      <c r="WJU53" s="38"/>
      <c r="WJV53" s="38"/>
      <c r="WJW53" s="38"/>
      <c r="WJX53" s="38"/>
      <c r="WJY53" s="38"/>
      <c r="WJZ53" s="38"/>
      <c r="WKA53" s="38"/>
      <c r="WKB53" s="38"/>
      <c r="WKC53" s="38"/>
      <c r="WKD53" s="38"/>
      <c r="WKE53" s="38"/>
      <c r="WKF53" s="38"/>
      <c r="WKG53" s="38"/>
      <c r="WKH53" s="38"/>
      <c r="WKI53" s="38"/>
      <c r="WKJ53" s="38"/>
      <c r="WKK53" s="38"/>
      <c r="WKL53" s="38"/>
      <c r="WKM53" s="38"/>
      <c r="WKN53" s="38"/>
      <c r="WKO53" s="38"/>
      <c r="WKP53" s="38"/>
      <c r="WKQ53" s="38"/>
      <c r="WKR53" s="38"/>
      <c r="WKS53" s="38"/>
      <c r="WKT53" s="38"/>
      <c r="WKU53" s="38"/>
      <c r="WKV53" s="38"/>
      <c r="WKW53" s="38"/>
      <c r="WKX53" s="38"/>
      <c r="WKY53" s="38"/>
      <c r="WKZ53" s="38"/>
      <c r="WLA53" s="38"/>
      <c r="WLB53" s="38"/>
      <c r="WLC53" s="38"/>
      <c r="WLD53" s="38"/>
      <c r="WLE53" s="38"/>
      <c r="WLF53" s="38"/>
      <c r="WLG53" s="38"/>
      <c r="WLH53" s="38"/>
      <c r="WLI53" s="38"/>
      <c r="WLJ53" s="38"/>
      <c r="WLK53" s="38"/>
      <c r="WLL53" s="38"/>
      <c r="WLM53" s="38"/>
      <c r="WLN53" s="38"/>
      <c r="WLO53" s="38"/>
      <c r="WLP53" s="38"/>
      <c r="WLQ53" s="38"/>
      <c r="WLR53" s="38"/>
      <c r="WLS53" s="38"/>
      <c r="WLT53" s="38"/>
      <c r="WLU53" s="38"/>
      <c r="WLV53" s="38"/>
      <c r="WLW53" s="38"/>
      <c r="WLX53" s="38"/>
      <c r="WLY53" s="38"/>
      <c r="WLZ53" s="38"/>
      <c r="WMA53" s="38"/>
      <c r="WMB53" s="38"/>
      <c r="WMC53" s="38"/>
      <c r="WMD53" s="38"/>
      <c r="WME53" s="38"/>
      <c r="WMF53" s="38"/>
      <c r="WMG53" s="38"/>
      <c r="WMH53" s="38"/>
      <c r="WMI53" s="38"/>
      <c r="WMJ53" s="38"/>
      <c r="WMK53" s="38"/>
      <c r="WML53" s="38"/>
      <c r="WMM53" s="38"/>
      <c r="WMN53" s="38"/>
      <c r="WMO53" s="38"/>
      <c r="WMP53" s="38"/>
      <c r="WMQ53" s="38"/>
      <c r="WMR53" s="38"/>
      <c r="WMS53" s="38"/>
      <c r="WMT53" s="38"/>
      <c r="WMU53" s="38"/>
      <c r="WMV53" s="38"/>
      <c r="WMW53" s="38"/>
      <c r="WMX53" s="38"/>
      <c r="WMY53" s="38"/>
      <c r="WMZ53" s="38"/>
      <c r="WNA53" s="38"/>
      <c r="WNB53" s="38"/>
      <c r="WNC53" s="38"/>
      <c r="WND53" s="38"/>
      <c r="WNE53" s="38"/>
      <c r="WNF53" s="38"/>
      <c r="WNG53" s="38"/>
      <c r="WNH53" s="38"/>
      <c r="WNI53" s="38"/>
      <c r="WNJ53" s="38"/>
      <c r="WNK53" s="38"/>
      <c r="WNL53" s="38"/>
      <c r="WNM53" s="38"/>
      <c r="WNN53" s="38"/>
      <c r="WNO53" s="38"/>
      <c r="WNP53" s="38"/>
      <c r="WNQ53" s="38"/>
      <c r="WNR53" s="38"/>
      <c r="WNS53" s="38"/>
      <c r="WNT53" s="38"/>
      <c r="WNU53" s="38"/>
      <c r="WNV53" s="38"/>
      <c r="WNW53" s="38"/>
      <c r="WNX53" s="38"/>
      <c r="WNY53" s="38"/>
      <c r="WNZ53" s="38"/>
      <c r="WOA53" s="38"/>
      <c r="WOB53" s="38"/>
      <c r="WOC53" s="38"/>
      <c r="WOD53" s="38"/>
      <c r="WOE53" s="38"/>
      <c r="WOF53" s="38"/>
      <c r="WOG53" s="38"/>
      <c r="WOH53" s="38"/>
      <c r="WOI53" s="38"/>
      <c r="WOJ53" s="38"/>
      <c r="WOK53" s="38"/>
      <c r="WOL53" s="38"/>
      <c r="WOM53" s="38"/>
      <c r="WON53" s="38"/>
      <c r="WOO53" s="38"/>
      <c r="WOP53" s="38"/>
      <c r="WOQ53" s="38"/>
      <c r="WOR53" s="38"/>
      <c r="WOS53" s="38"/>
      <c r="WOT53" s="38"/>
      <c r="WOU53" s="38"/>
      <c r="WOV53" s="38"/>
      <c r="WOW53" s="38"/>
      <c r="WOX53" s="38"/>
      <c r="WOY53" s="38"/>
      <c r="WOZ53" s="38"/>
      <c r="WPA53" s="38"/>
      <c r="WPB53" s="38"/>
      <c r="WPC53" s="38"/>
      <c r="WPD53" s="38"/>
      <c r="WPE53" s="38"/>
      <c r="WPF53" s="38"/>
      <c r="WPG53" s="38"/>
      <c r="WPH53" s="38"/>
      <c r="WPI53" s="38"/>
      <c r="WPJ53" s="38"/>
      <c r="WPK53" s="38"/>
      <c r="WPL53" s="38"/>
      <c r="WPM53" s="38"/>
      <c r="WPN53" s="38"/>
      <c r="WPO53" s="38"/>
      <c r="WPP53" s="38"/>
      <c r="WPQ53" s="38"/>
      <c r="WPR53" s="38"/>
      <c r="WPS53" s="38"/>
      <c r="WPT53" s="38"/>
      <c r="WPU53" s="38"/>
      <c r="WPV53" s="38"/>
      <c r="WPW53" s="38"/>
      <c r="WPX53" s="38"/>
      <c r="WPY53" s="38"/>
      <c r="WPZ53" s="38"/>
      <c r="WQA53" s="38"/>
      <c r="WQB53" s="38"/>
      <c r="WQC53" s="38"/>
      <c r="WQD53" s="38"/>
      <c r="WQE53" s="38"/>
      <c r="WQF53" s="38"/>
      <c r="WQG53" s="38"/>
      <c r="WQH53" s="38"/>
      <c r="WQI53" s="38"/>
      <c r="WQJ53" s="38"/>
      <c r="WQK53" s="38"/>
      <c r="WQL53" s="38"/>
      <c r="WQM53" s="38"/>
      <c r="WQN53" s="38"/>
      <c r="WQO53" s="38"/>
      <c r="WQP53" s="38"/>
      <c r="WQQ53" s="38"/>
      <c r="WQR53" s="38"/>
      <c r="WQS53" s="38"/>
      <c r="WQT53" s="38"/>
      <c r="WQU53" s="38"/>
      <c r="WQV53" s="38"/>
      <c r="WQW53" s="38"/>
      <c r="WQX53" s="38"/>
      <c r="WQY53" s="38"/>
      <c r="WQZ53" s="38"/>
      <c r="WRA53" s="38"/>
      <c r="WRB53" s="38"/>
      <c r="WRC53" s="38"/>
      <c r="WRD53" s="38"/>
      <c r="WRE53" s="38"/>
      <c r="WRF53" s="38"/>
      <c r="WRG53" s="38"/>
      <c r="WRH53" s="38"/>
      <c r="WRI53" s="38"/>
      <c r="WRJ53" s="38"/>
      <c r="WRK53" s="38"/>
      <c r="WRL53" s="38"/>
      <c r="WRM53" s="38"/>
      <c r="WRN53" s="38"/>
      <c r="WRO53" s="38"/>
      <c r="WRP53" s="38"/>
      <c r="WRQ53" s="38"/>
      <c r="WRR53" s="38"/>
      <c r="WRS53" s="38"/>
      <c r="WRT53" s="38"/>
      <c r="WRU53" s="38"/>
      <c r="WRV53" s="38"/>
      <c r="WRW53" s="38"/>
      <c r="WRX53" s="38"/>
      <c r="WRY53" s="38"/>
      <c r="WRZ53" s="38"/>
      <c r="WSA53" s="38"/>
      <c r="WSB53" s="38"/>
      <c r="WSC53" s="38"/>
      <c r="WSD53" s="38"/>
      <c r="WSE53" s="38"/>
      <c r="WSF53" s="38"/>
      <c r="WSG53" s="38"/>
      <c r="WSH53" s="38"/>
      <c r="WSI53" s="38"/>
      <c r="WSJ53" s="38"/>
      <c r="WSK53" s="38"/>
      <c r="WSL53" s="38"/>
      <c r="WSM53" s="38"/>
      <c r="WSN53" s="38"/>
      <c r="WSO53" s="38"/>
      <c r="WSP53" s="38"/>
      <c r="WSQ53" s="38"/>
      <c r="WSR53" s="38"/>
      <c r="WSS53" s="38"/>
      <c r="WST53" s="38"/>
      <c r="WSU53" s="38"/>
      <c r="WSV53" s="38"/>
      <c r="WSW53" s="38"/>
      <c r="WSX53" s="38"/>
      <c r="WSY53" s="38"/>
      <c r="WSZ53" s="38"/>
      <c r="WTA53" s="38"/>
      <c r="WTB53" s="38"/>
      <c r="WTC53" s="38"/>
      <c r="WTD53" s="38"/>
      <c r="WTE53" s="38"/>
      <c r="WTF53" s="38"/>
      <c r="WTG53" s="38"/>
      <c r="WTH53" s="38"/>
      <c r="WTI53" s="38"/>
      <c r="WTJ53" s="38"/>
      <c r="WTK53" s="38"/>
      <c r="WTL53" s="38"/>
      <c r="WTM53" s="38"/>
      <c r="WTN53" s="38"/>
      <c r="WTO53" s="38"/>
      <c r="WTP53" s="38"/>
      <c r="WTQ53" s="38"/>
      <c r="WTR53" s="38"/>
      <c r="WTS53" s="38"/>
      <c r="WTT53" s="38"/>
      <c r="WTU53" s="38"/>
      <c r="WTV53" s="38"/>
      <c r="WTW53" s="38"/>
      <c r="WTX53" s="38"/>
      <c r="WTY53" s="38"/>
      <c r="WTZ53" s="38"/>
      <c r="WUA53" s="38"/>
      <c r="WUB53" s="38"/>
      <c r="WUC53" s="38"/>
      <c r="WUD53" s="38"/>
      <c r="WUE53" s="38"/>
      <c r="WUF53" s="38"/>
      <c r="WUG53" s="38"/>
      <c r="WUH53" s="38"/>
      <c r="WUI53" s="38"/>
      <c r="WUJ53" s="38"/>
      <c r="WUK53" s="38"/>
      <c r="WUL53" s="38"/>
      <c r="WUM53" s="38"/>
      <c r="WUN53" s="38"/>
      <c r="WUO53" s="38"/>
      <c r="WUP53" s="38"/>
      <c r="WUQ53" s="38"/>
      <c r="WUR53" s="38"/>
      <c r="WUS53" s="38"/>
      <c r="WUT53" s="38"/>
      <c r="WUU53" s="38"/>
      <c r="WUV53" s="38"/>
      <c r="WUW53" s="38"/>
      <c r="WUX53" s="38"/>
      <c r="WUY53" s="38"/>
      <c r="WUZ53" s="38"/>
      <c r="WVA53" s="38"/>
      <c r="WVB53" s="38"/>
      <c r="WVC53" s="38"/>
      <c r="WVD53" s="38"/>
      <c r="WVE53" s="38"/>
      <c r="WVF53" s="38"/>
      <c r="WVG53" s="38"/>
      <c r="WVH53" s="38"/>
      <c r="WVI53" s="38"/>
      <c r="WVJ53" s="38"/>
      <c r="WVK53" s="38"/>
      <c r="WVL53" s="38"/>
      <c r="WVM53" s="38"/>
      <c r="WVN53" s="38"/>
      <c r="WVO53" s="38"/>
      <c r="WVP53" s="38"/>
      <c r="WVQ53" s="38"/>
      <c r="WVR53" s="38"/>
      <c r="WVS53" s="38"/>
      <c r="WVT53" s="38"/>
      <c r="WVU53" s="38"/>
      <c r="WVV53" s="38"/>
      <c r="WVW53" s="38"/>
      <c r="WVX53" s="38"/>
      <c r="WVY53" s="38"/>
      <c r="WVZ53" s="38"/>
      <c r="WWA53" s="38"/>
      <c r="WWB53" s="38"/>
      <c r="WWC53" s="38"/>
      <c r="WWD53" s="38"/>
      <c r="WWE53" s="38"/>
      <c r="WWF53" s="38"/>
      <c r="WWG53" s="38"/>
      <c r="WWH53" s="38"/>
      <c r="WWI53" s="38"/>
      <c r="WWJ53" s="38"/>
      <c r="WWK53" s="38"/>
      <c r="WWL53" s="38"/>
      <c r="WWM53" s="38"/>
      <c r="WWN53" s="38"/>
      <c r="WWO53" s="38"/>
      <c r="WWP53" s="38"/>
      <c r="WWQ53" s="38"/>
      <c r="WWR53" s="38"/>
      <c r="WWS53" s="38"/>
      <c r="WWT53" s="38"/>
      <c r="WWU53" s="38"/>
      <c r="WWV53" s="38"/>
      <c r="WWW53" s="38"/>
      <c r="WWX53" s="38"/>
      <c r="WWY53" s="38"/>
      <c r="WWZ53" s="38"/>
      <c r="WXA53" s="38"/>
      <c r="WXB53" s="38"/>
      <c r="WXC53" s="38"/>
      <c r="WXD53" s="38"/>
      <c r="WXE53" s="38"/>
      <c r="WXF53" s="38"/>
      <c r="WXG53" s="38"/>
      <c r="WXH53" s="38"/>
      <c r="WXI53" s="38"/>
      <c r="WXJ53" s="38"/>
      <c r="WXK53" s="38"/>
      <c r="WXL53" s="38"/>
      <c r="WXM53" s="38"/>
      <c r="WXN53" s="38"/>
      <c r="WXO53" s="38"/>
      <c r="WXP53" s="38"/>
      <c r="WXQ53" s="38"/>
      <c r="WXR53" s="38"/>
      <c r="WXS53" s="38"/>
      <c r="WXT53" s="38"/>
      <c r="WXU53" s="38"/>
      <c r="WXV53" s="38"/>
      <c r="WXW53" s="38"/>
      <c r="WXX53" s="38"/>
      <c r="WXY53" s="38"/>
      <c r="WXZ53" s="38"/>
      <c r="WYA53" s="38"/>
      <c r="WYB53" s="38"/>
      <c r="WYC53" s="38"/>
      <c r="WYD53" s="38"/>
      <c r="WYE53" s="38"/>
      <c r="WYF53" s="38"/>
      <c r="WYG53" s="38"/>
      <c r="WYH53" s="38"/>
      <c r="WYI53" s="38"/>
      <c r="WYJ53" s="38"/>
      <c r="WYK53" s="38"/>
      <c r="WYL53" s="38"/>
      <c r="WYM53" s="38"/>
      <c r="WYN53" s="38"/>
      <c r="WYO53" s="38"/>
      <c r="WYP53" s="38"/>
      <c r="WYQ53" s="38"/>
      <c r="WYR53" s="38"/>
      <c r="WYS53" s="38"/>
      <c r="WYT53" s="38"/>
      <c r="WYU53" s="38"/>
      <c r="WYV53" s="38"/>
      <c r="WYW53" s="38"/>
      <c r="WYX53" s="38"/>
      <c r="WYY53" s="38"/>
      <c r="WYZ53" s="38"/>
      <c r="WZA53" s="38"/>
      <c r="WZB53" s="38"/>
      <c r="WZC53" s="38"/>
      <c r="WZD53" s="38"/>
      <c r="WZE53" s="38"/>
      <c r="WZF53" s="38"/>
      <c r="WZG53" s="38"/>
      <c r="WZH53" s="38"/>
      <c r="WZI53" s="38"/>
      <c r="WZJ53" s="38"/>
      <c r="WZK53" s="38"/>
      <c r="WZL53" s="38"/>
      <c r="WZM53" s="38"/>
      <c r="WZN53" s="38"/>
      <c r="WZO53" s="38"/>
      <c r="WZP53" s="38"/>
      <c r="WZQ53" s="38"/>
      <c r="WZR53" s="38"/>
      <c r="WZS53" s="38"/>
      <c r="WZT53" s="38"/>
      <c r="WZU53" s="38"/>
      <c r="WZV53" s="38"/>
      <c r="WZW53" s="38"/>
      <c r="WZX53" s="38"/>
      <c r="WZY53" s="38"/>
      <c r="WZZ53" s="38"/>
      <c r="XAA53" s="38"/>
      <c r="XAB53" s="38"/>
      <c r="XAC53" s="38"/>
      <c r="XAD53" s="38"/>
      <c r="XAE53" s="38"/>
      <c r="XAF53" s="38"/>
      <c r="XAG53" s="38"/>
      <c r="XAH53" s="38"/>
      <c r="XAI53" s="38"/>
      <c r="XAJ53" s="38"/>
      <c r="XAK53" s="38"/>
      <c r="XAL53" s="38"/>
      <c r="XAM53" s="38"/>
      <c r="XAN53" s="38"/>
      <c r="XAO53" s="38"/>
      <c r="XAP53" s="38"/>
      <c r="XAQ53" s="38"/>
      <c r="XAR53" s="38"/>
      <c r="XAS53" s="38"/>
      <c r="XAT53" s="38"/>
      <c r="XAU53" s="38"/>
      <c r="XAV53" s="38"/>
      <c r="XAW53" s="38"/>
      <c r="XAX53" s="38"/>
      <c r="XAY53" s="38"/>
      <c r="XAZ53" s="38"/>
      <c r="XBA53" s="38"/>
      <c r="XBB53" s="38"/>
      <c r="XBC53" s="38"/>
      <c r="XBD53" s="38"/>
      <c r="XBE53" s="38"/>
      <c r="XBF53" s="38"/>
      <c r="XBG53" s="38"/>
      <c r="XBH53" s="38"/>
      <c r="XBI53" s="38"/>
      <c r="XBJ53" s="38"/>
      <c r="XBK53" s="38"/>
      <c r="XBL53" s="38"/>
      <c r="XBM53" s="38"/>
      <c r="XBN53" s="38"/>
      <c r="XBO53" s="38"/>
      <c r="XBP53" s="38"/>
      <c r="XBQ53" s="38"/>
      <c r="XBR53" s="38"/>
      <c r="XBS53" s="38"/>
      <c r="XBT53" s="38"/>
      <c r="XBU53" s="38"/>
      <c r="XBV53" s="38"/>
      <c r="XBW53" s="38"/>
      <c r="XBX53" s="38"/>
      <c r="XBY53" s="38"/>
      <c r="XBZ53" s="38"/>
      <c r="XCA53" s="38"/>
      <c r="XCB53" s="38"/>
      <c r="XCC53" s="38"/>
      <c r="XCD53" s="38"/>
      <c r="XCE53" s="38"/>
      <c r="XCF53" s="38"/>
      <c r="XCG53" s="38"/>
      <c r="XCH53" s="38"/>
      <c r="XCI53" s="38"/>
      <c r="XCJ53" s="38"/>
      <c r="XCK53" s="38"/>
      <c r="XCL53" s="38"/>
      <c r="XCM53" s="38"/>
      <c r="XCN53" s="38"/>
      <c r="XCO53" s="38"/>
      <c r="XCP53" s="38"/>
      <c r="XCQ53" s="38"/>
      <c r="XCR53" s="38"/>
      <c r="XCS53" s="38"/>
      <c r="XCT53" s="38"/>
      <c r="XCU53" s="38"/>
      <c r="XCV53" s="38"/>
      <c r="XCW53" s="38"/>
      <c r="XCX53" s="38"/>
      <c r="XCY53" s="38"/>
      <c r="XCZ53" s="38"/>
      <c r="XDA53" s="38"/>
      <c r="XDB53" s="38"/>
      <c r="XDC53" s="38"/>
      <c r="XDD53" s="38"/>
      <c r="XDE53" s="38"/>
      <c r="XDF53" s="38"/>
      <c r="XDG53" s="38"/>
      <c r="XDH53" s="38"/>
      <c r="XDI53" s="38"/>
      <c r="XDJ53" s="38"/>
      <c r="XDK53" s="38"/>
      <c r="XDL53" s="38"/>
      <c r="XDM53" s="38"/>
      <c r="XDN53" s="38"/>
      <c r="XDO53" s="38"/>
      <c r="XDP53" s="38"/>
      <c r="XDQ53" s="38"/>
      <c r="XDR53" s="38"/>
      <c r="XDS53" s="38"/>
      <c r="XDT53" s="38"/>
      <c r="XDU53" s="38"/>
      <c r="XDV53" s="38"/>
      <c r="XDW53" s="38"/>
      <c r="XDX53" s="38"/>
      <c r="XDY53" s="38"/>
      <c r="XDZ53" s="38"/>
      <c r="XEA53" s="38"/>
      <c r="XEB53" s="38"/>
      <c r="XEC53" s="38"/>
      <c r="XED53" s="38"/>
      <c r="XEE53" s="38"/>
      <c r="XEF53" s="38"/>
      <c r="XEG53" s="38"/>
      <c r="XEH53" s="38"/>
      <c r="XEI53" s="38"/>
      <c r="XEJ53" s="38"/>
      <c r="XEK53" s="38"/>
      <c r="XEL53" s="38"/>
      <c r="XEM53" s="38"/>
      <c r="XEN53" s="38"/>
      <c r="XEO53" s="38"/>
      <c r="XEP53" s="38"/>
      <c r="XEQ53" s="38"/>
      <c r="XER53" s="38"/>
      <c r="XES53" s="38"/>
      <c r="XET53" s="38"/>
      <c r="XEU53" s="38"/>
      <c r="XEV53" s="38"/>
      <c r="XEW53" s="38"/>
      <c r="XEX53" s="38"/>
      <c r="XEY53" s="38"/>
      <c r="XEZ53" s="38"/>
      <c r="XFA53" s="38"/>
      <c r="XFB53" s="38"/>
      <c r="XFC53" s="38"/>
      <c r="XFD53" s="38"/>
    </row>
    <row r="54" spans="1:16384" ht="12.75" customHeight="1" x14ac:dyDescent="0.2">
      <c r="A54" s="38" t="s">
        <v>334</v>
      </c>
    </row>
    <row r="55" spans="1:16384" ht="12.75" customHeight="1" x14ac:dyDescent="0.2">
      <c r="A55" s="38" t="s">
        <v>839</v>
      </c>
    </row>
    <row r="56" spans="1:16384" x14ac:dyDescent="0.2">
      <c r="A56" s="257" t="s">
        <v>838</v>
      </c>
      <c r="B56" s="3"/>
      <c r="C56" s="3"/>
      <c r="D56" s="3"/>
      <c r="G56" s="186"/>
      <c r="J56" s="186"/>
    </row>
    <row r="58" spans="1:16384" ht="17.25" customHeight="1" x14ac:dyDescent="0.25">
      <c r="A58" s="10" t="s">
        <v>837</v>
      </c>
    </row>
    <row r="59" spans="1:16384" ht="12.75" customHeight="1" thickBot="1" x14ac:dyDescent="0.25">
      <c r="O59" s="26" t="s">
        <v>99</v>
      </c>
    </row>
    <row r="60" spans="1:16384" ht="13.5" customHeight="1" x14ac:dyDescent="0.2">
      <c r="A60" s="20" t="s">
        <v>836</v>
      </c>
      <c r="B60" s="21" t="s">
        <v>35</v>
      </c>
      <c r="C60" s="21" t="s">
        <v>124</v>
      </c>
      <c r="D60" s="21" t="s">
        <v>126</v>
      </c>
      <c r="E60" s="21" t="s">
        <v>36</v>
      </c>
      <c r="F60" s="21" t="s">
        <v>37</v>
      </c>
      <c r="G60" s="21" t="s">
        <v>38</v>
      </c>
      <c r="H60" s="21" t="s">
        <v>39</v>
      </c>
      <c r="I60" s="21" t="s">
        <v>128</v>
      </c>
      <c r="J60" s="21" t="s">
        <v>129</v>
      </c>
      <c r="K60" s="21" t="s">
        <v>130</v>
      </c>
      <c r="L60" s="217">
        <v>100000</v>
      </c>
      <c r="M60" s="22" t="s">
        <v>246</v>
      </c>
      <c r="N60" s="22" t="s">
        <v>246</v>
      </c>
      <c r="O60" s="22" t="s">
        <v>77</v>
      </c>
    </row>
    <row r="61" spans="1:16384" ht="13.5" customHeight="1" x14ac:dyDescent="0.2">
      <c r="A61" s="19" t="s">
        <v>215</v>
      </c>
      <c r="B61" s="23" t="s">
        <v>123</v>
      </c>
      <c r="C61" s="23" t="s">
        <v>40</v>
      </c>
      <c r="D61" s="23" t="s">
        <v>40</v>
      </c>
      <c r="E61" s="23" t="s">
        <v>40</v>
      </c>
      <c r="F61" s="23" t="s">
        <v>40</v>
      </c>
      <c r="G61" s="23" t="s">
        <v>40</v>
      </c>
      <c r="H61" s="23" t="s">
        <v>40</v>
      </c>
      <c r="I61" s="23" t="s">
        <v>40</v>
      </c>
      <c r="J61" s="23" t="s">
        <v>40</v>
      </c>
      <c r="K61" s="23" t="s">
        <v>40</v>
      </c>
      <c r="L61" s="23" t="s">
        <v>43</v>
      </c>
      <c r="M61" s="12" t="s">
        <v>248</v>
      </c>
      <c r="N61" s="12" t="s">
        <v>146</v>
      </c>
      <c r="O61" s="12" t="s">
        <v>145</v>
      </c>
    </row>
    <row r="62" spans="1:16384" ht="13.5" customHeight="1" thickBot="1" x14ac:dyDescent="0.25">
      <c r="A62" s="221" t="s">
        <v>81</v>
      </c>
      <c r="B62" s="24" t="s">
        <v>43</v>
      </c>
      <c r="C62" s="24" t="s">
        <v>125</v>
      </c>
      <c r="D62" s="24" t="s">
        <v>127</v>
      </c>
      <c r="E62" s="24" t="s">
        <v>44</v>
      </c>
      <c r="F62" s="24" t="s">
        <v>45</v>
      </c>
      <c r="G62" s="24" t="s">
        <v>46</v>
      </c>
      <c r="H62" s="24" t="s">
        <v>42</v>
      </c>
      <c r="I62" s="24" t="s">
        <v>131</v>
      </c>
      <c r="J62" s="24" t="s">
        <v>132</v>
      </c>
      <c r="K62" s="24" t="s">
        <v>133</v>
      </c>
      <c r="L62" s="24" t="s">
        <v>134</v>
      </c>
      <c r="M62" s="184" t="s">
        <v>146</v>
      </c>
      <c r="N62" s="184" t="s">
        <v>134</v>
      </c>
      <c r="O62" s="184" t="s">
        <v>41</v>
      </c>
    </row>
    <row r="63" spans="1:16384" ht="12.75" customHeight="1" x14ac:dyDescent="0.2">
      <c r="A63" s="223" t="s">
        <v>217</v>
      </c>
      <c r="B63" s="193"/>
      <c r="C63" s="193"/>
      <c r="D63" s="193"/>
      <c r="E63" s="193"/>
      <c r="F63" s="193"/>
      <c r="G63" s="193"/>
      <c r="H63" s="193"/>
      <c r="I63" s="193"/>
      <c r="J63" s="193"/>
      <c r="K63" s="193"/>
      <c r="L63" s="193"/>
      <c r="M63" s="193"/>
      <c r="N63" s="193"/>
      <c r="O63" s="193"/>
    </row>
    <row r="64" spans="1:16384" ht="13.5" customHeight="1" x14ac:dyDescent="0.25">
      <c r="A64" s="500" t="s">
        <v>177</v>
      </c>
      <c r="B64" s="501">
        <f>B7/B$7</f>
        <v>1</v>
      </c>
      <c r="C64" s="501">
        <f t="shared" ref="C64:O64" si="0">C7/C$7</f>
        <v>1</v>
      </c>
      <c r="D64" s="501">
        <f t="shared" si="0"/>
        <v>1</v>
      </c>
      <c r="E64" s="501">
        <f t="shared" si="0"/>
        <v>1</v>
      </c>
      <c r="F64" s="501">
        <f t="shared" si="0"/>
        <v>1</v>
      </c>
      <c r="G64" s="501">
        <f t="shared" si="0"/>
        <v>1</v>
      </c>
      <c r="H64" s="501">
        <f t="shared" si="0"/>
        <v>1</v>
      </c>
      <c r="I64" s="501">
        <f t="shared" si="0"/>
        <v>1</v>
      </c>
      <c r="J64" s="501">
        <f t="shared" si="0"/>
        <v>1</v>
      </c>
      <c r="K64" s="501">
        <f t="shared" si="0"/>
        <v>1</v>
      </c>
      <c r="L64" s="501">
        <f t="shared" si="0"/>
        <v>1</v>
      </c>
      <c r="M64" s="502">
        <f t="shared" si="0"/>
        <v>1</v>
      </c>
      <c r="N64" s="502">
        <f t="shared" si="0"/>
        <v>1</v>
      </c>
      <c r="O64" s="502">
        <f t="shared" si="0"/>
        <v>1</v>
      </c>
    </row>
    <row r="65" spans="1:16" ht="13.5" customHeight="1" x14ac:dyDescent="0.2">
      <c r="A65" s="503" t="s">
        <v>178</v>
      </c>
      <c r="B65" s="504">
        <f t="shared" ref="B65:O65" si="1">B8/B$7</f>
        <v>0.3745978633429865</v>
      </c>
      <c r="C65" s="504">
        <f t="shared" si="1"/>
        <v>0.35366724679003864</v>
      </c>
      <c r="D65" s="504">
        <f t="shared" si="1"/>
        <v>0.3334681361268933</v>
      </c>
      <c r="E65" s="504">
        <f t="shared" si="1"/>
        <v>0.31266644597262228</v>
      </c>
      <c r="F65" s="504">
        <f t="shared" si="1"/>
        <v>0.29729050293357379</v>
      </c>
      <c r="G65" s="504">
        <f t="shared" si="1"/>
        <v>0.28042662834625437</v>
      </c>
      <c r="H65" s="504">
        <f t="shared" si="1"/>
        <v>0.25623538823361436</v>
      </c>
      <c r="I65" s="504">
        <f t="shared" si="1"/>
        <v>0.23048378999263883</v>
      </c>
      <c r="J65" s="504">
        <f t="shared" si="1"/>
        <v>0.21694456699963593</v>
      </c>
      <c r="K65" s="504">
        <f t="shared" si="1"/>
        <v>0.19802212315360199</v>
      </c>
      <c r="L65" s="504">
        <f t="shared" si="1"/>
        <v>0.16852558760629238</v>
      </c>
      <c r="M65" s="497">
        <f t="shared" si="1"/>
        <v>0.29094534546854789</v>
      </c>
      <c r="N65" s="497">
        <f t="shared" si="1"/>
        <v>0.19890246401571351</v>
      </c>
      <c r="O65" s="497">
        <f t="shared" si="1"/>
        <v>0.23183917339864601</v>
      </c>
      <c r="P65" s="15"/>
    </row>
    <row r="66" spans="1:16" ht="13.5" customHeight="1" x14ac:dyDescent="0.2">
      <c r="A66" s="505" t="s">
        <v>179</v>
      </c>
      <c r="B66" s="506">
        <f t="shared" ref="B66:O66" si="2">B9/B$7</f>
        <v>0.23728788055084149</v>
      </c>
      <c r="C66" s="506">
        <f t="shared" si="2"/>
        <v>0.2923366361930923</v>
      </c>
      <c r="D66" s="506">
        <f t="shared" si="2"/>
        <v>0.35859945512306635</v>
      </c>
      <c r="E66" s="506">
        <f t="shared" si="2"/>
        <v>0.45228475821918573</v>
      </c>
      <c r="F66" s="506">
        <f t="shared" si="2"/>
        <v>0.51589695773415667</v>
      </c>
      <c r="G66" s="506">
        <f t="shared" si="2"/>
        <v>0.54403530555179913</v>
      </c>
      <c r="H66" s="506">
        <f t="shared" si="2"/>
        <v>0.57849385995637825</v>
      </c>
      <c r="I66" s="506">
        <f t="shared" si="2"/>
        <v>0.60904936531227538</v>
      </c>
      <c r="J66" s="506">
        <f t="shared" si="2"/>
        <v>0.62488068025587229</v>
      </c>
      <c r="K66" s="506">
        <f t="shared" si="2"/>
        <v>0.62397687766758803</v>
      </c>
      <c r="L66" s="506">
        <f t="shared" si="2"/>
        <v>0.50348135018175977</v>
      </c>
      <c r="M66" s="507">
        <f t="shared" si="2"/>
        <v>0.50304121225084297</v>
      </c>
      <c r="N66" s="507">
        <f t="shared" si="2"/>
        <v>0.57890070756013923</v>
      </c>
      <c r="O66" s="507">
        <f t="shared" si="2"/>
        <v>0.55175507596429918</v>
      </c>
    </row>
    <row r="67" spans="1:16" ht="13.5" customHeight="1" x14ac:dyDescent="0.2">
      <c r="A67" s="503" t="s">
        <v>180</v>
      </c>
      <c r="B67" s="504">
        <f t="shared" ref="B67:O67" si="3">B10/B$7</f>
        <v>1.6361701690187899E-2</v>
      </c>
      <c r="C67" s="504">
        <f t="shared" si="3"/>
        <v>1.9848473598630442E-2</v>
      </c>
      <c r="D67" s="504">
        <f t="shared" si="3"/>
        <v>2.151396055802102E-2</v>
      </c>
      <c r="E67" s="504">
        <f t="shared" si="3"/>
        <v>2.5336094867643055E-2</v>
      </c>
      <c r="F67" s="504">
        <f t="shared" si="3"/>
        <v>2.573458978111226E-2</v>
      </c>
      <c r="G67" s="504">
        <f t="shared" si="3"/>
        <v>2.3313479822733414E-2</v>
      </c>
      <c r="H67" s="504">
        <f t="shared" si="3"/>
        <v>2.3366386236897786E-2</v>
      </c>
      <c r="I67" s="504">
        <f t="shared" si="3"/>
        <v>1.9703127732412475E-2</v>
      </c>
      <c r="J67" s="504">
        <f t="shared" si="3"/>
        <v>2.0429267746693076E-2</v>
      </c>
      <c r="K67" s="504">
        <f t="shared" si="3"/>
        <v>2.4548490728338399E-2</v>
      </c>
      <c r="L67" s="504">
        <f t="shared" si="3"/>
        <v>2.0773127205749149E-2</v>
      </c>
      <c r="M67" s="497">
        <f t="shared" si="3"/>
        <v>2.4047908999800492E-2</v>
      </c>
      <c r="N67" s="497">
        <f t="shared" si="3"/>
        <v>2.1154426466520757E-2</v>
      </c>
      <c r="O67" s="497">
        <f t="shared" si="3"/>
        <v>2.2189832918371802E-2</v>
      </c>
    </row>
    <row r="68" spans="1:16" ht="13.5" customHeight="1" x14ac:dyDescent="0.2">
      <c r="A68" s="505" t="s">
        <v>181</v>
      </c>
      <c r="B68" s="506">
        <f t="shared" ref="B68:O68" si="4">B11/B$7</f>
        <v>0.13195728051967126</v>
      </c>
      <c r="C68" s="506">
        <f t="shared" si="4"/>
        <v>0.14715219358671935</v>
      </c>
      <c r="D68" s="506">
        <f t="shared" si="4"/>
        <v>0.16126782030341666</v>
      </c>
      <c r="E68" s="506">
        <f t="shared" si="4"/>
        <v>0.11338963590374314</v>
      </c>
      <c r="F68" s="506">
        <f t="shared" si="4"/>
        <v>9.6899702594911374E-2</v>
      </c>
      <c r="G68" s="506">
        <f t="shared" si="4"/>
        <v>9.5697911086462709E-2</v>
      </c>
      <c r="H68" s="506">
        <f t="shared" si="4"/>
        <v>0.10022715716456025</v>
      </c>
      <c r="I68" s="506">
        <f t="shared" si="4"/>
        <v>0.10410900866069978</v>
      </c>
      <c r="J68" s="506">
        <f t="shared" si="4"/>
        <v>0.10505229381162913</v>
      </c>
      <c r="K68" s="506">
        <f t="shared" si="4"/>
        <v>0.12062511423470751</v>
      </c>
      <c r="L68" s="506">
        <f t="shared" si="4"/>
        <v>0.27941178642731873</v>
      </c>
      <c r="M68" s="507">
        <f t="shared" si="4"/>
        <v>0.10844929826489372</v>
      </c>
      <c r="N68" s="507">
        <f t="shared" si="4"/>
        <v>0.16933245640085934</v>
      </c>
      <c r="O68" s="507">
        <f t="shared" si="4"/>
        <v>0.14754597107806991</v>
      </c>
    </row>
    <row r="69" spans="1:16" ht="13.5" customHeight="1" x14ac:dyDescent="0.2">
      <c r="A69" s="508" t="s">
        <v>182</v>
      </c>
      <c r="B69" s="509">
        <f t="shared" ref="B69:O69" si="5">B12/B$7</f>
        <v>0.23979527389631286</v>
      </c>
      <c r="C69" s="509">
        <f t="shared" si="5"/>
        <v>0.18699544983151928</v>
      </c>
      <c r="D69" s="509">
        <f t="shared" si="5"/>
        <v>0.12515062788860271</v>
      </c>
      <c r="E69" s="509">
        <f t="shared" si="5"/>
        <v>9.6323065036805863E-2</v>
      </c>
      <c r="F69" s="509">
        <f t="shared" si="5"/>
        <v>6.417824695624598E-2</v>
      </c>
      <c r="G69" s="509">
        <f t="shared" si="5"/>
        <v>5.6526675192750314E-2</v>
      </c>
      <c r="H69" s="509">
        <f t="shared" si="5"/>
        <v>4.1677208408549327E-2</v>
      </c>
      <c r="I69" s="509">
        <f t="shared" si="5"/>
        <v>3.6654708301973545E-2</v>
      </c>
      <c r="J69" s="509">
        <f t="shared" si="5"/>
        <v>3.2693191186169646E-2</v>
      </c>
      <c r="K69" s="509">
        <f t="shared" si="5"/>
        <v>3.2827394215764159E-2</v>
      </c>
      <c r="L69" s="509">
        <f t="shared" si="5"/>
        <v>2.7808148578880015E-2</v>
      </c>
      <c r="M69" s="510">
        <f t="shared" si="5"/>
        <v>7.3516235015914894E-2</v>
      </c>
      <c r="N69" s="510">
        <f t="shared" si="5"/>
        <v>3.1709945556767025E-2</v>
      </c>
      <c r="O69" s="510">
        <f t="shared" si="5"/>
        <v>4.6669946640612983E-2</v>
      </c>
    </row>
    <row r="70" spans="1:16" ht="13.5" customHeight="1" x14ac:dyDescent="0.25">
      <c r="A70" s="511" t="s">
        <v>183</v>
      </c>
      <c r="B70" s="512">
        <f>B13/B$13</f>
        <v>1</v>
      </c>
      <c r="C70" s="512">
        <f t="shared" ref="C70:O70" si="6">C13/C$13</f>
        <v>1</v>
      </c>
      <c r="D70" s="512">
        <f t="shared" si="6"/>
        <v>1</v>
      </c>
      <c r="E70" s="512">
        <f t="shared" si="6"/>
        <v>1</v>
      </c>
      <c r="F70" s="512">
        <f t="shared" si="6"/>
        <v>1</v>
      </c>
      <c r="G70" s="512">
        <f t="shared" si="6"/>
        <v>1</v>
      </c>
      <c r="H70" s="512">
        <f t="shared" si="6"/>
        <v>1</v>
      </c>
      <c r="I70" s="512">
        <f t="shared" si="6"/>
        <v>1</v>
      </c>
      <c r="J70" s="512">
        <f t="shared" si="6"/>
        <v>1</v>
      </c>
      <c r="K70" s="512">
        <f t="shared" si="6"/>
        <v>1</v>
      </c>
      <c r="L70" s="512">
        <f t="shared" si="6"/>
        <v>1</v>
      </c>
      <c r="M70" s="513">
        <f t="shared" si="6"/>
        <v>1</v>
      </c>
      <c r="N70" s="513">
        <f t="shared" si="6"/>
        <v>1</v>
      </c>
      <c r="O70" s="513">
        <f t="shared" si="6"/>
        <v>1</v>
      </c>
    </row>
    <row r="71" spans="1:16" ht="13.5" customHeight="1" x14ac:dyDescent="0.2">
      <c r="A71" s="503" t="s">
        <v>79</v>
      </c>
      <c r="B71" s="504">
        <f t="shared" ref="B71:O71" si="7">B14/B$13</f>
        <v>0.4243227170250139</v>
      </c>
      <c r="C71" s="504">
        <f t="shared" si="7"/>
        <v>0.45230005812152624</v>
      </c>
      <c r="D71" s="504">
        <f t="shared" si="7"/>
        <v>0.51565764478329468</v>
      </c>
      <c r="E71" s="504">
        <f t="shared" si="7"/>
        <v>0.59347761706845137</v>
      </c>
      <c r="F71" s="504">
        <f t="shared" si="7"/>
        <v>0.64659338582579895</v>
      </c>
      <c r="G71" s="504">
        <f t="shared" si="7"/>
        <v>0.66812282485039298</v>
      </c>
      <c r="H71" s="504">
        <f t="shared" si="7"/>
        <v>0.68940262665034724</v>
      </c>
      <c r="I71" s="504">
        <f t="shared" si="7"/>
        <v>0.69645205072876315</v>
      </c>
      <c r="J71" s="504">
        <f t="shared" si="7"/>
        <v>0.68971127759204087</v>
      </c>
      <c r="K71" s="504">
        <f t="shared" si="7"/>
        <v>0.69604037497733873</v>
      </c>
      <c r="L71" s="504">
        <f t="shared" si="7"/>
        <v>0.72465458395583526</v>
      </c>
      <c r="M71" s="497">
        <f t="shared" si="7"/>
        <v>0.63093296498124651</v>
      </c>
      <c r="N71" s="497">
        <f t="shared" si="7"/>
        <v>0.70392192584730784</v>
      </c>
      <c r="O71" s="497">
        <f t="shared" si="7"/>
        <v>0.67599804624054916</v>
      </c>
    </row>
    <row r="72" spans="1:16" ht="13.5" customHeight="1" x14ac:dyDescent="0.2">
      <c r="A72" s="505" t="s">
        <v>184</v>
      </c>
      <c r="B72" s="506">
        <f t="shared" ref="B72:O72" si="8">B15/B$13</f>
        <v>0.28624197945499497</v>
      </c>
      <c r="C72" s="506">
        <f t="shared" si="8"/>
        <v>0.34715214085743945</v>
      </c>
      <c r="D72" s="506">
        <f t="shared" si="8"/>
        <v>0.4334082466663261</v>
      </c>
      <c r="E72" s="506">
        <f t="shared" si="8"/>
        <v>0.53320553122866066</v>
      </c>
      <c r="F72" s="506">
        <f t="shared" si="8"/>
        <v>0.59090432042591934</v>
      </c>
      <c r="G72" s="506">
        <f t="shared" si="8"/>
        <v>0.60257335218396868</v>
      </c>
      <c r="H72" s="506">
        <f t="shared" si="8"/>
        <v>0.60676649732889143</v>
      </c>
      <c r="I72" s="506">
        <f t="shared" si="8"/>
        <v>0.61369781265381396</v>
      </c>
      <c r="J72" s="506">
        <f t="shared" si="8"/>
        <v>0.61717798090624776</v>
      </c>
      <c r="K72" s="506">
        <f t="shared" si="8"/>
        <v>0.60930051629324389</v>
      </c>
      <c r="L72" s="506">
        <f t="shared" si="8"/>
        <v>0.54534212780871827</v>
      </c>
      <c r="M72" s="507">
        <f t="shared" si="8"/>
        <v>0.5606335424912694</v>
      </c>
      <c r="N72" s="507">
        <f t="shared" si="8"/>
        <v>0.59086682934426749</v>
      </c>
      <c r="O72" s="507">
        <f t="shared" si="8"/>
        <v>0.57930027664667638</v>
      </c>
    </row>
    <row r="73" spans="1:16" ht="13.5" customHeight="1" x14ac:dyDescent="0.2">
      <c r="A73" s="503" t="s">
        <v>216</v>
      </c>
      <c r="B73" s="504">
        <f t="shared" ref="B73:O73" si="9">B16/B$13</f>
        <v>5.5437951887508302E-2</v>
      </c>
      <c r="C73" s="504">
        <f t="shared" si="9"/>
        <v>4.7275871041090996E-2</v>
      </c>
      <c r="D73" s="504">
        <f t="shared" si="9"/>
        <v>5.6250204515803578E-2</v>
      </c>
      <c r="E73" s="504">
        <f t="shared" si="9"/>
        <v>9.694654140131978E-2</v>
      </c>
      <c r="F73" s="504">
        <f t="shared" si="9"/>
        <v>0.12351074564983093</v>
      </c>
      <c r="G73" s="504">
        <f t="shared" si="9"/>
        <v>0.13648750995242118</v>
      </c>
      <c r="H73" s="504">
        <f t="shared" si="9"/>
        <v>0.1462283545621739</v>
      </c>
      <c r="I73" s="504">
        <f t="shared" si="9"/>
        <v>0.15435201696950063</v>
      </c>
      <c r="J73" s="504">
        <f t="shared" si="9"/>
        <v>0.14661168095214297</v>
      </c>
      <c r="K73" s="504">
        <f t="shared" si="9"/>
        <v>0.17093247603807191</v>
      </c>
      <c r="L73" s="504">
        <f t="shared" si="9"/>
        <v>0.11279175324466327</v>
      </c>
      <c r="M73" s="497">
        <f t="shared" si="9"/>
        <v>0.11707468845333154</v>
      </c>
      <c r="N73" s="497">
        <f t="shared" si="9"/>
        <v>0.14110314419374409</v>
      </c>
      <c r="O73" s="497">
        <f t="shared" si="9"/>
        <v>0.13191041563218983</v>
      </c>
    </row>
    <row r="74" spans="1:16" ht="13.5" customHeight="1" x14ac:dyDescent="0.2">
      <c r="A74" s="505" t="s">
        <v>185</v>
      </c>
      <c r="B74" s="506">
        <f t="shared" ref="B74:O74" si="10">B17/B$13</f>
        <v>0.1380807375700189</v>
      </c>
      <c r="C74" s="506">
        <f t="shared" si="10"/>
        <v>0.10514791726408676</v>
      </c>
      <c r="D74" s="506">
        <f t="shared" si="10"/>
        <v>8.224939811696852E-2</v>
      </c>
      <c r="E74" s="506">
        <f t="shared" si="10"/>
        <v>6.0272085839790698E-2</v>
      </c>
      <c r="F74" s="506">
        <f t="shared" si="10"/>
        <v>5.568906539987957E-2</v>
      </c>
      <c r="G74" s="506">
        <f t="shared" si="10"/>
        <v>6.554947266642433E-2</v>
      </c>
      <c r="H74" s="506">
        <f t="shared" si="10"/>
        <v>8.2636129321455726E-2</v>
      </c>
      <c r="I74" s="506">
        <f t="shared" si="10"/>
        <v>8.2754238074949193E-2</v>
      </c>
      <c r="J74" s="506">
        <f t="shared" si="10"/>
        <v>7.2533296685793044E-2</v>
      </c>
      <c r="K74" s="506">
        <f t="shared" si="10"/>
        <v>8.6739858684094895E-2</v>
      </c>
      <c r="L74" s="506">
        <f t="shared" si="10"/>
        <v>0.17931245614711713</v>
      </c>
      <c r="M74" s="507">
        <f t="shared" si="10"/>
        <v>7.0299422489977059E-2</v>
      </c>
      <c r="N74" s="507">
        <f t="shared" si="10"/>
        <v>0.11305509650304027</v>
      </c>
      <c r="O74" s="507">
        <f t="shared" si="10"/>
        <v>9.6697769593872801E-2</v>
      </c>
    </row>
    <row r="75" spans="1:16" ht="13.5" customHeight="1" x14ac:dyDescent="0.2">
      <c r="A75" s="503" t="s">
        <v>186</v>
      </c>
      <c r="B75" s="504">
        <f t="shared" ref="B75:O75" si="11">B18/B$13</f>
        <v>0.33084958301823458</v>
      </c>
      <c r="C75" s="504">
        <f t="shared" si="11"/>
        <v>0.32248391410768468</v>
      </c>
      <c r="D75" s="504">
        <f t="shared" si="11"/>
        <v>0.28226531575161878</v>
      </c>
      <c r="E75" s="504">
        <f t="shared" si="11"/>
        <v>0.23631160890268435</v>
      </c>
      <c r="F75" s="504">
        <f t="shared" si="11"/>
        <v>0.20052440069637459</v>
      </c>
      <c r="G75" s="504">
        <f t="shared" si="11"/>
        <v>0.17944616517905018</v>
      </c>
      <c r="H75" s="504">
        <f t="shared" si="11"/>
        <v>0.16635636782124441</v>
      </c>
      <c r="I75" s="504">
        <f t="shared" si="11"/>
        <v>0.16784207679896035</v>
      </c>
      <c r="J75" s="504">
        <f t="shared" si="11"/>
        <v>0.17406925649101185</v>
      </c>
      <c r="K75" s="504">
        <f t="shared" si="11"/>
        <v>0.17027734199214825</v>
      </c>
      <c r="L75" s="504">
        <f t="shared" si="11"/>
        <v>0.12825242398593598</v>
      </c>
      <c r="M75" s="497">
        <f t="shared" si="11"/>
        <v>0.20771800332594545</v>
      </c>
      <c r="N75" s="497">
        <f t="shared" si="11"/>
        <v>0.15675186669923422</v>
      </c>
      <c r="O75" s="497">
        <f t="shared" si="11"/>
        <v>0.17625032573055946</v>
      </c>
    </row>
    <row r="76" spans="1:16" ht="13.5" customHeight="1" x14ac:dyDescent="0.2">
      <c r="A76" s="505" t="s">
        <v>187</v>
      </c>
      <c r="B76" s="506">
        <f t="shared" ref="B76:O76" si="12">B19/B$13</f>
        <v>0.21133401640901789</v>
      </c>
      <c r="C76" s="506">
        <f t="shared" si="12"/>
        <v>0.22264160088560309</v>
      </c>
      <c r="D76" s="506">
        <f t="shared" si="12"/>
        <v>0.21114172839352291</v>
      </c>
      <c r="E76" s="506">
        <f t="shared" si="12"/>
        <v>0.19528113417529355</v>
      </c>
      <c r="F76" s="506">
        <f t="shared" si="12"/>
        <v>0.1680680329437331</v>
      </c>
      <c r="G76" s="506">
        <f t="shared" si="12"/>
        <v>0.14925994298339135</v>
      </c>
      <c r="H76" s="506">
        <f t="shared" si="12"/>
        <v>0.13819738140813373</v>
      </c>
      <c r="I76" s="506">
        <f t="shared" si="12"/>
        <v>0.13985365351418469</v>
      </c>
      <c r="J76" s="506">
        <f t="shared" si="12"/>
        <v>0.14414875649119749</v>
      </c>
      <c r="K76" s="506">
        <f t="shared" si="12"/>
        <v>0.13809656574124107</v>
      </c>
      <c r="L76" s="506">
        <f t="shared" si="12"/>
        <v>0.10354725196754161</v>
      </c>
      <c r="M76" s="507">
        <f t="shared" si="12"/>
        <v>0.16917669092214466</v>
      </c>
      <c r="N76" s="507">
        <f t="shared" si="12"/>
        <v>0.12854497293202335</v>
      </c>
      <c r="O76" s="507">
        <f t="shared" si="12"/>
        <v>0.14408972364376402</v>
      </c>
    </row>
    <row r="77" spans="1:16" ht="13.5" customHeight="1" x14ac:dyDescent="0.2">
      <c r="A77" s="503" t="s">
        <v>188</v>
      </c>
      <c r="B77" s="504">
        <f t="shared" ref="B77:O77" si="13">B20/B$13</f>
        <v>6.6938014648617761E-2</v>
      </c>
      <c r="C77" s="504">
        <f t="shared" si="13"/>
        <v>4.531069197713198E-2</v>
      </c>
      <c r="D77" s="504">
        <f t="shared" si="13"/>
        <v>2.0606704480311204E-2</v>
      </c>
      <c r="E77" s="504">
        <f t="shared" si="13"/>
        <v>4.9495851976718679E-3</v>
      </c>
      <c r="F77" s="504">
        <f t="shared" si="13"/>
        <v>2.2346131995201837E-3</v>
      </c>
      <c r="G77" s="504">
        <f t="shared" si="13"/>
        <v>1.8103215319326493E-3</v>
      </c>
      <c r="H77" s="504">
        <f t="shared" si="13"/>
        <v>1.6582716122820623E-3</v>
      </c>
      <c r="I77" s="504">
        <f t="shared" si="13"/>
        <v>1.5471279570739671E-3</v>
      </c>
      <c r="J77" s="504">
        <f t="shared" si="13"/>
        <v>2.3721629033576423E-3</v>
      </c>
      <c r="K77" s="504">
        <f t="shared" si="13"/>
        <v>3.9320210492470673E-3</v>
      </c>
      <c r="L77" s="504">
        <f t="shared" si="13"/>
        <v>4.6986034253904138E-3</v>
      </c>
      <c r="M77" s="497">
        <f t="shared" si="13"/>
        <v>5.7195865136025013E-3</v>
      </c>
      <c r="N77" s="497">
        <f t="shared" si="13"/>
        <v>3.2837056200537302E-3</v>
      </c>
      <c r="O77" s="497">
        <f t="shared" si="13"/>
        <v>4.2156170214597407E-3</v>
      </c>
    </row>
    <row r="78" spans="1:16" ht="13.5" customHeight="1" x14ac:dyDescent="0.2">
      <c r="A78" s="709" t="s">
        <v>722</v>
      </c>
      <c r="B78" s="506">
        <f t="shared" ref="B78:O78" si="14">B21/B$13</f>
        <v>5.2577551960598941E-2</v>
      </c>
      <c r="C78" s="506">
        <f t="shared" si="14"/>
        <v>5.4531621244949605E-2</v>
      </c>
      <c r="D78" s="506">
        <f t="shared" si="14"/>
        <v>5.051688287778467E-2</v>
      </c>
      <c r="E78" s="506">
        <f t="shared" si="14"/>
        <v>3.6080889529718933E-2</v>
      </c>
      <c r="F78" s="506">
        <f t="shared" si="14"/>
        <v>3.0221754553121299E-2</v>
      </c>
      <c r="G78" s="506">
        <f t="shared" si="14"/>
        <v>2.8375900663726174E-2</v>
      </c>
      <c r="H78" s="506">
        <f t="shared" si="14"/>
        <v>2.6500714800828613E-2</v>
      </c>
      <c r="I78" s="506">
        <f t="shared" si="14"/>
        <v>2.6441295327701682E-2</v>
      </c>
      <c r="J78" s="506">
        <f t="shared" si="14"/>
        <v>2.7548337096456713E-2</v>
      </c>
      <c r="K78" s="506">
        <f t="shared" si="14"/>
        <v>2.8248755201660099E-2</v>
      </c>
      <c r="L78" s="506">
        <f t="shared" si="14"/>
        <v>2.0006568593003947E-2</v>
      </c>
      <c r="M78" s="507">
        <f t="shared" si="14"/>
        <v>3.2821725890198272E-2</v>
      </c>
      <c r="N78" s="507">
        <f t="shared" si="14"/>
        <v>2.492318814715715E-2</v>
      </c>
      <c r="O78" s="507">
        <f t="shared" si="14"/>
        <v>2.7944985065335711E-2</v>
      </c>
    </row>
    <row r="79" spans="1:16" ht="13.5" customHeight="1" x14ac:dyDescent="0.2">
      <c r="A79" s="503" t="s">
        <v>189</v>
      </c>
      <c r="B79" s="504">
        <f t="shared" ref="B79:O79" si="15">B22/B$13</f>
        <v>3.0694856731954798E-2</v>
      </c>
      <c r="C79" s="504">
        <f t="shared" si="15"/>
        <v>2.9626898454003864E-2</v>
      </c>
      <c r="D79" s="504">
        <f t="shared" si="15"/>
        <v>3.2080848807393973E-2</v>
      </c>
      <c r="E79" s="504">
        <f t="shared" si="15"/>
        <v>3.6076522179831198E-2</v>
      </c>
      <c r="F79" s="504">
        <f t="shared" si="15"/>
        <v>3.9700969275538699E-2</v>
      </c>
      <c r="G79" s="504">
        <f t="shared" si="15"/>
        <v>4.558561452054731E-2</v>
      </c>
      <c r="H79" s="504">
        <f t="shared" si="15"/>
        <v>4.9765271853230778E-2</v>
      </c>
      <c r="I79" s="504">
        <f t="shared" si="15"/>
        <v>5.144068722060776E-2</v>
      </c>
      <c r="J79" s="504">
        <f t="shared" si="15"/>
        <v>5.3720880859392646E-2</v>
      </c>
      <c r="K79" s="504">
        <f t="shared" si="15"/>
        <v>5.0157897296582592E-2</v>
      </c>
      <c r="L79" s="504">
        <f t="shared" si="15"/>
        <v>4.1612000040747978E-2</v>
      </c>
      <c r="M79" s="497">
        <f t="shared" si="15"/>
        <v>4.1604576536545923E-2</v>
      </c>
      <c r="N79" s="497">
        <f t="shared" si="15"/>
        <v>4.8557848750213385E-2</v>
      </c>
      <c r="O79" s="497">
        <f t="shared" si="15"/>
        <v>4.5897688448386799E-2</v>
      </c>
    </row>
    <row r="80" spans="1:16" ht="13.5" customHeight="1" x14ac:dyDescent="0.2">
      <c r="A80" s="505" t="s">
        <v>190</v>
      </c>
      <c r="B80" s="506">
        <f t="shared" ref="B80:O80" si="16">B23/B$13</f>
        <v>9.1687309817796672E-2</v>
      </c>
      <c r="C80" s="506">
        <f t="shared" si="16"/>
        <v>7.9512980832763744E-2</v>
      </c>
      <c r="D80" s="506">
        <f t="shared" si="16"/>
        <v>7.176309453651171E-2</v>
      </c>
      <c r="E80" s="506">
        <f t="shared" si="16"/>
        <v>6.5610428277765656E-2</v>
      </c>
      <c r="F80" s="506">
        <f t="shared" si="16"/>
        <v>6.2674147423563545E-2</v>
      </c>
      <c r="G80" s="506">
        <f t="shared" si="16"/>
        <v>6.3348775959105472E-2</v>
      </c>
      <c r="H80" s="506">
        <f t="shared" si="16"/>
        <v>5.9761461458174382E-2</v>
      </c>
      <c r="I80" s="506">
        <f t="shared" si="16"/>
        <v>5.7148170578759837E-2</v>
      </c>
      <c r="J80" s="506">
        <f t="shared" si="16"/>
        <v>5.9425501706631738E-2</v>
      </c>
      <c r="K80" s="506">
        <f t="shared" si="16"/>
        <v>6.1590651868347238E-2</v>
      </c>
      <c r="L80" s="506">
        <f t="shared" si="16"/>
        <v>6.6292368258389037E-2</v>
      </c>
      <c r="M80" s="507">
        <f t="shared" si="16"/>
        <v>6.4049615305704688E-2</v>
      </c>
      <c r="N80" s="507">
        <f t="shared" si="16"/>
        <v>6.170231354118922E-2</v>
      </c>
      <c r="O80" s="507">
        <f t="shared" si="16"/>
        <v>6.2600336627082198E-2</v>
      </c>
    </row>
    <row r="81" spans="1:15" ht="13.5" customHeight="1" x14ac:dyDescent="0.2">
      <c r="A81" s="508" t="s">
        <v>191</v>
      </c>
      <c r="B81" s="509">
        <f t="shared" ref="B81:O81" si="17">B24/B$13</f>
        <v>0.12244553340700011</v>
      </c>
      <c r="C81" s="509">
        <f t="shared" si="17"/>
        <v>0.11607614848402144</v>
      </c>
      <c r="D81" s="509">
        <f t="shared" si="17"/>
        <v>9.8233096121180863E-2</v>
      </c>
      <c r="E81" s="509">
        <f t="shared" si="17"/>
        <v>6.852382357126735E-2</v>
      </c>
      <c r="F81" s="509">
        <f t="shared" si="17"/>
        <v>5.0507096778724204E-2</v>
      </c>
      <c r="G81" s="509">
        <f t="shared" si="17"/>
        <v>4.3496619490904109E-2</v>
      </c>
      <c r="H81" s="509">
        <f t="shared" si="17"/>
        <v>3.4714272217003267E-2</v>
      </c>
      <c r="I81" s="509">
        <f t="shared" si="17"/>
        <v>2.7117014672908883E-2</v>
      </c>
      <c r="J81" s="509">
        <f t="shared" si="17"/>
        <v>2.3073083350922986E-2</v>
      </c>
      <c r="K81" s="509">
        <f t="shared" si="17"/>
        <v>2.1933733865583074E-2</v>
      </c>
      <c r="L81" s="509">
        <f t="shared" si="17"/>
        <v>3.9188623759091747E-2</v>
      </c>
      <c r="M81" s="510">
        <f t="shared" si="17"/>
        <v>5.5694839850557426E-2</v>
      </c>
      <c r="N81" s="510">
        <f t="shared" si="17"/>
        <v>2.906604516205543E-2</v>
      </c>
      <c r="O81" s="510">
        <f t="shared" si="17"/>
        <v>3.9253602953422437E-2</v>
      </c>
    </row>
    <row r="82" spans="1:15" ht="13.5" customHeight="1" x14ac:dyDescent="0.25">
      <c r="A82" s="514" t="s">
        <v>218</v>
      </c>
      <c r="B82" s="515"/>
      <c r="C82" s="515"/>
      <c r="D82" s="515"/>
      <c r="E82" s="515"/>
      <c r="F82" s="515"/>
      <c r="G82" s="515"/>
      <c r="H82" s="515"/>
      <c r="I82" s="515"/>
      <c r="J82" s="515"/>
      <c r="K82" s="515"/>
      <c r="L82" s="515"/>
      <c r="M82" s="516"/>
      <c r="N82" s="516"/>
      <c r="O82" s="516"/>
    </row>
    <row r="83" spans="1:15" ht="13.5" customHeight="1" x14ac:dyDescent="0.25">
      <c r="A83" s="517" t="s">
        <v>194</v>
      </c>
      <c r="B83" s="518">
        <f>B27/B$27</f>
        <v>1</v>
      </c>
      <c r="C83" s="518">
        <f t="shared" ref="C83:O83" si="18">C27/C$27</f>
        <v>1</v>
      </c>
      <c r="D83" s="518">
        <f t="shared" si="18"/>
        <v>1</v>
      </c>
      <c r="E83" s="518">
        <f t="shared" si="18"/>
        <v>1</v>
      </c>
      <c r="F83" s="518">
        <f t="shared" si="18"/>
        <v>1</v>
      </c>
      <c r="G83" s="518">
        <f t="shared" si="18"/>
        <v>1</v>
      </c>
      <c r="H83" s="518">
        <f t="shared" si="18"/>
        <v>1</v>
      </c>
      <c r="I83" s="518">
        <f t="shared" si="18"/>
        <v>1</v>
      </c>
      <c r="J83" s="518">
        <f t="shared" si="18"/>
        <v>1</v>
      </c>
      <c r="K83" s="518">
        <f t="shared" si="18"/>
        <v>1</v>
      </c>
      <c r="L83" s="518">
        <f t="shared" si="18"/>
        <v>1</v>
      </c>
      <c r="M83" s="519">
        <f t="shared" si="18"/>
        <v>1</v>
      </c>
      <c r="N83" s="519">
        <f t="shared" si="18"/>
        <v>1</v>
      </c>
      <c r="O83" s="519">
        <f t="shared" si="18"/>
        <v>1</v>
      </c>
    </row>
    <row r="84" spans="1:15" ht="13.5" customHeight="1" x14ac:dyDescent="0.2">
      <c r="A84" s="520" t="s">
        <v>195</v>
      </c>
      <c r="B84" s="521">
        <f t="shared" ref="B84:O84" si="19">B28/B$27</f>
        <v>0.9446381003564388</v>
      </c>
      <c r="C84" s="521">
        <f t="shared" si="19"/>
        <v>0.94444866691852802</v>
      </c>
      <c r="D84" s="521">
        <f t="shared" si="19"/>
        <v>0.94024499976090892</v>
      </c>
      <c r="E84" s="521">
        <f t="shared" si="19"/>
        <v>0.93854251169138914</v>
      </c>
      <c r="F84" s="521">
        <f t="shared" si="19"/>
        <v>0.93682598285235852</v>
      </c>
      <c r="G84" s="521">
        <f t="shared" si="19"/>
        <v>0.93946988021343825</v>
      </c>
      <c r="H84" s="521">
        <f t="shared" si="19"/>
        <v>0.93070305843112255</v>
      </c>
      <c r="I84" s="521">
        <f t="shared" si="19"/>
        <v>0.91196212908659302</v>
      </c>
      <c r="J84" s="521">
        <f t="shared" si="19"/>
        <v>0.90719062119436178</v>
      </c>
      <c r="K84" s="521">
        <f t="shared" si="19"/>
        <v>0.87929182008621443</v>
      </c>
      <c r="L84" s="521">
        <f t="shared" si="19"/>
        <v>0.73272749080418076</v>
      </c>
      <c r="M84" s="522">
        <f t="shared" si="19"/>
        <v>0.93673632849595212</v>
      </c>
      <c r="N84" s="522">
        <f t="shared" si="19"/>
        <v>0.84799858173815879</v>
      </c>
      <c r="O84" s="522">
        <f t="shared" si="19"/>
        <v>0.8892490887786636</v>
      </c>
    </row>
    <row r="85" spans="1:15" ht="13.5" customHeight="1" x14ac:dyDescent="0.2">
      <c r="A85" s="503" t="s">
        <v>196</v>
      </c>
      <c r="B85" s="504">
        <f t="shared" ref="B85:O85" si="20">B29/B$27</f>
        <v>3.2570273770628308E-2</v>
      </c>
      <c r="C85" s="504">
        <f t="shared" si="20"/>
        <v>3.9557562178714152E-2</v>
      </c>
      <c r="D85" s="504">
        <f t="shared" si="20"/>
        <v>3.995756642123309E-2</v>
      </c>
      <c r="E85" s="504">
        <f t="shared" si="20"/>
        <v>3.4617467229172146E-2</v>
      </c>
      <c r="F85" s="504">
        <f t="shared" si="20"/>
        <v>3.8113054088280696E-2</v>
      </c>
      <c r="G85" s="504">
        <f t="shared" si="20"/>
        <v>3.6882413169710415E-2</v>
      </c>
      <c r="H85" s="504">
        <f t="shared" si="20"/>
        <v>4.0059307911319189E-2</v>
      </c>
      <c r="I85" s="504">
        <f t="shared" si="20"/>
        <v>4.9239038826231374E-2</v>
      </c>
      <c r="J85" s="504">
        <f t="shared" si="20"/>
        <v>4.8410016395139296E-2</v>
      </c>
      <c r="K85" s="504">
        <f t="shared" si="20"/>
        <v>5.8289416035596175E-2</v>
      </c>
      <c r="L85" s="504">
        <f t="shared" si="20"/>
        <v>0.19999081562537424</v>
      </c>
      <c r="M85" s="497">
        <f t="shared" si="20"/>
        <v>3.751431059386455E-2</v>
      </c>
      <c r="N85" s="497">
        <f t="shared" si="20"/>
        <v>9.8176413291900744E-2</v>
      </c>
      <c r="O85" s="497">
        <f t="shared" si="20"/>
        <v>6.9977111575718703E-2</v>
      </c>
    </row>
    <row r="86" spans="1:15" ht="13.5" customHeight="1" x14ac:dyDescent="0.2">
      <c r="A86" s="523" t="s">
        <v>197</v>
      </c>
      <c r="B86" s="524">
        <f t="shared" ref="B86:O86" si="21">B30/B$27</f>
        <v>2.2791625872932986E-2</v>
      </c>
      <c r="C86" s="524">
        <f t="shared" si="21"/>
        <v>1.5993770902757807E-2</v>
      </c>
      <c r="D86" s="524">
        <f t="shared" si="21"/>
        <v>1.9797433817858045E-2</v>
      </c>
      <c r="E86" s="524">
        <f t="shared" si="21"/>
        <v>2.6840021079438635E-2</v>
      </c>
      <c r="F86" s="524">
        <f t="shared" si="21"/>
        <v>2.5060963059360838E-2</v>
      </c>
      <c r="G86" s="524">
        <f t="shared" si="21"/>
        <v>2.3647706616851224E-2</v>
      </c>
      <c r="H86" s="524">
        <f t="shared" si="21"/>
        <v>2.9237633657558219E-2</v>
      </c>
      <c r="I86" s="524">
        <f t="shared" si="21"/>
        <v>3.8798832087175598E-2</v>
      </c>
      <c r="J86" s="524">
        <f t="shared" si="21"/>
        <v>4.4399362410498924E-2</v>
      </c>
      <c r="K86" s="524">
        <f t="shared" si="21"/>
        <v>6.2418763878189558E-2</v>
      </c>
      <c r="L86" s="524">
        <f t="shared" si="21"/>
        <v>6.7281693570445028E-2</v>
      </c>
      <c r="M86" s="525">
        <f t="shared" si="21"/>
        <v>2.5749360910183237E-2</v>
      </c>
      <c r="N86" s="525">
        <f t="shared" si="21"/>
        <v>5.3825004969940603E-2</v>
      </c>
      <c r="O86" s="525">
        <f t="shared" si="21"/>
        <v>4.0773799645617718E-2</v>
      </c>
    </row>
    <row r="87" spans="1:15" ht="13.5" customHeight="1" x14ac:dyDescent="0.25">
      <c r="A87" s="517" t="s">
        <v>198</v>
      </c>
      <c r="B87" s="518">
        <f>B31/B$31</f>
        <v>1</v>
      </c>
      <c r="C87" s="518">
        <f t="shared" ref="C87:O87" si="22">C31/C$31</f>
        <v>1</v>
      </c>
      <c r="D87" s="518">
        <f t="shared" si="22"/>
        <v>1</v>
      </c>
      <c r="E87" s="518">
        <f t="shared" si="22"/>
        <v>1</v>
      </c>
      <c r="F87" s="518">
        <f t="shared" si="22"/>
        <v>1</v>
      </c>
      <c r="G87" s="518">
        <f t="shared" si="22"/>
        <v>1</v>
      </c>
      <c r="H87" s="518">
        <f t="shared" si="22"/>
        <v>1</v>
      </c>
      <c r="I87" s="518">
        <f t="shared" si="22"/>
        <v>1</v>
      </c>
      <c r="J87" s="518">
        <f t="shared" si="22"/>
        <v>1</v>
      </c>
      <c r="K87" s="518">
        <f t="shared" si="22"/>
        <v>1</v>
      </c>
      <c r="L87" s="518">
        <f t="shared" si="22"/>
        <v>1</v>
      </c>
      <c r="M87" s="519">
        <f t="shared" si="22"/>
        <v>1</v>
      </c>
      <c r="N87" s="519">
        <f t="shared" si="22"/>
        <v>1</v>
      </c>
      <c r="O87" s="519">
        <f t="shared" si="22"/>
        <v>1</v>
      </c>
    </row>
    <row r="88" spans="1:15" ht="13.5" customHeight="1" x14ac:dyDescent="0.2">
      <c r="A88" s="520" t="s">
        <v>199</v>
      </c>
      <c r="B88" s="521">
        <f t="shared" ref="B88:O88" si="23">B32/B$31</f>
        <v>0.24456055896297479</v>
      </c>
      <c r="C88" s="521">
        <f t="shared" si="23"/>
        <v>0.2577684470324792</v>
      </c>
      <c r="D88" s="521">
        <f t="shared" si="23"/>
        <v>0.24175481715197217</v>
      </c>
      <c r="E88" s="521">
        <f t="shared" si="23"/>
        <v>0.25746667751296809</v>
      </c>
      <c r="F88" s="521">
        <f t="shared" si="23"/>
        <v>0.27621156879909814</v>
      </c>
      <c r="G88" s="521">
        <f t="shared" si="23"/>
        <v>0.28255350395438394</v>
      </c>
      <c r="H88" s="521">
        <f t="shared" si="23"/>
        <v>0.26940938610420534</v>
      </c>
      <c r="I88" s="521">
        <f t="shared" si="23"/>
        <v>0.28325119057477216</v>
      </c>
      <c r="J88" s="521">
        <f t="shared" si="23"/>
        <v>0.27055701265457854</v>
      </c>
      <c r="K88" s="521">
        <f t="shared" si="23"/>
        <v>0.26734576984779085</v>
      </c>
      <c r="L88" s="521">
        <f t="shared" si="23"/>
        <v>0.28754902751239492</v>
      </c>
      <c r="M88" s="522">
        <f t="shared" si="23"/>
        <v>0.26504400158386227</v>
      </c>
      <c r="N88" s="522">
        <f t="shared" si="23"/>
        <v>0.27676244999130556</v>
      </c>
      <c r="O88" s="522">
        <f t="shared" si="23"/>
        <v>0.2708047919523765</v>
      </c>
    </row>
    <row r="89" spans="1:15" ht="13.5" customHeight="1" x14ac:dyDescent="0.2">
      <c r="A89" s="503" t="s">
        <v>200</v>
      </c>
      <c r="B89" s="504">
        <f t="shared" ref="B89:O89" si="24">B33/B$31</f>
        <v>0.68105112633155795</v>
      </c>
      <c r="C89" s="504">
        <f t="shared" si="24"/>
        <v>0.64623115251671159</v>
      </c>
      <c r="D89" s="504">
        <f t="shared" si="24"/>
        <v>0.63081428638067305</v>
      </c>
      <c r="E89" s="504">
        <f t="shared" si="24"/>
        <v>0.61332563848911736</v>
      </c>
      <c r="F89" s="504">
        <f t="shared" si="24"/>
        <v>0.5732030955860199</v>
      </c>
      <c r="G89" s="504">
        <f t="shared" si="24"/>
        <v>0.54466206064594858</v>
      </c>
      <c r="H89" s="504">
        <f t="shared" si="24"/>
        <v>0.52551799463746363</v>
      </c>
      <c r="I89" s="504">
        <f t="shared" si="24"/>
        <v>0.5154209248560776</v>
      </c>
      <c r="J89" s="504">
        <f t="shared" si="24"/>
        <v>0.47142669157184397</v>
      </c>
      <c r="K89" s="504">
        <f t="shared" si="24"/>
        <v>0.45332149681471162</v>
      </c>
      <c r="L89" s="504">
        <f t="shared" si="24"/>
        <v>0.31210545484210056</v>
      </c>
      <c r="M89" s="497">
        <f t="shared" si="24"/>
        <v>0.58006476114037664</v>
      </c>
      <c r="N89" s="497">
        <f t="shared" si="24"/>
        <v>0.43880056650433885</v>
      </c>
      <c r="O89" s="497">
        <f t="shared" si="24"/>
        <v>0.51061926941825631</v>
      </c>
    </row>
    <row r="90" spans="1:15" ht="13.5" customHeight="1" x14ac:dyDescent="0.2">
      <c r="A90" s="526" t="s">
        <v>201</v>
      </c>
      <c r="B90" s="527">
        <f t="shared" ref="B90:O90" si="25">B34/B$31</f>
        <v>7.4388314705467209E-2</v>
      </c>
      <c r="C90" s="527">
        <f t="shared" si="25"/>
        <v>9.6000400450809292E-2</v>
      </c>
      <c r="D90" s="527">
        <f t="shared" si="25"/>
        <v>0.12743089646735473</v>
      </c>
      <c r="E90" s="527">
        <f t="shared" si="25"/>
        <v>0.12920768399791457</v>
      </c>
      <c r="F90" s="527">
        <f t="shared" si="25"/>
        <v>0.15058533561488199</v>
      </c>
      <c r="G90" s="527">
        <f t="shared" si="25"/>
        <v>0.17278443539966751</v>
      </c>
      <c r="H90" s="527">
        <f t="shared" si="25"/>
        <v>0.20507261925833103</v>
      </c>
      <c r="I90" s="527">
        <f t="shared" si="25"/>
        <v>0.20132788456915024</v>
      </c>
      <c r="J90" s="527">
        <f t="shared" si="25"/>
        <v>0.25801629577357743</v>
      </c>
      <c r="K90" s="527">
        <f t="shared" si="25"/>
        <v>0.27933273333749759</v>
      </c>
      <c r="L90" s="527">
        <f t="shared" si="25"/>
        <v>0.40034551764550452</v>
      </c>
      <c r="M90" s="528">
        <f t="shared" si="25"/>
        <v>0.15489123727576101</v>
      </c>
      <c r="N90" s="528">
        <f t="shared" si="25"/>
        <v>0.28443698350435553</v>
      </c>
      <c r="O90" s="528">
        <f t="shared" si="25"/>
        <v>0.21857593862936728</v>
      </c>
    </row>
    <row r="91" spans="1:15" ht="12.75" customHeight="1" x14ac:dyDescent="0.2">
      <c r="A91" s="529" t="s">
        <v>334</v>
      </c>
      <c r="B91" s="530"/>
      <c r="C91" s="530"/>
      <c r="D91" s="530"/>
      <c r="E91" s="478"/>
      <c r="F91" s="478"/>
      <c r="G91" s="531"/>
      <c r="H91" s="478"/>
      <c r="I91" s="478"/>
      <c r="J91" s="531"/>
      <c r="K91" s="478"/>
      <c r="L91" s="478"/>
      <c r="M91" s="532"/>
      <c r="N91" s="532"/>
      <c r="O91" s="532"/>
    </row>
    <row r="92" spans="1:15" ht="12.75" customHeight="1" x14ac:dyDescent="0.2">
      <c r="A92" s="257" t="s">
        <v>840</v>
      </c>
      <c r="B92" s="3"/>
      <c r="C92" s="3"/>
      <c r="D92" s="3"/>
      <c r="G92" s="186"/>
      <c r="J92" s="186"/>
    </row>
    <row r="93" spans="1:15" x14ac:dyDescent="0.2">
      <c r="A93" s="257" t="s">
        <v>219</v>
      </c>
      <c r="B93" s="3"/>
      <c r="C93" s="3"/>
      <c r="D93" s="3"/>
      <c r="G93" s="186"/>
      <c r="J93" s="186"/>
    </row>
    <row r="96" spans="1:15" ht="12.75" customHeight="1" x14ac:dyDescent="0.2">
      <c r="A96" s="969" t="s">
        <v>223</v>
      </c>
      <c r="B96" s="959"/>
      <c r="C96" s="959"/>
      <c r="D96" s="959"/>
      <c r="E96" s="959"/>
      <c r="F96" s="959"/>
    </row>
    <row r="97" spans="1:15" ht="51" customHeight="1" x14ac:dyDescent="0.2">
      <c r="A97" s="995" t="s">
        <v>224</v>
      </c>
      <c r="B97" s="995"/>
      <c r="C97" s="995"/>
      <c r="D97" s="995"/>
      <c r="E97" s="995"/>
      <c r="F97" s="995"/>
      <c r="G97" s="995"/>
      <c r="H97" s="995"/>
      <c r="I97" s="995"/>
      <c r="J97" s="995"/>
      <c r="K97" s="995"/>
      <c r="L97" s="995"/>
      <c r="M97" s="995"/>
      <c r="N97" s="995"/>
      <c r="O97" s="995"/>
    </row>
    <row r="98" spans="1:15" ht="12.75" customHeight="1" x14ac:dyDescent="0.3">
      <c r="A98" s="310"/>
      <c r="B98" s="959"/>
      <c r="C98" s="959"/>
      <c r="D98" s="959"/>
      <c r="E98" s="959"/>
      <c r="F98" s="959"/>
    </row>
    <row r="99" spans="1:15" ht="24.75" customHeight="1" x14ac:dyDescent="0.2">
      <c r="A99" s="996" t="s">
        <v>954</v>
      </c>
      <c r="B99" s="996"/>
      <c r="C99" s="996"/>
      <c r="D99" s="996"/>
      <c r="E99" s="996"/>
      <c r="F99" s="996"/>
      <c r="G99" s="996"/>
      <c r="H99" s="996"/>
      <c r="I99" s="996"/>
      <c r="J99" s="996"/>
      <c r="K99" s="996"/>
      <c r="L99" s="996"/>
      <c r="M99" s="996"/>
      <c r="N99" s="996"/>
      <c r="O99" s="996"/>
    </row>
    <row r="100" spans="1:15" ht="12.75" customHeight="1" x14ac:dyDescent="0.3">
      <c r="A100" s="310"/>
      <c r="B100" s="959"/>
      <c r="C100" s="959"/>
      <c r="D100" s="959"/>
      <c r="E100" s="959"/>
      <c r="F100" s="959"/>
    </row>
    <row r="101" spans="1:15" ht="26.25" customHeight="1" x14ac:dyDescent="0.2">
      <c r="A101" s="997" t="s">
        <v>955</v>
      </c>
      <c r="B101" s="997"/>
      <c r="C101" s="997"/>
      <c r="D101" s="997"/>
      <c r="E101" s="997"/>
      <c r="F101" s="997"/>
      <c r="G101" s="997"/>
      <c r="H101" s="997"/>
      <c r="I101" s="997"/>
      <c r="J101" s="997"/>
      <c r="K101" s="997"/>
      <c r="L101" s="997"/>
      <c r="M101" s="997"/>
      <c r="N101" s="997"/>
      <c r="O101" s="997"/>
    </row>
    <row r="102" spans="1:15" ht="12.75" customHeight="1" x14ac:dyDescent="0.2">
      <c r="A102" s="970"/>
      <c r="B102" s="959"/>
      <c r="C102" s="959"/>
      <c r="D102" s="959"/>
      <c r="E102" s="959"/>
      <c r="F102" s="959"/>
    </row>
    <row r="103" spans="1:15" ht="12.75" customHeight="1" x14ac:dyDescent="0.2">
      <c r="A103" s="997" t="s">
        <v>956</v>
      </c>
      <c r="B103" s="997"/>
      <c r="C103" s="997"/>
      <c r="D103" s="997"/>
      <c r="E103" s="997"/>
      <c r="F103" s="997"/>
      <c r="G103" s="997"/>
      <c r="H103" s="997"/>
      <c r="I103" s="997"/>
      <c r="J103" s="997"/>
      <c r="K103" s="997"/>
      <c r="L103" s="997"/>
      <c r="M103" s="997"/>
      <c r="N103" s="997"/>
      <c r="O103" s="997"/>
    </row>
    <row r="104" spans="1:15" ht="12.75" customHeight="1" x14ac:dyDescent="0.2">
      <c r="A104" s="960"/>
      <c r="B104" s="960"/>
      <c r="C104" s="960"/>
      <c r="D104" s="960"/>
      <c r="E104" s="960"/>
      <c r="F104" s="960"/>
    </row>
    <row r="105" spans="1:15" ht="24.75" customHeight="1" x14ac:dyDescent="0.2">
      <c r="A105" s="997" t="s">
        <v>957</v>
      </c>
      <c r="B105" s="997"/>
      <c r="C105" s="997"/>
      <c r="D105" s="997"/>
      <c r="E105" s="997"/>
      <c r="F105" s="997"/>
      <c r="G105" s="997"/>
      <c r="H105" s="997"/>
      <c r="I105" s="997"/>
      <c r="J105" s="997"/>
      <c r="K105" s="997"/>
      <c r="L105" s="997"/>
      <c r="M105" s="997"/>
      <c r="N105" s="997"/>
      <c r="O105" s="997"/>
    </row>
    <row r="106" spans="1:15" ht="12.75" customHeight="1" x14ac:dyDescent="0.2">
      <c r="A106" s="959"/>
      <c r="B106" s="959"/>
      <c r="C106" s="959"/>
      <c r="D106" s="959"/>
      <c r="E106" s="959"/>
      <c r="F106" s="959"/>
    </row>
    <row r="107" spans="1:15" ht="21" customHeight="1" x14ac:dyDescent="0.2">
      <c r="A107" s="997" t="s">
        <v>958</v>
      </c>
      <c r="B107" s="997"/>
      <c r="C107" s="997"/>
      <c r="D107" s="997"/>
      <c r="E107" s="997"/>
      <c r="F107" s="997"/>
      <c r="G107" s="997"/>
      <c r="H107" s="997"/>
      <c r="I107" s="997"/>
      <c r="J107" s="997"/>
      <c r="K107" s="997"/>
      <c r="L107" s="997"/>
      <c r="M107" s="997"/>
      <c r="N107" s="997"/>
      <c r="O107" s="997"/>
    </row>
    <row r="108" spans="1:15" ht="12.75" customHeight="1" x14ac:dyDescent="0.2">
      <c r="A108" s="959"/>
      <c r="B108" s="959"/>
      <c r="C108" s="959"/>
      <c r="D108" s="959"/>
      <c r="E108" s="959"/>
      <c r="F108" s="959"/>
    </row>
    <row r="109" spans="1:15" ht="48.75" customHeight="1" x14ac:dyDescent="0.2">
      <c r="A109" s="997" t="s">
        <v>959</v>
      </c>
      <c r="B109" s="997"/>
      <c r="C109" s="997"/>
      <c r="D109" s="997"/>
      <c r="E109" s="997"/>
      <c r="F109" s="997"/>
      <c r="G109" s="997"/>
      <c r="H109" s="997"/>
      <c r="I109" s="997"/>
      <c r="J109" s="997"/>
      <c r="K109" s="997"/>
      <c r="L109" s="997"/>
      <c r="M109" s="997"/>
      <c r="N109" s="997"/>
      <c r="O109" s="997"/>
    </row>
    <row r="110" spans="1:15" ht="12.75" customHeight="1" x14ac:dyDescent="0.2">
      <c r="A110" s="970"/>
      <c r="B110" s="959"/>
      <c r="C110" s="959"/>
      <c r="D110" s="959"/>
      <c r="E110" s="959"/>
      <c r="F110" s="959"/>
    </row>
    <row r="111" spans="1:15" ht="27" customHeight="1" x14ac:dyDescent="0.2">
      <c r="A111" s="997" t="s">
        <v>960</v>
      </c>
      <c r="B111" s="997"/>
      <c r="C111" s="997"/>
      <c r="D111" s="997"/>
      <c r="E111" s="997"/>
      <c r="F111" s="997"/>
      <c r="G111" s="997"/>
      <c r="H111" s="997"/>
      <c r="I111" s="997"/>
      <c r="J111" s="997"/>
      <c r="K111" s="997"/>
      <c r="L111" s="997"/>
      <c r="M111" s="997"/>
      <c r="N111" s="997"/>
      <c r="O111" s="997"/>
    </row>
    <row r="112" spans="1:15" ht="12.75" customHeight="1" x14ac:dyDescent="0.2">
      <c r="A112" s="971"/>
      <c r="B112" s="959"/>
      <c r="C112" s="959"/>
      <c r="D112" s="959"/>
      <c r="E112" s="959"/>
      <c r="F112" s="959"/>
    </row>
    <row r="113" spans="1:15" ht="19.5" customHeight="1" x14ac:dyDescent="0.2">
      <c r="A113" s="997" t="s">
        <v>961</v>
      </c>
      <c r="B113" s="997"/>
      <c r="C113" s="997"/>
      <c r="D113" s="997"/>
      <c r="E113" s="997"/>
      <c r="F113" s="997"/>
      <c r="G113" s="997"/>
      <c r="H113" s="997"/>
      <c r="I113" s="997"/>
      <c r="J113" s="997"/>
      <c r="K113" s="997"/>
      <c r="L113" s="997"/>
      <c r="M113" s="997"/>
      <c r="N113" s="997"/>
      <c r="O113" s="997"/>
    </row>
    <row r="114" spans="1:15" ht="12.75" customHeight="1" x14ac:dyDescent="0.2">
      <c r="A114" s="971"/>
      <c r="B114" s="959"/>
      <c r="C114" s="959"/>
      <c r="D114" s="959"/>
      <c r="E114" s="959"/>
      <c r="F114" s="959"/>
    </row>
    <row r="115" spans="1:15" ht="22.5" customHeight="1" x14ac:dyDescent="0.2">
      <c r="A115" s="997" t="s">
        <v>962</v>
      </c>
      <c r="B115" s="997"/>
      <c r="C115" s="997"/>
      <c r="D115" s="997"/>
      <c r="E115" s="997"/>
      <c r="F115" s="997"/>
      <c r="G115" s="997"/>
      <c r="H115" s="997"/>
      <c r="I115" s="997"/>
      <c r="J115" s="997"/>
      <c r="K115" s="997"/>
      <c r="L115" s="997"/>
      <c r="M115" s="997"/>
      <c r="N115" s="997"/>
      <c r="O115" s="997"/>
    </row>
    <row r="116" spans="1:15" ht="34.5" customHeight="1" x14ac:dyDescent="0.2">
      <c r="A116" s="997" t="s">
        <v>963</v>
      </c>
      <c r="B116" s="997"/>
      <c r="C116" s="997"/>
      <c r="D116" s="997"/>
      <c r="E116" s="997"/>
      <c r="F116" s="997"/>
      <c r="G116" s="997"/>
      <c r="H116" s="997"/>
      <c r="I116" s="997"/>
      <c r="J116" s="997"/>
      <c r="K116" s="997"/>
      <c r="L116" s="997"/>
      <c r="M116" s="997"/>
      <c r="N116" s="997"/>
      <c r="O116" s="997"/>
    </row>
    <row r="117" spans="1:15" ht="12.75" customHeight="1" x14ac:dyDescent="0.2">
      <c r="A117" s="971"/>
      <c r="B117" s="959"/>
      <c r="C117" s="959"/>
      <c r="D117" s="959"/>
      <c r="E117" s="959"/>
      <c r="F117" s="959"/>
    </row>
    <row r="118" spans="1:15" ht="33.75" customHeight="1" x14ac:dyDescent="0.2">
      <c r="A118" s="997" t="s">
        <v>964</v>
      </c>
      <c r="B118" s="997"/>
      <c r="C118" s="997"/>
      <c r="D118" s="997"/>
      <c r="E118" s="997"/>
      <c r="F118" s="997"/>
      <c r="G118" s="997"/>
      <c r="H118" s="997"/>
      <c r="I118" s="997"/>
      <c r="J118" s="997"/>
      <c r="K118" s="997"/>
      <c r="L118" s="997"/>
      <c r="M118" s="997"/>
      <c r="N118" s="997"/>
      <c r="O118" s="997"/>
    </row>
    <row r="119" spans="1:15" ht="12.75" customHeight="1" x14ac:dyDescent="0.2">
      <c r="A119" s="971"/>
      <c r="B119" s="959"/>
      <c r="C119" s="959"/>
      <c r="D119" s="959"/>
      <c r="E119" s="959"/>
      <c r="F119" s="959"/>
    </row>
    <row r="120" spans="1:15" ht="21" customHeight="1" x14ac:dyDescent="0.2">
      <c r="A120" s="997" t="s">
        <v>965</v>
      </c>
      <c r="B120" s="997"/>
      <c r="C120" s="997"/>
      <c r="D120" s="997"/>
      <c r="E120" s="997"/>
      <c r="F120" s="997"/>
      <c r="G120" s="997"/>
      <c r="H120" s="997"/>
      <c r="I120" s="997"/>
      <c r="J120" s="997"/>
      <c r="K120" s="997"/>
      <c r="L120" s="997"/>
      <c r="M120" s="997"/>
      <c r="N120" s="997"/>
      <c r="O120" s="997"/>
    </row>
    <row r="121" spans="1:15" ht="12.75" customHeight="1" x14ac:dyDescent="0.2">
      <c r="A121" s="961"/>
      <c r="B121" s="959"/>
      <c r="C121" s="959"/>
      <c r="D121" s="959"/>
      <c r="E121" s="959"/>
      <c r="F121" s="959"/>
    </row>
    <row r="122" spans="1:15" ht="21.75" customHeight="1" x14ac:dyDescent="0.2">
      <c r="A122" s="994" t="s">
        <v>225</v>
      </c>
      <c r="B122" s="994"/>
      <c r="C122" s="994"/>
      <c r="D122" s="994"/>
      <c r="E122" s="994"/>
      <c r="F122" s="994"/>
      <c r="G122" s="994"/>
      <c r="H122" s="994"/>
      <c r="I122" s="994"/>
      <c r="J122" s="994"/>
      <c r="K122" s="994"/>
      <c r="L122" s="994"/>
      <c r="M122" s="994"/>
      <c r="N122" s="994"/>
      <c r="O122" s="994"/>
    </row>
    <row r="123" spans="1:15" ht="12.75" customHeight="1" x14ac:dyDescent="0.2">
      <c r="A123" s="994" t="s">
        <v>226</v>
      </c>
      <c r="B123" s="994"/>
      <c r="C123" s="994"/>
      <c r="D123" s="994"/>
      <c r="E123" s="994"/>
      <c r="F123" s="994"/>
      <c r="G123" s="994"/>
      <c r="H123" s="994"/>
      <c r="I123" s="994"/>
      <c r="J123" s="994"/>
      <c r="K123" s="994"/>
      <c r="L123" s="994"/>
      <c r="M123" s="994"/>
      <c r="N123" s="994"/>
      <c r="O123" s="994"/>
    </row>
  </sheetData>
  <mergeCells count="15">
    <mergeCell ref="A122:O122"/>
    <mergeCell ref="A123:O123"/>
    <mergeCell ref="A97:O97"/>
    <mergeCell ref="A99:O99"/>
    <mergeCell ref="A101:O101"/>
    <mergeCell ref="A103:O103"/>
    <mergeCell ref="A105:O105"/>
    <mergeCell ref="A107:O107"/>
    <mergeCell ref="A109:O109"/>
    <mergeCell ref="A111:O111"/>
    <mergeCell ref="A113:O113"/>
    <mergeCell ref="A115:O115"/>
    <mergeCell ref="A116:O116"/>
    <mergeCell ref="A118:O118"/>
    <mergeCell ref="A120:O120"/>
  </mergeCells>
  <phoneticPr fontId="2" type="noConversion"/>
  <pageMargins left="0.59055118110236227" right="0.59055118110236227" top="1.0236220472440944" bottom="0.98425196850393704" header="0.51181102362204722" footer="0.51181102362204722"/>
  <pageSetup paperSize="9" scale="52" firstPageNumber="11" fitToHeight="0" orientation="landscape" useFirstPageNumber="1" r:id="rId1"/>
  <headerFooter alignWithMargins="0">
    <oddHeader>&amp;R&amp;12Les finances des communes en 2020</oddHeader>
    <oddFooter>&amp;L&amp;12Direction Générale des Collectivités Locales / DESL&amp;C&amp;12 &amp;P&amp;R&amp;12Mise en ligne : mars 2022</oddFooter>
    <evenFooter>&amp;C11</evenFooter>
  </headerFooter>
  <rowBreaks count="1" manualBreakCount="1">
    <brk id="57" max="14" man="1"/>
  </rowBreaks>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86"/>
  <sheetViews>
    <sheetView zoomScale="85" zoomScaleNormal="85" workbookViewId="0">
      <selection activeCell="A62" sqref="A62:O62"/>
    </sheetView>
  </sheetViews>
  <sheetFormatPr baseColWidth="10" defaultRowHeight="12.75" x14ac:dyDescent="0.2"/>
  <cols>
    <col min="1" max="1" width="73.140625" customWidth="1"/>
    <col min="2" max="12" width="12.7109375" customWidth="1"/>
    <col min="13" max="14" width="16.28515625" customWidth="1"/>
    <col min="15" max="15" width="12.7109375" customWidth="1"/>
  </cols>
  <sheetData>
    <row r="1" spans="1:15" ht="19.5" customHeight="1" x14ac:dyDescent="0.25">
      <c r="A1" s="10" t="s">
        <v>842</v>
      </c>
    </row>
    <row r="2" spans="1:15" ht="12.75" customHeight="1" thickBot="1" x14ac:dyDescent="0.25">
      <c r="A2" s="229"/>
      <c r="O2" s="26" t="s">
        <v>220</v>
      </c>
    </row>
    <row r="3" spans="1:15" ht="12.75" customHeight="1" x14ac:dyDescent="0.2">
      <c r="A3" s="20" t="s">
        <v>836</v>
      </c>
      <c r="B3" s="21" t="s">
        <v>35</v>
      </c>
      <c r="C3" s="21" t="s">
        <v>124</v>
      </c>
      <c r="D3" s="21" t="s">
        <v>126</v>
      </c>
      <c r="E3" s="21" t="s">
        <v>36</v>
      </c>
      <c r="F3" s="21" t="s">
        <v>37</v>
      </c>
      <c r="G3" s="21" t="s">
        <v>38</v>
      </c>
      <c r="H3" s="21" t="s">
        <v>39</v>
      </c>
      <c r="I3" s="21" t="s">
        <v>128</v>
      </c>
      <c r="J3" s="21" t="s">
        <v>129</v>
      </c>
      <c r="K3" s="21" t="s">
        <v>130</v>
      </c>
      <c r="L3" s="217">
        <v>100000</v>
      </c>
      <c r="M3" s="22" t="s">
        <v>246</v>
      </c>
      <c r="N3" s="22" t="s">
        <v>246</v>
      </c>
      <c r="O3" s="22" t="s">
        <v>77</v>
      </c>
    </row>
    <row r="4" spans="1:15" ht="12.75" customHeight="1" x14ac:dyDescent="0.2">
      <c r="A4" s="19" t="s">
        <v>215</v>
      </c>
      <c r="B4" s="23" t="s">
        <v>123</v>
      </c>
      <c r="C4" s="23" t="s">
        <v>40</v>
      </c>
      <c r="D4" s="23" t="s">
        <v>40</v>
      </c>
      <c r="E4" s="23" t="s">
        <v>40</v>
      </c>
      <c r="F4" s="23" t="s">
        <v>40</v>
      </c>
      <c r="G4" s="23" t="s">
        <v>40</v>
      </c>
      <c r="H4" s="23" t="s">
        <v>40</v>
      </c>
      <c r="I4" s="23" t="s">
        <v>40</v>
      </c>
      <c r="J4" s="23" t="s">
        <v>40</v>
      </c>
      <c r="K4" s="23" t="s">
        <v>40</v>
      </c>
      <c r="L4" s="23" t="s">
        <v>43</v>
      </c>
      <c r="M4" s="12" t="s">
        <v>248</v>
      </c>
      <c r="N4" s="12" t="s">
        <v>146</v>
      </c>
      <c r="O4" s="12" t="s">
        <v>145</v>
      </c>
    </row>
    <row r="5" spans="1:15" ht="12.75" customHeight="1" thickBot="1" x14ac:dyDescent="0.25">
      <c r="A5" s="221" t="s">
        <v>81</v>
      </c>
      <c r="B5" s="24" t="s">
        <v>43</v>
      </c>
      <c r="C5" s="24" t="s">
        <v>125</v>
      </c>
      <c r="D5" s="24" t="s">
        <v>127</v>
      </c>
      <c r="E5" s="24" t="s">
        <v>44</v>
      </c>
      <c r="F5" s="24" t="s">
        <v>45</v>
      </c>
      <c r="G5" s="24" t="s">
        <v>46</v>
      </c>
      <c r="H5" s="24" t="s">
        <v>42</v>
      </c>
      <c r="I5" s="24" t="s">
        <v>131</v>
      </c>
      <c r="J5" s="24" t="s">
        <v>132</v>
      </c>
      <c r="K5" s="24" t="s">
        <v>133</v>
      </c>
      <c r="L5" s="24" t="s">
        <v>134</v>
      </c>
      <c r="M5" s="184" t="s">
        <v>146</v>
      </c>
      <c r="N5" s="184" t="s">
        <v>134</v>
      </c>
      <c r="O5" s="184" t="s">
        <v>41</v>
      </c>
    </row>
    <row r="6" spans="1:15" ht="12.75" customHeight="1" x14ac:dyDescent="0.2">
      <c r="A6" s="228"/>
    </row>
    <row r="7" spans="1:15" ht="13.5" customHeight="1" x14ac:dyDescent="0.25">
      <c r="A7" s="487" t="s">
        <v>177</v>
      </c>
      <c r="B7" s="479">
        <v>896.96422782900004</v>
      </c>
      <c r="C7" s="479">
        <v>671.43784792899999</v>
      </c>
      <c r="D7" s="479">
        <v>589.70978945000002</v>
      </c>
      <c r="E7" s="479">
        <v>618.93164214800004</v>
      </c>
      <c r="F7" s="479">
        <v>714.74381170499998</v>
      </c>
      <c r="G7" s="479">
        <v>830.60720065500004</v>
      </c>
      <c r="H7" s="479">
        <v>930.96657520600002</v>
      </c>
      <c r="I7" s="479">
        <v>1078.6908712720001</v>
      </c>
      <c r="J7" s="479">
        <v>1222.8896191900001</v>
      </c>
      <c r="K7" s="479">
        <v>1316.026693926</v>
      </c>
      <c r="L7" s="479">
        <v>1542.06624179</v>
      </c>
      <c r="M7" s="492">
        <v>738.94365445799997</v>
      </c>
      <c r="N7" s="492">
        <v>1303.067486291</v>
      </c>
      <c r="O7" s="492">
        <v>1023.472538665</v>
      </c>
    </row>
    <row r="8" spans="1:15" ht="13.5" customHeight="1" x14ac:dyDescent="0.2">
      <c r="A8" s="478" t="s">
        <v>178</v>
      </c>
      <c r="B8" s="480">
        <v>336.00088324000001</v>
      </c>
      <c r="C8" s="480">
        <v>237.46557506799999</v>
      </c>
      <c r="D8" s="480">
        <v>196.64942434400001</v>
      </c>
      <c r="E8" s="480">
        <v>193.51915685</v>
      </c>
      <c r="F8" s="480">
        <v>212.48654725099999</v>
      </c>
      <c r="G8" s="480">
        <v>232.92437676</v>
      </c>
      <c r="H8" s="480">
        <v>238.54658183000001</v>
      </c>
      <c r="I8" s="480">
        <v>248.620760241</v>
      </c>
      <c r="J8" s="480">
        <v>265.29925892400001</v>
      </c>
      <c r="K8" s="480">
        <v>260.602400058</v>
      </c>
      <c r="L8" s="480">
        <v>259.87761952599999</v>
      </c>
      <c r="M8" s="493">
        <v>214.99221682800001</v>
      </c>
      <c r="N8" s="493">
        <v>259.18333380199999</v>
      </c>
      <c r="O8" s="493">
        <v>237.28102736</v>
      </c>
    </row>
    <row r="9" spans="1:15" ht="13.5" customHeight="1" x14ac:dyDescent="0.2">
      <c r="A9" s="478" t="s">
        <v>179</v>
      </c>
      <c r="B9" s="480">
        <v>212.838740551</v>
      </c>
      <c r="C9" s="480">
        <v>196.28588187599999</v>
      </c>
      <c r="D9" s="480">
        <v>211.469609177</v>
      </c>
      <c r="E9" s="480">
        <v>279.93334812299997</v>
      </c>
      <c r="F9" s="480">
        <v>368.73415801800002</v>
      </c>
      <c r="G9" s="480">
        <v>451.87964220200001</v>
      </c>
      <c r="H9" s="480">
        <v>538.558447581</v>
      </c>
      <c r="I9" s="480">
        <v>656.97599051600002</v>
      </c>
      <c r="J9" s="480">
        <v>764.16009711699996</v>
      </c>
      <c r="K9" s="480">
        <v>821.17022740300001</v>
      </c>
      <c r="L9" s="480">
        <v>776.40159348600002</v>
      </c>
      <c r="M9" s="493">
        <v>371.71911172400002</v>
      </c>
      <c r="N9" s="493">
        <v>754.34668981300001</v>
      </c>
      <c r="O9" s="493">
        <v>564.70616831899997</v>
      </c>
    </row>
    <row r="10" spans="1:15" ht="13.5" customHeight="1" x14ac:dyDescent="0.2">
      <c r="A10" s="478" t="s">
        <v>180</v>
      </c>
      <c r="B10" s="480">
        <v>14.675861123000001</v>
      </c>
      <c r="C10" s="480">
        <v>13.327016398</v>
      </c>
      <c r="D10" s="480">
        <v>12.686993150999999</v>
      </c>
      <c r="E10" s="480">
        <v>15.681310802</v>
      </c>
      <c r="F10" s="480">
        <v>18.393638793000001</v>
      </c>
      <c r="G10" s="480">
        <v>19.364344212999999</v>
      </c>
      <c r="H10" s="480">
        <v>21.75332457</v>
      </c>
      <c r="I10" s="480">
        <v>21.253584020000002</v>
      </c>
      <c r="J10" s="480">
        <v>24.982739455000001</v>
      </c>
      <c r="K10" s="480">
        <v>32.306469094000001</v>
      </c>
      <c r="L10" s="480">
        <v>32.033538200000002</v>
      </c>
      <c r="M10" s="493">
        <v>17.770049757999999</v>
      </c>
      <c r="N10" s="493">
        <v>27.565645320000002</v>
      </c>
      <c r="O10" s="493">
        <v>22.710684629999999</v>
      </c>
    </row>
    <row r="11" spans="1:15" ht="13.5" customHeight="1" x14ac:dyDescent="0.2">
      <c r="A11" s="478" t="s">
        <v>181</v>
      </c>
      <c r="B11" s="480">
        <v>118.360960228</v>
      </c>
      <c r="C11" s="480">
        <v>98.803552179999997</v>
      </c>
      <c r="D11" s="480">
        <v>95.101212356000005</v>
      </c>
      <c r="E11" s="480">
        <v>70.180433551999997</v>
      </c>
      <c r="F11" s="480">
        <v>69.258462785999996</v>
      </c>
      <c r="G11" s="480">
        <v>79.487374036000006</v>
      </c>
      <c r="H11" s="480">
        <v>93.308133248000004</v>
      </c>
      <c r="I11" s="480">
        <v>112.301437259</v>
      </c>
      <c r="J11" s="480">
        <v>128.467359574</v>
      </c>
      <c r="K11" s="480">
        <v>158.74587029099999</v>
      </c>
      <c r="L11" s="480">
        <v>430.87148340800002</v>
      </c>
      <c r="M11" s="493">
        <v>80.137920782999998</v>
      </c>
      <c r="N11" s="493">
        <v>220.65161831</v>
      </c>
      <c r="O11" s="493">
        <v>151.00924958900001</v>
      </c>
    </row>
    <row r="12" spans="1:15" ht="13.5" customHeight="1" x14ac:dyDescent="0.2">
      <c r="A12" s="478" t="s">
        <v>182</v>
      </c>
      <c r="B12" s="480">
        <v>215.08778268699999</v>
      </c>
      <c r="C12" s="480">
        <v>125.55582240699999</v>
      </c>
      <c r="D12" s="480">
        <v>73.802550421999996</v>
      </c>
      <c r="E12" s="480">
        <v>59.617392819999999</v>
      </c>
      <c r="F12" s="480">
        <v>45.871004857999999</v>
      </c>
      <c r="G12" s="480">
        <v>46.951463443999998</v>
      </c>
      <c r="H12" s="480">
        <v>38.800087976</v>
      </c>
      <c r="I12" s="480">
        <v>39.539099233999998</v>
      </c>
      <c r="J12" s="480">
        <v>39.980164119999998</v>
      </c>
      <c r="K12" s="480">
        <v>43.201727079999998</v>
      </c>
      <c r="L12" s="480">
        <v>42.882007170000001</v>
      </c>
      <c r="M12" s="493">
        <v>54.324355365000002</v>
      </c>
      <c r="N12" s="493">
        <v>41.320199047000003</v>
      </c>
      <c r="O12" s="493">
        <v>47.765408768</v>
      </c>
    </row>
    <row r="13" spans="1:15" ht="13.5" customHeight="1" x14ac:dyDescent="0.25">
      <c r="A13" s="487" t="s">
        <v>183</v>
      </c>
      <c r="B13" s="479">
        <v>1243.0465076580001</v>
      </c>
      <c r="C13" s="479">
        <v>911.49959020799997</v>
      </c>
      <c r="D13" s="479">
        <v>770.59758833800004</v>
      </c>
      <c r="E13" s="479">
        <v>788.92673817900004</v>
      </c>
      <c r="F13" s="479">
        <v>902.83383247400002</v>
      </c>
      <c r="G13" s="479">
        <v>1027.5374679639999</v>
      </c>
      <c r="H13" s="479">
        <v>1128.7246030829999</v>
      </c>
      <c r="I13" s="479">
        <v>1267.9678469850001</v>
      </c>
      <c r="J13" s="479">
        <v>1404.2598774850001</v>
      </c>
      <c r="K13" s="479">
        <v>1510.8709393419999</v>
      </c>
      <c r="L13" s="479">
        <v>1656.4632301060001</v>
      </c>
      <c r="M13" s="492">
        <v>926.01631595900005</v>
      </c>
      <c r="N13" s="492">
        <v>1468.5407393529999</v>
      </c>
      <c r="O13" s="492">
        <v>1199.6510396369999</v>
      </c>
    </row>
    <row r="14" spans="1:15" ht="13.5" customHeight="1" x14ac:dyDescent="0.2">
      <c r="A14" s="478" t="s">
        <v>79</v>
      </c>
      <c r="B14" s="480">
        <v>527.45287151800005</v>
      </c>
      <c r="C14" s="480">
        <v>412.27131762900001</v>
      </c>
      <c r="D14" s="480">
        <v>397.36453747799999</v>
      </c>
      <c r="E14" s="480">
        <v>468.210360616</v>
      </c>
      <c r="F14" s="480">
        <v>583.76638457700005</v>
      </c>
      <c r="G14" s="480">
        <v>686.52123573599999</v>
      </c>
      <c r="H14" s="480">
        <v>778.14570613000001</v>
      </c>
      <c r="I14" s="480">
        <v>883.07880729099998</v>
      </c>
      <c r="J14" s="480">
        <v>968.53387417199997</v>
      </c>
      <c r="K14" s="480">
        <v>1051.627175162</v>
      </c>
      <c r="L14" s="480">
        <v>1200.363672851</v>
      </c>
      <c r="M14" s="493">
        <v>584.25421984900004</v>
      </c>
      <c r="N14" s="493">
        <v>1033.7380254310001</v>
      </c>
      <c r="O14" s="493">
        <v>810.96175896499994</v>
      </c>
    </row>
    <row r="15" spans="1:15" ht="13.5" customHeight="1" x14ac:dyDescent="0.2">
      <c r="A15" s="478" t="s">
        <v>184</v>
      </c>
      <c r="B15" s="480">
        <v>355.81209290700002</v>
      </c>
      <c r="C15" s="480">
        <v>316.42903413099998</v>
      </c>
      <c r="D15" s="480">
        <v>333.98334964700001</v>
      </c>
      <c r="E15" s="480">
        <v>420.66010053100001</v>
      </c>
      <c r="F15" s="480">
        <v>533.48841223500006</v>
      </c>
      <c r="G15" s="480">
        <v>619.16669656600004</v>
      </c>
      <c r="H15" s="480">
        <v>684.87227386200004</v>
      </c>
      <c r="I15" s="480">
        <v>778.14909421000004</v>
      </c>
      <c r="J15" s="480">
        <v>866.67827585400005</v>
      </c>
      <c r="K15" s="480">
        <v>920.57444339400001</v>
      </c>
      <c r="L15" s="480">
        <v>903.33918254299999</v>
      </c>
      <c r="M15" s="493">
        <v>519.15580762100001</v>
      </c>
      <c r="N15" s="493">
        <v>867.71201042500002</v>
      </c>
      <c r="O15" s="493">
        <v>694.95817914099996</v>
      </c>
    </row>
    <row r="16" spans="1:15" ht="13.5" customHeight="1" x14ac:dyDescent="0.2">
      <c r="A16" s="478" t="s">
        <v>216</v>
      </c>
      <c r="B16" s="480">
        <v>68.911952485</v>
      </c>
      <c r="C16" s="480">
        <v>43.091937080999998</v>
      </c>
      <c r="D16" s="480">
        <v>43.346271942999998</v>
      </c>
      <c r="E16" s="480">
        <v>76.483718684999999</v>
      </c>
      <c r="F16" s="480">
        <v>111.509679847</v>
      </c>
      <c r="G16" s="480">
        <v>140.24603038500001</v>
      </c>
      <c r="H16" s="480">
        <v>165.05154146300001</v>
      </c>
      <c r="I16" s="480">
        <v>195.71339463499999</v>
      </c>
      <c r="J16" s="480">
        <v>205.88090113199999</v>
      </c>
      <c r="K16" s="480">
        <v>258.25691063599999</v>
      </c>
      <c r="L16" s="480">
        <v>186.83539190900001</v>
      </c>
      <c r="M16" s="493">
        <v>108.413071694</v>
      </c>
      <c r="N16" s="493">
        <v>207.21571569899999</v>
      </c>
      <c r="O16" s="493">
        <v>158.246467252</v>
      </c>
    </row>
    <row r="17" spans="1:15" ht="13.5" customHeight="1" x14ac:dyDescent="0.2">
      <c r="A17" s="478" t="s">
        <v>185</v>
      </c>
      <c r="B17" s="480">
        <v>171.640778611</v>
      </c>
      <c r="C17" s="480">
        <v>95.842283496999997</v>
      </c>
      <c r="D17" s="480">
        <v>63.381187830999998</v>
      </c>
      <c r="E17" s="480">
        <v>47.550260084999998</v>
      </c>
      <c r="F17" s="480">
        <v>50.277972341999998</v>
      </c>
      <c r="G17" s="480">
        <v>67.354539169999995</v>
      </c>
      <c r="H17" s="480">
        <v>93.273432268999997</v>
      </c>
      <c r="I17" s="480">
        <v>104.929713081</v>
      </c>
      <c r="J17" s="480">
        <v>101.85559831800001</v>
      </c>
      <c r="K17" s="480">
        <v>131.052731768</v>
      </c>
      <c r="L17" s="480">
        <v>297.024490308</v>
      </c>
      <c r="M17" s="493">
        <v>65.098412228000001</v>
      </c>
      <c r="N17" s="493">
        <v>166.02601500599999</v>
      </c>
      <c r="O17" s="493">
        <v>116.003579824</v>
      </c>
    </row>
    <row r="18" spans="1:15" ht="13.5" customHeight="1" x14ac:dyDescent="0.2">
      <c r="A18" s="478" t="s">
        <v>186</v>
      </c>
      <c r="B18" s="480">
        <v>411.26141873099999</v>
      </c>
      <c r="C18" s="480">
        <v>293.94395555800003</v>
      </c>
      <c r="D18" s="480">
        <v>217.51297159000001</v>
      </c>
      <c r="E18" s="480">
        <v>186.43254680499999</v>
      </c>
      <c r="F18" s="480">
        <v>181.040213185</v>
      </c>
      <c r="G18" s="480">
        <v>184.38765820399999</v>
      </c>
      <c r="H18" s="480">
        <v>187.77052523899999</v>
      </c>
      <c r="I18" s="480">
        <v>212.818356752</v>
      </c>
      <c r="J18" s="480">
        <v>244.43847279400001</v>
      </c>
      <c r="K18" s="480">
        <v>257.26708764400001</v>
      </c>
      <c r="L18" s="480">
        <v>212.44542450500001</v>
      </c>
      <c r="M18" s="493">
        <v>192.350260198</v>
      </c>
      <c r="N18" s="493">
        <v>230.19650221800001</v>
      </c>
      <c r="O18" s="493">
        <v>211.43888649900001</v>
      </c>
    </row>
    <row r="19" spans="1:15" ht="13.5" customHeight="1" x14ac:dyDescent="0.2">
      <c r="A19" s="478" t="s">
        <v>187</v>
      </c>
      <c r="B19" s="480">
        <v>262.69801104700002</v>
      </c>
      <c r="C19" s="480">
        <v>202.93772797</v>
      </c>
      <c r="D19" s="480">
        <v>162.70530669799999</v>
      </c>
      <c r="E19" s="480">
        <v>154.062508213</v>
      </c>
      <c r="F19" s="480">
        <v>151.73750629899999</v>
      </c>
      <c r="G19" s="480">
        <v>153.37018388199999</v>
      </c>
      <c r="H19" s="480">
        <v>155.98678447699999</v>
      </c>
      <c r="I19" s="480">
        <v>177.32993593899999</v>
      </c>
      <c r="J19" s="480">
        <v>202.42231512999999</v>
      </c>
      <c r="K19" s="480">
        <v>208.64608800100001</v>
      </c>
      <c r="L19" s="480">
        <v>171.52221546300001</v>
      </c>
      <c r="M19" s="493">
        <v>156.660376074</v>
      </c>
      <c r="N19" s="493">
        <v>188.77352959000001</v>
      </c>
      <c r="O19" s="493">
        <v>172.85738677000001</v>
      </c>
    </row>
    <row r="20" spans="1:15" ht="13.5" customHeight="1" x14ac:dyDescent="0.2">
      <c r="A20" s="478" t="s">
        <v>188</v>
      </c>
      <c r="B20" s="480">
        <v>83.207065338999996</v>
      </c>
      <c r="C20" s="480">
        <v>41.300677168999997</v>
      </c>
      <c r="D20" s="480">
        <v>15.879476776000001</v>
      </c>
      <c r="E20" s="480">
        <v>3.904860105</v>
      </c>
      <c r="F20" s="480">
        <v>2.0174843990000002</v>
      </c>
      <c r="G20" s="480">
        <v>1.860173203</v>
      </c>
      <c r="H20" s="480">
        <v>1.8717319670000001</v>
      </c>
      <c r="I20" s="480">
        <v>1.961708505</v>
      </c>
      <c r="J20" s="480">
        <v>3.3311331879999999</v>
      </c>
      <c r="K20" s="480">
        <v>5.9407763359999999</v>
      </c>
      <c r="L20" s="480">
        <v>7.7830638069999996</v>
      </c>
      <c r="M20" s="493">
        <v>5.2964304320000002</v>
      </c>
      <c r="N20" s="493">
        <v>4.8222554789999998</v>
      </c>
      <c r="O20" s="493">
        <v>5.0572693429999998</v>
      </c>
    </row>
    <row r="21" spans="1:15" ht="13.5" customHeight="1" x14ac:dyDescent="0.2">
      <c r="A21" s="703" t="s">
        <v>722</v>
      </c>
      <c r="B21" s="480">
        <v>65.356342346000005</v>
      </c>
      <c r="C21" s="480">
        <v>49.705550418000001</v>
      </c>
      <c r="D21" s="480">
        <v>38.928188116000001</v>
      </c>
      <c r="E21" s="480">
        <v>28.465178486999999</v>
      </c>
      <c r="F21" s="480">
        <v>27.285222486999999</v>
      </c>
      <c r="G21" s="480">
        <v>29.157301119</v>
      </c>
      <c r="H21" s="480">
        <v>29.912008794999998</v>
      </c>
      <c r="I21" s="480">
        <v>33.526712308</v>
      </c>
      <c r="J21" s="480">
        <v>38.685024476000002</v>
      </c>
      <c r="K21" s="480">
        <v>42.680223306999999</v>
      </c>
      <c r="L21" s="480">
        <v>33.140145234999999</v>
      </c>
      <c r="M21" s="493">
        <v>30.393453692000001</v>
      </c>
      <c r="N21" s="493">
        <v>36.600717148999998</v>
      </c>
      <c r="O21" s="493">
        <v>33.524230385999999</v>
      </c>
    </row>
    <row r="22" spans="1:15" ht="13.5" customHeight="1" x14ac:dyDescent="0.2">
      <c r="A22" s="478" t="s">
        <v>189</v>
      </c>
      <c r="B22" s="480">
        <v>38.155134464</v>
      </c>
      <c r="C22" s="480">
        <v>27.0049058</v>
      </c>
      <c r="D22" s="480">
        <v>24.721424722999998</v>
      </c>
      <c r="E22" s="480">
        <v>28.461732968</v>
      </c>
      <c r="F22" s="480">
        <v>35.843378244</v>
      </c>
      <c r="G22" s="480">
        <v>46.840926920000001</v>
      </c>
      <c r="H22" s="480">
        <v>56.171286719999998</v>
      </c>
      <c r="I22" s="480">
        <v>65.225137423000007</v>
      </c>
      <c r="J22" s="480">
        <v>75.438077574000005</v>
      </c>
      <c r="K22" s="480">
        <v>75.782109403999996</v>
      </c>
      <c r="L22" s="480">
        <v>68.928747998999995</v>
      </c>
      <c r="M22" s="493">
        <v>38.526516690999998</v>
      </c>
      <c r="N22" s="493">
        <v>71.309179104999998</v>
      </c>
      <c r="O22" s="493">
        <v>55.061209664000003</v>
      </c>
    </row>
    <row r="23" spans="1:15" ht="13.5" customHeight="1" x14ac:dyDescent="0.2">
      <c r="A23" s="478" t="s">
        <v>190</v>
      </c>
      <c r="B23" s="480">
        <v>113.97159026600001</v>
      </c>
      <c r="C23" s="480">
        <v>72.476049445000001</v>
      </c>
      <c r="D23" s="480">
        <v>55.300467582000003</v>
      </c>
      <c r="E23" s="480">
        <v>51.761821171999998</v>
      </c>
      <c r="F23" s="480">
        <v>56.584340715000003</v>
      </c>
      <c r="G23" s="480">
        <v>65.093240847999994</v>
      </c>
      <c r="H23" s="480">
        <v>67.454231863999993</v>
      </c>
      <c r="I23" s="480">
        <v>72.462042808000007</v>
      </c>
      <c r="J23" s="480">
        <v>83.448847745999998</v>
      </c>
      <c r="K23" s="480">
        <v>93.055526043</v>
      </c>
      <c r="L23" s="480">
        <v>109.81087045699999</v>
      </c>
      <c r="M23" s="493">
        <v>59.310988803999997</v>
      </c>
      <c r="N23" s="493">
        <v>90.612361148000005</v>
      </c>
      <c r="O23" s="493">
        <v>75.098558916000002</v>
      </c>
    </row>
    <row r="24" spans="1:15" ht="13.5" customHeight="1" x14ac:dyDescent="0.2">
      <c r="A24" s="488" t="s">
        <v>191</v>
      </c>
      <c r="B24" s="481">
        <v>152.20549267999999</v>
      </c>
      <c r="C24" s="481">
        <v>105.803361776</v>
      </c>
      <c r="D24" s="481">
        <v>75.698186965999994</v>
      </c>
      <c r="E24" s="481">
        <v>54.060276618000003</v>
      </c>
      <c r="F24" s="481">
        <v>45.599515752000002</v>
      </c>
      <c r="G24" s="481">
        <v>44.694406256999997</v>
      </c>
      <c r="H24" s="481">
        <v>39.182853129000002</v>
      </c>
      <c r="I24" s="481">
        <v>34.383502710999998</v>
      </c>
      <c r="J24" s="481">
        <v>32.400605200000001</v>
      </c>
      <c r="K24" s="481">
        <v>33.139041089000003</v>
      </c>
      <c r="L24" s="481">
        <v>64.914514295000004</v>
      </c>
      <c r="M24" s="494">
        <v>51.574330416000002</v>
      </c>
      <c r="N24" s="494">
        <v>42.684671452000003</v>
      </c>
      <c r="O24" s="494">
        <v>47.090625592999999</v>
      </c>
    </row>
    <row r="25" spans="1:15" ht="13.5" customHeight="1" x14ac:dyDescent="0.25">
      <c r="A25" s="487" t="s">
        <v>192</v>
      </c>
      <c r="B25" s="479">
        <v>346.08227982900002</v>
      </c>
      <c r="C25" s="479">
        <v>240.06174227899999</v>
      </c>
      <c r="D25" s="479">
        <v>180.88779888900001</v>
      </c>
      <c r="E25" s="479">
        <v>169.995096031</v>
      </c>
      <c r="F25" s="479">
        <v>188.09002076799999</v>
      </c>
      <c r="G25" s="479">
        <v>196.93026730899999</v>
      </c>
      <c r="H25" s="479">
        <v>197.75802787699999</v>
      </c>
      <c r="I25" s="479">
        <v>189.27697571300001</v>
      </c>
      <c r="J25" s="479">
        <v>181.37025829500001</v>
      </c>
      <c r="K25" s="479">
        <v>194.844245417</v>
      </c>
      <c r="L25" s="479">
        <v>114.39698831600001</v>
      </c>
      <c r="M25" s="492">
        <v>187.072661501</v>
      </c>
      <c r="N25" s="492">
        <v>165.473253062</v>
      </c>
      <c r="O25" s="492">
        <v>176.17850097100001</v>
      </c>
    </row>
    <row r="26" spans="1:15" ht="13.5" customHeight="1" x14ac:dyDescent="0.25">
      <c r="A26" s="489" t="s">
        <v>193</v>
      </c>
      <c r="B26" s="482">
        <v>229.703520465</v>
      </c>
      <c r="C26" s="482">
        <v>146.900342094</v>
      </c>
      <c r="D26" s="482">
        <v>101.629310762</v>
      </c>
      <c r="E26" s="482">
        <v>93.895796660000002</v>
      </c>
      <c r="F26" s="482">
        <v>111.543159968</v>
      </c>
      <c r="G26" s="482">
        <v>115.856435366</v>
      </c>
      <c r="H26" s="482">
        <v>112.520255124</v>
      </c>
      <c r="I26" s="482">
        <v>103.608977556</v>
      </c>
      <c r="J26" s="482">
        <v>83.065212090000003</v>
      </c>
      <c r="K26" s="482">
        <v>61.698551807999998</v>
      </c>
      <c r="L26" s="482">
        <v>5.5241630519999996</v>
      </c>
      <c r="M26" s="495">
        <v>107.090389628</v>
      </c>
      <c r="N26" s="495">
        <v>60.625917696999998</v>
      </c>
      <c r="O26" s="495">
        <v>83.654960016000004</v>
      </c>
    </row>
    <row r="27" spans="1:15" ht="13.5" customHeight="1" x14ac:dyDescent="0.25">
      <c r="A27" s="487" t="s">
        <v>194</v>
      </c>
      <c r="B27" s="479">
        <v>510.49423897200001</v>
      </c>
      <c r="C27" s="479">
        <v>350.83918589699999</v>
      </c>
      <c r="D27" s="479">
        <v>282.77585697400002</v>
      </c>
      <c r="E27" s="479">
        <v>273.67984894699998</v>
      </c>
      <c r="F27" s="479">
        <v>295.73941247499999</v>
      </c>
      <c r="G27" s="479">
        <v>304.18224251999999</v>
      </c>
      <c r="H27" s="479">
        <v>302.50096339800001</v>
      </c>
      <c r="I27" s="479">
        <v>307.00195225700003</v>
      </c>
      <c r="J27" s="479">
        <v>320.23122820700002</v>
      </c>
      <c r="K27" s="479">
        <v>348.77230144700002</v>
      </c>
      <c r="L27" s="479">
        <v>348.82503616499997</v>
      </c>
      <c r="M27" s="492">
        <v>292.528775032</v>
      </c>
      <c r="N27" s="492">
        <v>330.91708198600003</v>
      </c>
      <c r="O27" s="492">
        <v>311.89080430299998</v>
      </c>
    </row>
    <row r="28" spans="1:15" ht="13.5" customHeight="1" x14ac:dyDescent="0.2">
      <c r="A28" s="478" t="s">
        <v>195</v>
      </c>
      <c r="B28" s="480">
        <v>482.23230814499999</v>
      </c>
      <c r="C28" s="480">
        <v>331.34960142400001</v>
      </c>
      <c r="D28" s="480">
        <v>265.87858557300001</v>
      </c>
      <c r="E28" s="480">
        <v>256.86017283000001</v>
      </c>
      <c r="F28" s="480">
        <v>277.05636576000001</v>
      </c>
      <c r="G28" s="480">
        <v>285.77005494299999</v>
      </c>
      <c r="H28" s="480">
        <v>281.53857181299998</v>
      </c>
      <c r="I28" s="480">
        <v>279.97415401400002</v>
      </c>
      <c r="J28" s="480">
        <v>290.510766843</v>
      </c>
      <c r="K28" s="480">
        <v>306.67263173499998</v>
      </c>
      <c r="L28" s="480">
        <v>255.593693479</v>
      </c>
      <c r="M28" s="493">
        <v>274.02233070300002</v>
      </c>
      <c r="N28" s="493">
        <v>280.617216197</v>
      </c>
      <c r="O28" s="493">
        <v>277.34861352500002</v>
      </c>
    </row>
    <row r="29" spans="1:15" ht="13.5" customHeight="1" x14ac:dyDescent="0.2">
      <c r="A29" s="478" t="s">
        <v>196</v>
      </c>
      <c r="B29" s="480">
        <v>16.626937122000001</v>
      </c>
      <c r="C29" s="480">
        <v>13.878342911000001</v>
      </c>
      <c r="D29" s="480">
        <v>11.299035087</v>
      </c>
      <c r="E29" s="480">
        <v>9.4741032020000002</v>
      </c>
      <c r="F29" s="480">
        <v>11.271532224</v>
      </c>
      <c r="G29" s="480">
        <v>11.218975148</v>
      </c>
      <c r="H29" s="480">
        <v>12.117979236</v>
      </c>
      <c r="I29" s="480">
        <v>15.116481047000001</v>
      </c>
      <c r="J29" s="480">
        <v>15.502399007999999</v>
      </c>
      <c r="K29" s="480">
        <v>20.329733781000002</v>
      </c>
      <c r="L29" s="480">
        <v>69.761803493000002</v>
      </c>
      <c r="M29" s="493">
        <v>10.974015324</v>
      </c>
      <c r="N29" s="493">
        <v>32.488252205999999</v>
      </c>
      <c r="O29" s="493">
        <v>21.825217611999999</v>
      </c>
    </row>
    <row r="30" spans="1:15" ht="13.5" customHeight="1" x14ac:dyDescent="0.2">
      <c r="A30" s="478" t="s">
        <v>197</v>
      </c>
      <c r="B30" s="480">
        <v>11.634993704999999</v>
      </c>
      <c r="C30" s="480">
        <v>5.6112415630000001</v>
      </c>
      <c r="D30" s="480">
        <v>5.5982363140000002</v>
      </c>
      <c r="E30" s="480">
        <v>7.345572915</v>
      </c>
      <c r="F30" s="480">
        <v>7.4115144910000001</v>
      </c>
      <c r="G30" s="480">
        <v>7.1932124289999999</v>
      </c>
      <c r="H30" s="480">
        <v>8.8444123490000006</v>
      </c>
      <c r="I30" s="480">
        <v>11.911317196000001</v>
      </c>
      <c r="J30" s="480">
        <v>14.218062356000001</v>
      </c>
      <c r="K30" s="480">
        <v>21.769935930999999</v>
      </c>
      <c r="L30" s="480">
        <v>23.469539192999999</v>
      </c>
      <c r="M30" s="493">
        <v>7.532429005</v>
      </c>
      <c r="N30" s="493">
        <v>17.811613583</v>
      </c>
      <c r="O30" s="493">
        <v>12.716973166000001</v>
      </c>
    </row>
    <row r="31" spans="1:15" ht="13.5" customHeight="1" x14ac:dyDescent="0.25">
      <c r="A31" s="487" t="s">
        <v>198</v>
      </c>
      <c r="B31" s="479">
        <v>319.16862863900002</v>
      </c>
      <c r="C31" s="479">
        <v>207.192100012</v>
      </c>
      <c r="D31" s="479">
        <v>171.718558581</v>
      </c>
      <c r="E31" s="479">
        <v>164.316636738</v>
      </c>
      <c r="F31" s="479">
        <v>167.622596069</v>
      </c>
      <c r="G31" s="479">
        <v>163.84038785000001</v>
      </c>
      <c r="H31" s="479">
        <v>165.792282605</v>
      </c>
      <c r="I31" s="479">
        <v>160.336281388</v>
      </c>
      <c r="J31" s="479">
        <v>168.177514903</v>
      </c>
      <c r="K31" s="479">
        <v>195.56715885200001</v>
      </c>
      <c r="L31" s="479">
        <v>128.68227588100001</v>
      </c>
      <c r="M31" s="492">
        <v>167.854479575</v>
      </c>
      <c r="N31" s="492">
        <v>159.493281852</v>
      </c>
      <c r="O31" s="492">
        <v>163.637316384</v>
      </c>
    </row>
    <row r="32" spans="1:15" ht="13.5" customHeight="1" x14ac:dyDescent="0.2">
      <c r="A32" s="478" t="s">
        <v>199</v>
      </c>
      <c r="B32" s="480">
        <v>78.056058222999994</v>
      </c>
      <c r="C32" s="480">
        <v>53.407585857999997</v>
      </c>
      <c r="D32" s="480">
        <v>41.513788730999998</v>
      </c>
      <c r="E32" s="480">
        <v>42.306058520999997</v>
      </c>
      <c r="F32" s="480">
        <v>46.299300226</v>
      </c>
      <c r="G32" s="480">
        <v>46.293675675999999</v>
      </c>
      <c r="H32" s="480">
        <v>44.665997077999997</v>
      </c>
      <c r="I32" s="480">
        <v>45.415442595999998</v>
      </c>
      <c r="J32" s="480">
        <v>45.501606027999998</v>
      </c>
      <c r="K32" s="480">
        <v>52.284052639999999</v>
      </c>
      <c r="L32" s="480">
        <v>37.002463288000001</v>
      </c>
      <c r="M32" s="493">
        <v>44.488822949999999</v>
      </c>
      <c r="N32" s="493">
        <v>44.141751442</v>
      </c>
      <c r="O32" s="493">
        <v>44.313769419000003</v>
      </c>
    </row>
    <row r="33" spans="1:15" ht="13.5" customHeight="1" x14ac:dyDescent="0.2">
      <c r="A33" s="478" t="s">
        <v>200</v>
      </c>
      <c r="B33" s="480">
        <v>217.37015402399999</v>
      </c>
      <c r="C33" s="480">
        <v>133.89398958300001</v>
      </c>
      <c r="D33" s="480">
        <v>108.32251999</v>
      </c>
      <c r="E33" s="480">
        <v>100.779606141</v>
      </c>
      <c r="F33" s="480">
        <v>96.081790956999996</v>
      </c>
      <c r="G33" s="480">
        <v>89.237643262999995</v>
      </c>
      <c r="H33" s="480">
        <v>87.126827880999997</v>
      </c>
      <c r="I33" s="480">
        <v>82.640674441000002</v>
      </c>
      <c r="J33" s="480">
        <v>79.283369446999998</v>
      </c>
      <c r="K33" s="480">
        <v>88.654797178999999</v>
      </c>
      <c r="L33" s="480">
        <v>40.162440244000003</v>
      </c>
      <c r="M33" s="493">
        <v>97.366468600999994</v>
      </c>
      <c r="N33" s="493">
        <v>69.985742430000002</v>
      </c>
      <c r="O33" s="493">
        <v>83.556366941999997</v>
      </c>
    </row>
    <row r="34" spans="1:15" ht="13.5" customHeight="1" x14ac:dyDescent="0.2">
      <c r="A34" s="488" t="s">
        <v>201</v>
      </c>
      <c r="B34" s="481">
        <v>23.742416390999999</v>
      </c>
      <c r="C34" s="481">
        <v>19.890524571</v>
      </c>
      <c r="D34" s="481">
        <v>21.882249860000002</v>
      </c>
      <c r="E34" s="481">
        <v>21.230972075</v>
      </c>
      <c r="F34" s="481">
        <v>25.241504886000001</v>
      </c>
      <c r="G34" s="481">
        <v>28.309068910000001</v>
      </c>
      <c r="H34" s="481">
        <v>33.999457647</v>
      </c>
      <c r="I34" s="481">
        <v>32.280164352</v>
      </c>
      <c r="J34" s="481">
        <v>43.392539427999999</v>
      </c>
      <c r="K34" s="481">
        <v>54.628309033000001</v>
      </c>
      <c r="L34" s="481">
        <v>51.517372348999999</v>
      </c>
      <c r="M34" s="494">
        <v>25.999188023999999</v>
      </c>
      <c r="N34" s="494">
        <v>45.365787978999997</v>
      </c>
      <c r="O34" s="494">
        <v>35.767180023000002</v>
      </c>
    </row>
    <row r="35" spans="1:15" ht="13.5" customHeight="1" x14ac:dyDescent="0.25">
      <c r="A35" s="490" t="s">
        <v>202</v>
      </c>
      <c r="B35" s="479">
        <v>1407.4584668</v>
      </c>
      <c r="C35" s="479">
        <v>1022.277033826</v>
      </c>
      <c r="D35" s="479">
        <v>872.48564642300005</v>
      </c>
      <c r="E35" s="479">
        <v>892.61149109400003</v>
      </c>
      <c r="F35" s="479">
        <v>1010.48322418</v>
      </c>
      <c r="G35" s="479">
        <v>1134.7894431750001</v>
      </c>
      <c r="H35" s="479">
        <v>1233.4675386040001</v>
      </c>
      <c r="I35" s="479">
        <v>1385.692823529</v>
      </c>
      <c r="J35" s="479">
        <v>1543.120847397</v>
      </c>
      <c r="K35" s="479">
        <v>1664.798995372</v>
      </c>
      <c r="L35" s="479">
        <v>1890.8912779550001</v>
      </c>
      <c r="M35" s="492">
        <v>1031.47242949</v>
      </c>
      <c r="N35" s="492">
        <v>1633.9845682770001</v>
      </c>
      <c r="O35" s="492">
        <v>1335.3633429680001</v>
      </c>
    </row>
    <row r="36" spans="1:15" ht="13.5" customHeight="1" x14ac:dyDescent="0.25">
      <c r="A36" s="490" t="s">
        <v>203</v>
      </c>
      <c r="B36" s="479">
        <v>1562.2151362970001</v>
      </c>
      <c r="C36" s="479">
        <v>1118.6916902200001</v>
      </c>
      <c r="D36" s="479">
        <v>942.31614692000005</v>
      </c>
      <c r="E36" s="479">
        <v>953.24337491699998</v>
      </c>
      <c r="F36" s="479">
        <v>1070.4564285429999</v>
      </c>
      <c r="G36" s="479">
        <v>1191.377855814</v>
      </c>
      <c r="H36" s="479">
        <v>1294.516885689</v>
      </c>
      <c r="I36" s="479">
        <v>1428.3041283729999</v>
      </c>
      <c r="J36" s="479">
        <v>1572.437392388</v>
      </c>
      <c r="K36" s="479">
        <v>1706.4380981940001</v>
      </c>
      <c r="L36" s="479">
        <v>1785.145505987</v>
      </c>
      <c r="M36" s="492">
        <v>1093.8707955340001</v>
      </c>
      <c r="N36" s="492">
        <v>1628.034021205</v>
      </c>
      <c r="O36" s="492">
        <v>1363.288356021</v>
      </c>
    </row>
    <row r="37" spans="1:15" ht="13.5" customHeight="1" x14ac:dyDescent="0.25">
      <c r="A37" s="489" t="s">
        <v>204</v>
      </c>
      <c r="B37" s="482">
        <v>154.75666949699999</v>
      </c>
      <c r="C37" s="482">
        <v>96.414656394000005</v>
      </c>
      <c r="D37" s="482">
        <v>69.830500495999999</v>
      </c>
      <c r="E37" s="482">
        <v>60.631883821999999</v>
      </c>
      <c r="F37" s="482">
        <v>59.973204363000001</v>
      </c>
      <c r="G37" s="482">
        <v>56.588412638999998</v>
      </c>
      <c r="H37" s="482">
        <v>61.049347085000001</v>
      </c>
      <c r="I37" s="482">
        <v>42.611304844999999</v>
      </c>
      <c r="J37" s="482">
        <v>29.316544991000001</v>
      </c>
      <c r="K37" s="482">
        <v>41.639102821999998</v>
      </c>
      <c r="L37" s="482">
        <v>-105.745771968</v>
      </c>
      <c r="M37" s="495">
        <v>62.398366043999999</v>
      </c>
      <c r="N37" s="495">
        <v>-5.950547072</v>
      </c>
      <c r="O37" s="495">
        <v>27.925013053000001</v>
      </c>
    </row>
    <row r="38" spans="1:15" ht="13.5" customHeight="1" x14ac:dyDescent="0.2">
      <c r="A38" s="478" t="s">
        <v>205</v>
      </c>
      <c r="B38" s="480">
        <v>116.378759364</v>
      </c>
      <c r="C38" s="480">
        <v>93.161400184000001</v>
      </c>
      <c r="D38" s="480">
        <v>79.258488127000007</v>
      </c>
      <c r="E38" s="480">
        <v>76.099299372000004</v>
      </c>
      <c r="F38" s="480">
        <v>76.546860800999994</v>
      </c>
      <c r="G38" s="480">
        <v>81.073831943000002</v>
      </c>
      <c r="H38" s="480">
        <v>85.237772753000002</v>
      </c>
      <c r="I38" s="480">
        <v>85.667998158000003</v>
      </c>
      <c r="J38" s="480">
        <v>98.305046204999996</v>
      </c>
      <c r="K38" s="480">
        <v>133.14569360799999</v>
      </c>
      <c r="L38" s="480">
        <v>108.872825264</v>
      </c>
      <c r="M38" s="493">
        <v>79.982271873000002</v>
      </c>
      <c r="N38" s="493">
        <v>104.84733536500001</v>
      </c>
      <c r="O38" s="493">
        <v>92.523540956000005</v>
      </c>
    </row>
    <row r="39" spans="1:15" ht="13.5" customHeight="1" x14ac:dyDescent="0.2">
      <c r="A39" s="478" t="s">
        <v>206</v>
      </c>
      <c r="B39" s="480">
        <v>87.201981572999998</v>
      </c>
      <c r="C39" s="480">
        <v>75.069129403000005</v>
      </c>
      <c r="D39" s="480">
        <v>62.306288696999999</v>
      </c>
      <c r="E39" s="480">
        <v>54.191518184000003</v>
      </c>
      <c r="F39" s="480">
        <v>50.036216039999999</v>
      </c>
      <c r="G39" s="480">
        <v>51.918686432999998</v>
      </c>
      <c r="H39" s="480">
        <v>53.534372486999999</v>
      </c>
      <c r="I39" s="480">
        <v>65.844304035999997</v>
      </c>
      <c r="J39" s="480">
        <v>77.323041429</v>
      </c>
      <c r="K39" s="480">
        <v>115.595012575</v>
      </c>
      <c r="L39" s="480">
        <v>196.46954820400001</v>
      </c>
      <c r="M39" s="493">
        <v>54.462855947000001</v>
      </c>
      <c r="N39" s="493">
        <v>117.17863961800001</v>
      </c>
      <c r="O39" s="493">
        <v>86.095009993999994</v>
      </c>
    </row>
    <row r="40" spans="1:15" ht="13.5" customHeight="1" x14ac:dyDescent="0.2">
      <c r="A40" s="488" t="s">
        <v>207</v>
      </c>
      <c r="B40" s="481">
        <v>-29.176777790999999</v>
      </c>
      <c r="C40" s="481">
        <v>-18.092270782</v>
      </c>
      <c r="D40" s="481">
        <v>-16.95219943</v>
      </c>
      <c r="E40" s="481">
        <v>-21.907781188000001</v>
      </c>
      <c r="F40" s="481">
        <v>-26.510644760999998</v>
      </c>
      <c r="G40" s="481">
        <v>-29.155145510000001</v>
      </c>
      <c r="H40" s="481">
        <v>-31.703400265999999</v>
      </c>
      <c r="I40" s="481">
        <v>-19.823694120999999</v>
      </c>
      <c r="J40" s="481">
        <v>-20.982004776</v>
      </c>
      <c r="K40" s="481">
        <v>-17.550681033</v>
      </c>
      <c r="L40" s="481">
        <v>87.596722940000006</v>
      </c>
      <c r="M40" s="494">
        <v>-25.519415926000001</v>
      </c>
      <c r="N40" s="494">
        <v>12.331304253000001</v>
      </c>
      <c r="O40" s="494">
        <v>-6.428530962</v>
      </c>
    </row>
    <row r="41" spans="1:15" ht="13.5" customHeight="1" x14ac:dyDescent="0.25">
      <c r="A41" s="490" t="s">
        <v>208</v>
      </c>
      <c r="B41" s="479">
        <v>1523.837226164</v>
      </c>
      <c r="C41" s="479">
        <v>1115.438434011</v>
      </c>
      <c r="D41" s="479">
        <v>951.74413455000001</v>
      </c>
      <c r="E41" s="479">
        <v>968.71079046600005</v>
      </c>
      <c r="F41" s="479">
        <v>1087.0300849810001</v>
      </c>
      <c r="G41" s="479">
        <v>1215.863275118</v>
      </c>
      <c r="H41" s="479">
        <v>1318.705311357</v>
      </c>
      <c r="I41" s="479">
        <v>1471.360821686</v>
      </c>
      <c r="J41" s="479">
        <v>1641.4258936020001</v>
      </c>
      <c r="K41" s="479">
        <v>1797.9446889809999</v>
      </c>
      <c r="L41" s="479">
        <v>1999.7641032189999</v>
      </c>
      <c r="M41" s="492">
        <v>1111.4547013629999</v>
      </c>
      <c r="N41" s="492">
        <v>1738.831903642</v>
      </c>
      <c r="O41" s="492">
        <v>1427.8868839239999</v>
      </c>
    </row>
    <row r="42" spans="1:15" ht="13.5" customHeight="1" x14ac:dyDescent="0.25">
      <c r="A42" s="490" t="s">
        <v>209</v>
      </c>
      <c r="B42" s="479">
        <v>1649.4171178700001</v>
      </c>
      <c r="C42" s="479">
        <v>1193.7608196220001</v>
      </c>
      <c r="D42" s="479">
        <v>1004.622435616</v>
      </c>
      <c r="E42" s="479">
        <v>1007.4348931</v>
      </c>
      <c r="F42" s="479">
        <v>1120.4926445829999</v>
      </c>
      <c r="G42" s="479">
        <v>1243.2965422469999</v>
      </c>
      <c r="H42" s="479">
        <v>1348.0512581749999</v>
      </c>
      <c r="I42" s="479">
        <v>1494.1484324099999</v>
      </c>
      <c r="J42" s="479">
        <v>1649.7604338169999</v>
      </c>
      <c r="K42" s="479">
        <v>1822.0331107689999</v>
      </c>
      <c r="L42" s="479">
        <v>1981.6150541899999</v>
      </c>
      <c r="M42" s="492">
        <v>1148.3336514820001</v>
      </c>
      <c r="N42" s="492">
        <v>1745.2126608230001</v>
      </c>
      <c r="O42" s="492">
        <v>1449.3833660150001</v>
      </c>
    </row>
    <row r="43" spans="1:15" ht="13.5" customHeight="1" x14ac:dyDescent="0.2">
      <c r="A43" s="488" t="s">
        <v>210</v>
      </c>
      <c r="B43" s="481">
        <v>125.57989170499999</v>
      </c>
      <c r="C43" s="481">
        <v>78.322385612000005</v>
      </c>
      <c r="D43" s="481">
        <v>52.878301065999999</v>
      </c>
      <c r="E43" s="481">
        <v>38.724102633999998</v>
      </c>
      <c r="F43" s="481">
        <v>33.462559601999999</v>
      </c>
      <c r="G43" s="481">
        <v>27.433267129000001</v>
      </c>
      <c r="H43" s="481">
        <v>29.345946818000002</v>
      </c>
      <c r="I43" s="481">
        <v>22.787610723</v>
      </c>
      <c r="J43" s="481">
        <v>8.3345402150000005</v>
      </c>
      <c r="K43" s="481">
        <v>24.088421788000002</v>
      </c>
      <c r="L43" s="481">
        <v>-18.149049029</v>
      </c>
      <c r="M43" s="494">
        <v>36.878950119000002</v>
      </c>
      <c r="N43" s="494">
        <v>6.3807571799999998</v>
      </c>
      <c r="O43" s="494">
        <v>21.496482091000001</v>
      </c>
    </row>
    <row r="44" spans="1:15" s="8" customFormat="1" ht="13.5" customHeight="1" x14ac:dyDescent="0.25">
      <c r="A44" s="491" t="s">
        <v>301</v>
      </c>
      <c r="B44" s="482">
        <v>643.35427688699997</v>
      </c>
      <c r="C44" s="482">
        <v>591.04073274400002</v>
      </c>
      <c r="D44" s="482">
        <v>546.10450085699995</v>
      </c>
      <c r="E44" s="482">
        <v>610.22174942100003</v>
      </c>
      <c r="F44" s="482">
        <v>697.21391717799997</v>
      </c>
      <c r="G44" s="482">
        <v>738.71379758700004</v>
      </c>
      <c r="H44" s="482">
        <v>812.38509902500005</v>
      </c>
      <c r="I44" s="482">
        <v>847.62354309600005</v>
      </c>
      <c r="J44" s="482">
        <v>1011.013387291</v>
      </c>
      <c r="K44" s="482">
        <v>1370.4678465919999</v>
      </c>
      <c r="L44" s="482">
        <v>1611.6265541780001</v>
      </c>
      <c r="M44" s="495">
        <v>684.99083342599999</v>
      </c>
      <c r="N44" s="495">
        <v>1218.181490958</v>
      </c>
      <c r="O44" s="495">
        <v>953.91785670800004</v>
      </c>
    </row>
    <row r="45" spans="1:15" ht="13.5" customHeight="1" x14ac:dyDescent="0.25">
      <c r="A45" s="487" t="s">
        <v>466</v>
      </c>
      <c r="B45" s="480"/>
      <c r="C45" s="480"/>
      <c r="D45" s="480"/>
      <c r="E45" s="480"/>
      <c r="F45" s="480"/>
      <c r="G45" s="480"/>
      <c r="H45" s="480"/>
      <c r="I45" s="480"/>
      <c r="J45" s="480"/>
      <c r="K45" s="480"/>
      <c r="L45" s="480"/>
      <c r="M45" s="496"/>
      <c r="N45" s="496"/>
      <c r="O45" s="496"/>
    </row>
    <row r="46" spans="1:15" ht="17.25" customHeight="1" x14ac:dyDescent="0.25">
      <c r="A46" s="478" t="s">
        <v>484</v>
      </c>
      <c r="B46" s="480">
        <v>896.00773970700004</v>
      </c>
      <c r="C46" s="480">
        <v>670.80426580699998</v>
      </c>
      <c r="D46" s="480">
        <v>588.86360556299996</v>
      </c>
      <c r="E46" s="480">
        <v>617.22643025699995</v>
      </c>
      <c r="F46" s="480">
        <v>711.43962271999999</v>
      </c>
      <c r="G46" s="480">
        <v>825.57194802399999</v>
      </c>
      <c r="H46" s="480">
        <v>925.40035799899999</v>
      </c>
      <c r="I46" s="480">
        <v>1073.8789095479999</v>
      </c>
      <c r="J46" s="480">
        <v>1218.6377375080001</v>
      </c>
      <c r="K46" s="480">
        <v>1312.430529213</v>
      </c>
      <c r="L46" s="480">
        <v>1540.229444046</v>
      </c>
      <c r="M46" s="493">
        <v>735.70601918700004</v>
      </c>
      <c r="N46" s="493">
        <v>1299.5302988359999</v>
      </c>
      <c r="O46" s="493">
        <v>1020.083817332</v>
      </c>
    </row>
    <row r="47" spans="1:15" ht="13.5" customHeight="1" x14ac:dyDescent="0.25">
      <c r="A47" s="478" t="s">
        <v>416</v>
      </c>
      <c r="B47" s="480">
        <v>329.24469076999998</v>
      </c>
      <c r="C47" s="480">
        <v>296.16806438100002</v>
      </c>
      <c r="D47" s="480">
        <v>312.46152483399999</v>
      </c>
      <c r="E47" s="480">
        <v>351.620136952</v>
      </c>
      <c r="F47" s="480">
        <v>420.12141504200002</v>
      </c>
      <c r="G47" s="480">
        <v>477.12358339100001</v>
      </c>
      <c r="H47" s="480">
        <v>517.92100832899996</v>
      </c>
      <c r="I47" s="480">
        <v>578.90848991999997</v>
      </c>
      <c r="J47" s="480">
        <v>655.07847186499998</v>
      </c>
      <c r="K47" s="480">
        <v>683.65979098100001</v>
      </c>
      <c r="L47" s="480">
        <v>797.53581438799995</v>
      </c>
      <c r="M47" s="493">
        <v>415.01662155299999</v>
      </c>
      <c r="N47" s="493">
        <v>685.97222318900003</v>
      </c>
      <c r="O47" s="493">
        <v>551.67933752600004</v>
      </c>
    </row>
    <row r="48" spans="1:15" ht="13.5" customHeight="1" x14ac:dyDescent="0.25">
      <c r="A48" s="478" t="s">
        <v>417</v>
      </c>
      <c r="B48" s="480">
        <v>355.81209290700002</v>
      </c>
      <c r="C48" s="480">
        <v>316.42903413099998</v>
      </c>
      <c r="D48" s="480">
        <v>333.98334964700001</v>
      </c>
      <c r="E48" s="480">
        <v>420.66010053100001</v>
      </c>
      <c r="F48" s="480">
        <v>533.48841223500006</v>
      </c>
      <c r="G48" s="480">
        <v>619.16669656600004</v>
      </c>
      <c r="H48" s="480">
        <v>684.87227386200004</v>
      </c>
      <c r="I48" s="480">
        <v>778.14909421000004</v>
      </c>
      <c r="J48" s="480">
        <v>866.67827585400005</v>
      </c>
      <c r="K48" s="480">
        <v>920.57444339400001</v>
      </c>
      <c r="L48" s="480">
        <v>903.33918254299999</v>
      </c>
      <c r="M48" s="493">
        <v>519.15580762100001</v>
      </c>
      <c r="N48" s="493">
        <v>867.71201042500002</v>
      </c>
      <c r="O48" s="493">
        <v>694.95817914099996</v>
      </c>
    </row>
    <row r="49" spans="1:15" ht="13.5" customHeight="1" x14ac:dyDescent="0.25">
      <c r="A49" s="478" t="s">
        <v>418</v>
      </c>
      <c r="B49" s="480">
        <v>1243.0465076580001</v>
      </c>
      <c r="C49" s="480">
        <v>911.49959020799997</v>
      </c>
      <c r="D49" s="480">
        <v>770.59758833800004</v>
      </c>
      <c r="E49" s="480">
        <v>788.92673817900004</v>
      </c>
      <c r="F49" s="480">
        <v>902.83383247400002</v>
      </c>
      <c r="G49" s="480">
        <v>1027.5374679639999</v>
      </c>
      <c r="H49" s="480">
        <v>1128.7246030829999</v>
      </c>
      <c r="I49" s="480">
        <v>1267.9678469850001</v>
      </c>
      <c r="J49" s="480">
        <v>1404.2598774850001</v>
      </c>
      <c r="K49" s="480">
        <v>1510.8709393419999</v>
      </c>
      <c r="L49" s="480">
        <v>1656.4632301060001</v>
      </c>
      <c r="M49" s="493">
        <v>926.01631595900005</v>
      </c>
      <c r="N49" s="493">
        <v>1468.5407393529999</v>
      </c>
      <c r="O49" s="493">
        <v>1199.6510396369999</v>
      </c>
    </row>
    <row r="50" spans="1:15" ht="20.25" customHeight="1" x14ac:dyDescent="0.25">
      <c r="A50" s="478" t="s">
        <v>483</v>
      </c>
      <c r="B50" s="480">
        <v>492.66827982900003</v>
      </c>
      <c r="C50" s="480">
        <v>334.32256640000003</v>
      </c>
      <c r="D50" s="480">
        <v>269.06779448999998</v>
      </c>
      <c r="E50" s="480">
        <v>260.51621187199999</v>
      </c>
      <c r="F50" s="480">
        <v>282.46611167999998</v>
      </c>
      <c r="G50" s="480">
        <v>293.56657405800001</v>
      </c>
      <c r="H50" s="480">
        <v>290.15297196199998</v>
      </c>
      <c r="I50" s="480">
        <v>288.476182585</v>
      </c>
      <c r="J50" s="480">
        <v>298.18136630800001</v>
      </c>
      <c r="K50" s="480">
        <v>312.79717605600001</v>
      </c>
      <c r="L50" s="480">
        <v>264.57744369599999</v>
      </c>
      <c r="M50" s="493">
        <v>279.69956166999998</v>
      </c>
      <c r="N50" s="493">
        <v>288.58961023500001</v>
      </c>
      <c r="O50" s="493">
        <v>284.18346299799998</v>
      </c>
    </row>
    <row r="51" spans="1:15" ht="13.5" customHeight="1" x14ac:dyDescent="0.25">
      <c r="A51" s="478" t="s">
        <v>419</v>
      </c>
      <c r="B51" s="480">
        <v>643.35427688699997</v>
      </c>
      <c r="C51" s="480">
        <v>591.04073274400002</v>
      </c>
      <c r="D51" s="480">
        <v>546.10450085699995</v>
      </c>
      <c r="E51" s="480">
        <v>610.22174942100003</v>
      </c>
      <c r="F51" s="480">
        <v>697.21391717799997</v>
      </c>
      <c r="G51" s="480">
        <v>738.71379758700004</v>
      </c>
      <c r="H51" s="480">
        <v>812.38509902500005</v>
      </c>
      <c r="I51" s="480">
        <v>847.62354309600005</v>
      </c>
      <c r="J51" s="480">
        <v>1011.013387291</v>
      </c>
      <c r="K51" s="480">
        <v>1370.4678465919999</v>
      </c>
      <c r="L51" s="480">
        <v>1611.6265541780001</v>
      </c>
      <c r="M51" s="493">
        <v>684.99083342599999</v>
      </c>
      <c r="N51" s="493">
        <v>1218.181490958</v>
      </c>
      <c r="O51" s="493">
        <v>953.91785670800004</v>
      </c>
    </row>
    <row r="52" spans="1:15" ht="13.5" customHeight="1" x14ac:dyDescent="0.25">
      <c r="A52" s="478" t="s">
        <v>420</v>
      </c>
      <c r="B52" s="480">
        <v>262.69801104700002</v>
      </c>
      <c r="C52" s="480">
        <v>202.93772797</v>
      </c>
      <c r="D52" s="480">
        <v>162.70530669799999</v>
      </c>
      <c r="E52" s="480">
        <v>154.062508213</v>
      </c>
      <c r="F52" s="480">
        <v>151.73750629899999</v>
      </c>
      <c r="G52" s="480">
        <v>153.37018388199999</v>
      </c>
      <c r="H52" s="480">
        <v>155.98678447699999</v>
      </c>
      <c r="I52" s="480">
        <v>177.32993593899999</v>
      </c>
      <c r="J52" s="480">
        <v>202.42231512999999</v>
      </c>
      <c r="K52" s="480">
        <v>208.64608800100001</v>
      </c>
      <c r="L52" s="480">
        <v>171.52221546300001</v>
      </c>
      <c r="M52" s="493">
        <v>156.660376074</v>
      </c>
      <c r="N52" s="493">
        <v>188.77352959000001</v>
      </c>
      <c r="O52" s="493">
        <v>172.85738677000001</v>
      </c>
    </row>
    <row r="53" spans="1:15" ht="12.75" customHeight="1" x14ac:dyDescent="0.2">
      <c r="A53" s="38" t="s">
        <v>314</v>
      </c>
    </row>
    <row r="54" spans="1:15" ht="12.75" customHeight="1" x14ac:dyDescent="0.2">
      <c r="A54" s="38" t="s">
        <v>482</v>
      </c>
    </row>
    <row r="55" spans="1:15" ht="12.75" customHeight="1" x14ac:dyDescent="0.2">
      <c r="A55" s="38" t="s">
        <v>645</v>
      </c>
    </row>
    <row r="56" spans="1:15" ht="12.75" customHeight="1" x14ac:dyDescent="0.2">
      <c r="A56" s="38" t="s">
        <v>334</v>
      </c>
    </row>
    <row r="57" spans="1:15" x14ac:dyDescent="0.2">
      <c r="A57" s="289" t="s">
        <v>841</v>
      </c>
      <c r="B57" s="3"/>
      <c r="C57" s="3"/>
      <c r="D57" s="3"/>
      <c r="E57" s="3"/>
      <c r="F57" s="3"/>
      <c r="G57" s="246"/>
      <c r="H57" s="3"/>
      <c r="I57" s="3"/>
      <c r="J57" s="246"/>
      <c r="K57" s="3"/>
      <c r="L57" s="3"/>
      <c r="M57" s="3"/>
      <c r="N57" s="3"/>
      <c r="O57" s="3"/>
    </row>
    <row r="59" spans="1:15" ht="12.75" customHeight="1" x14ac:dyDescent="0.2">
      <c r="A59" s="969" t="s">
        <v>223</v>
      </c>
      <c r="B59" s="959"/>
      <c r="C59" s="959"/>
      <c r="D59" s="959"/>
      <c r="E59" s="959"/>
      <c r="F59" s="959"/>
    </row>
    <row r="60" spans="1:15" ht="51" customHeight="1" x14ac:dyDescent="0.2">
      <c r="A60" s="995" t="s">
        <v>224</v>
      </c>
      <c r="B60" s="995"/>
      <c r="C60" s="995"/>
      <c r="D60" s="995"/>
      <c r="E60" s="995"/>
      <c r="F60" s="995"/>
      <c r="G60" s="995"/>
      <c r="H60" s="995"/>
      <c r="I60" s="995"/>
      <c r="J60" s="995"/>
      <c r="K60" s="995"/>
      <c r="L60" s="995"/>
      <c r="M60" s="995"/>
      <c r="N60" s="995"/>
      <c r="O60" s="995"/>
    </row>
    <row r="61" spans="1:15" ht="12.75" customHeight="1" x14ac:dyDescent="0.3">
      <c r="A61" s="310"/>
      <c r="B61" s="959"/>
      <c r="C61" s="959"/>
      <c r="D61" s="959"/>
      <c r="E61" s="959"/>
      <c r="F61" s="959"/>
    </row>
    <row r="62" spans="1:15" ht="24.75" customHeight="1" x14ac:dyDescent="0.2">
      <c r="A62" s="996" t="s">
        <v>954</v>
      </c>
      <c r="B62" s="996"/>
      <c r="C62" s="996"/>
      <c r="D62" s="996"/>
      <c r="E62" s="996"/>
      <c r="F62" s="996"/>
      <c r="G62" s="996"/>
      <c r="H62" s="996"/>
      <c r="I62" s="996"/>
      <c r="J62" s="996"/>
      <c r="K62" s="996"/>
      <c r="L62" s="996"/>
      <c r="M62" s="996"/>
      <c r="N62" s="996"/>
      <c r="O62" s="996"/>
    </row>
    <row r="63" spans="1:15" ht="12.75" customHeight="1" x14ac:dyDescent="0.3">
      <c r="A63" s="310"/>
      <c r="B63" s="959"/>
      <c r="C63" s="959"/>
      <c r="D63" s="959"/>
      <c r="E63" s="959"/>
      <c r="F63" s="959"/>
    </row>
    <row r="64" spans="1:15" ht="26.25" customHeight="1" x14ac:dyDescent="0.2">
      <c r="A64" s="997" t="s">
        <v>955</v>
      </c>
      <c r="B64" s="997"/>
      <c r="C64" s="997"/>
      <c r="D64" s="997"/>
      <c r="E64" s="997"/>
      <c r="F64" s="997"/>
      <c r="G64" s="997"/>
      <c r="H64" s="997"/>
      <c r="I64" s="997"/>
      <c r="J64" s="997"/>
      <c r="K64" s="997"/>
      <c r="L64" s="997"/>
      <c r="M64" s="997"/>
      <c r="N64" s="997"/>
      <c r="O64" s="997"/>
    </row>
    <row r="65" spans="1:15" ht="12.75" customHeight="1" x14ac:dyDescent="0.2">
      <c r="A65" s="970"/>
      <c r="B65" s="959"/>
      <c r="C65" s="959"/>
      <c r="D65" s="959"/>
      <c r="E65" s="959"/>
      <c r="F65" s="959"/>
    </row>
    <row r="66" spans="1:15" ht="12.75" customHeight="1" x14ac:dyDescent="0.2">
      <c r="A66" s="997" t="s">
        <v>956</v>
      </c>
      <c r="B66" s="997"/>
      <c r="C66" s="997"/>
      <c r="D66" s="997"/>
      <c r="E66" s="997"/>
      <c r="F66" s="997"/>
      <c r="G66" s="997"/>
      <c r="H66" s="997"/>
      <c r="I66" s="997"/>
      <c r="J66" s="997"/>
      <c r="K66" s="997"/>
      <c r="L66" s="997"/>
      <c r="M66" s="997"/>
      <c r="N66" s="997"/>
      <c r="O66" s="997"/>
    </row>
    <row r="67" spans="1:15" ht="12.75" customHeight="1" x14ac:dyDescent="0.2">
      <c r="A67" s="960"/>
      <c r="B67" s="960"/>
      <c r="C67" s="960"/>
      <c r="D67" s="960"/>
      <c r="E67" s="960"/>
      <c r="F67" s="960"/>
    </row>
    <row r="68" spans="1:15" ht="24.75" customHeight="1" x14ac:dyDescent="0.2">
      <c r="A68" s="997" t="s">
        <v>957</v>
      </c>
      <c r="B68" s="997"/>
      <c r="C68" s="997"/>
      <c r="D68" s="997"/>
      <c r="E68" s="997"/>
      <c r="F68" s="997"/>
      <c r="G68" s="997"/>
      <c r="H68" s="997"/>
      <c r="I68" s="997"/>
      <c r="J68" s="997"/>
      <c r="K68" s="997"/>
      <c r="L68" s="997"/>
      <c r="M68" s="997"/>
      <c r="N68" s="997"/>
      <c r="O68" s="997"/>
    </row>
    <row r="69" spans="1:15" ht="12.75" customHeight="1" x14ac:dyDescent="0.2">
      <c r="A69" s="959"/>
      <c r="B69" s="959"/>
      <c r="C69" s="959"/>
      <c r="D69" s="959"/>
      <c r="E69" s="959"/>
      <c r="F69" s="959"/>
    </row>
    <row r="70" spans="1:15" ht="21" customHeight="1" x14ac:dyDescent="0.2">
      <c r="A70" s="997" t="s">
        <v>958</v>
      </c>
      <c r="B70" s="997"/>
      <c r="C70" s="997"/>
      <c r="D70" s="997"/>
      <c r="E70" s="997"/>
      <c r="F70" s="997"/>
      <c r="G70" s="997"/>
      <c r="H70" s="997"/>
      <c r="I70" s="997"/>
      <c r="J70" s="997"/>
      <c r="K70" s="997"/>
      <c r="L70" s="997"/>
      <c r="M70" s="997"/>
      <c r="N70" s="997"/>
      <c r="O70" s="997"/>
    </row>
    <row r="71" spans="1:15" ht="12.75" customHeight="1" x14ac:dyDescent="0.2">
      <c r="A71" s="959"/>
      <c r="B71" s="959"/>
      <c r="C71" s="959"/>
      <c r="D71" s="959"/>
      <c r="E71" s="959"/>
      <c r="F71" s="959"/>
    </row>
    <row r="72" spans="1:15" ht="48.75" customHeight="1" x14ac:dyDescent="0.2">
      <c r="A72" s="997" t="s">
        <v>959</v>
      </c>
      <c r="B72" s="997"/>
      <c r="C72" s="997"/>
      <c r="D72" s="997"/>
      <c r="E72" s="997"/>
      <c r="F72" s="997"/>
      <c r="G72" s="997"/>
      <c r="H72" s="997"/>
      <c r="I72" s="997"/>
      <c r="J72" s="997"/>
      <c r="K72" s="997"/>
      <c r="L72" s="997"/>
      <c r="M72" s="997"/>
      <c r="N72" s="997"/>
      <c r="O72" s="997"/>
    </row>
    <row r="73" spans="1:15" ht="12.75" customHeight="1" x14ac:dyDescent="0.2">
      <c r="A73" s="970"/>
      <c r="B73" s="959"/>
      <c r="C73" s="959"/>
      <c r="D73" s="959"/>
      <c r="E73" s="959"/>
      <c r="F73" s="959"/>
    </row>
    <row r="74" spans="1:15" ht="27" customHeight="1" x14ac:dyDescent="0.2">
      <c r="A74" s="997" t="s">
        <v>960</v>
      </c>
      <c r="B74" s="997"/>
      <c r="C74" s="997"/>
      <c r="D74" s="997"/>
      <c r="E74" s="997"/>
      <c r="F74" s="997"/>
      <c r="G74" s="997"/>
      <c r="H74" s="997"/>
      <c r="I74" s="997"/>
      <c r="J74" s="997"/>
      <c r="K74" s="997"/>
      <c r="L74" s="997"/>
      <c r="M74" s="997"/>
      <c r="N74" s="997"/>
      <c r="O74" s="997"/>
    </row>
    <row r="75" spans="1:15" ht="12.75" customHeight="1" x14ac:dyDescent="0.2">
      <c r="A75" s="971"/>
      <c r="B75" s="959"/>
      <c r="C75" s="959"/>
      <c r="D75" s="959"/>
      <c r="E75" s="959"/>
      <c r="F75" s="959"/>
    </row>
    <row r="76" spans="1:15" ht="19.5" customHeight="1" x14ac:dyDescent="0.2">
      <c r="A76" s="997" t="s">
        <v>961</v>
      </c>
      <c r="B76" s="997"/>
      <c r="C76" s="997"/>
      <c r="D76" s="997"/>
      <c r="E76" s="997"/>
      <c r="F76" s="997"/>
      <c r="G76" s="997"/>
      <c r="H76" s="997"/>
      <c r="I76" s="997"/>
      <c r="J76" s="997"/>
      <c r="K76" s="997"/>
      <c r="L76" s="997"/>
      <c r="M76" s="997"/>
      <c r="N76" s="997"/>
      <c r="O76" s="997"/>
    </row>
    <row r="77" spans="1:15" ht="12.75" customHeight="1" x14ac:dyDescent="0.2">
      <c r="A77" s="971"/>
      <c r="B77" s="959"/>
      <c r="C77" s="959"/>
      <c r="D77" s="959"/>
      <c r="E77" s="959"/>
      <c r="F77" s="959"/>
    </row>
    <row r="78" spans="1:15" ht="22.5" customHeight="1" x14ac:dyDescent="0.2">
      <c r="A78" s="997" t="s">
        <v>962</v>
      </c>
      <c r="B78" s="997"/>
      <c r="C78" s="997"/>
      <c r="D78" s="997"/>
      <c r="E78" s="997"/>
      <c r="F78" s="997"/>
      <c r="G78" s="997"/>
      <c r="H78" s="997"/>
      <c r="I78" s="997"/>
      <c r="J78" s="997"/>
      <c r="K78" s="997"/>
      <c r="L78" s="997"/>
      <c r="M78" s="997"/>
      <c r="N78" s="997"/>
      <c r="O78" s="997"/>
    </row>
    <row r="79" spans="1:15" ht="34.5" customHeight="1" x14ac:dyDescent="0.2">
      <c r="A79" s="997" t="s">
        <v>963</v>
      </c>
      <c r="B79" s="997"/>
      <c r="C79" s="997"/>
      <c r="D79" s="997"/>
      <c r="E79" s="997"/>
      <c r="F79" s="997"/>
      <c r="G79" s="997"/>
      <c r="H79" s="997"/>
      <c r="I79" s="997"/>
      <c r="J79" s="997"/>
      <c r="K79" s="997"/>
      <c r="L79" s="997"/>
      <c r="M79" s="997"/>
      <c r="N79" s="997"/>
      <c r="O79" s="997"/>
    </row>
    <row r="80" spans="1:15" ht="12.75" customHeight="1" x14ac:dyDescent="0.2">
      <c r="A80" s="971"/>
      <c r="B80" s="959"/>
      <c r="C80" s="959"/>
      <c r="D80" s="959"/>
      <c r="E80" s="959"/>
      <c r="F80" s="959"/>
    </row>
    <row r="81" spans="1:15" ht="33.75" customHeight="1" x14ac:dyDescent="0.2">
      <c r="A81" s="997" t="s">
        <v>964</v>
      </c>
      <c r="B81" s="997"/>
      <c r="C81" s="997"/>
      <c r="D81" s="997"/>
      <c r="E81" s="997"/>
      <c r="F81" s="997"/>
      <c r="G81" s="997"/>
      <c r="H81" s="997"/>
      <c r="I81" s="997"/>
      <c r="J81" s="997"/>
      <c r="K81" s="997"/>
      <c r="L81" s="997"/>
      <c r="M81" s="997"/>
      <c r="N81" s="997"/>
      <c r="O81" s="997"/>
    </row>
    <row r="82" spans="1:15" ht="12.75" customHeight="1" x14ac:dyDescent="0.2">
      <c r="A82" s="971"/>
      <c r="B82" s="959"/>
      <c r="C82" s="959"/>
      <c r="D82" s="959"/>
      <c r="E82" s="959"/>
      <c r="F82" s="959"/>
    </row>
    <row r="83" spans="1:15" ht="21" customHeight="1" x14ac:dyDescent="0.2">
      <c r="A83" s="997" t="s">
        <v>965</v>
      </c>
      <c r="B83" s="997"/>
      <c r="C83" s="997"/>
      <c r="D83" s="997"/>
      <c r="E83" s="997"/>
      <c r="F83" s="997"/>
      <c r="G83" s="997"/>
      <c r="H83" s="997"/>
      <c r="I83" s="997"/>
      <c r="J83" s="997"/>
      <c r="K83" s="997"/>
      <c r="L83" s="997"/>
      <c r="M83" s="997"/>
      <c r="N83" s="997"/>
      <c r="O83" s="997"/>
    </row>
    <row r="84" spans="1:15" ht="12.75" customHeight="1" x14ac:dyDescent="0.2">
      <c r="A84" s="961"/>
      <c r="B84" s="959"/>
      <c r="C84" s="959"/>
      <c r="D84" s="959"/>
      <c r="E84" s="959"/>
      <c r="F84" s="959"/>
    </row>
    <row r="85" spans="1:15" ht="21.75" customHeight="1" x14ac:dyDescent="0.2">
      <c r="A85" s="994" t="s">
        <v>225</v>
      </c>
      <c r="B85" s="994"/>
      <c r="C85" s="994"/>
      <c r="D85" s="994"/>
      <c r="E85" s="994"/>
      <c r="F85" s="994"/>
      <c r="G85" s="994"/>
      <c r="H85" s="994"/>
      <c r="I85" s="994"/>
      <c r="J85" s="994"/>
      <c r="K85" s="994"/>
      <c r="L85" s="994"/>
      <c r="M85" s="994"/>
      <c r="N85" s="994"/>
      <c r="O85" s="994"/>
    </row>
    <row r="86" spans="1:15" ht="12.75" customHeight="1" x14ac:dyDescent="0.2">
      <c r="A86" s="994" t="s">
        <v>226</v>
      </c>
      <c r="B86" s="994"/>
      <c r="C86" s="994"/>
      <c r="D86" s="994"/>
      <c r="E86" s="994"/>
      <c r="F86" s="994"/>
      <c r="G86" s="994"/>
      <c r="H86" s="994"/>
      <c r="I86" s="994"/>
      <c r="J86" s="994"/>
      <c r="K86" s="994"/>
      <c r="L86" s="994"/>
      <c r="M86" s="994"/>
      <c r="N86" s="994"/>
      <c r="O86" s="994"/>
    </row>
  </sheetData>
  <mergeCells count="15">
    <mergeCell ref="A85:O85"/>
    <mergeCell ref="A86:O86"/>
    <mergeCell ref="A60:O60"/>
    <mergeCell ref="A62:O62"/>
    <mergeCell ref="A64:O64"/>
    <mergeCell ref="A66:O66"/>
    <mergeCell ref="A68:O68"/>
    <mergeCell ref="A70:O70"/>
    <mergeCell ref="A72:O72"/>
    <mergeCell ref="A74:O74"/>
    <mergeCell ref="A76:O76"/>
    <mergeCell ref="A78:O78"/>
    <mergeCell ref="A79:O79"/>
    <mergeCell ref="A81:O81"/>
    <mergeCell ref="A83:O83"/>
  </mergeCells>
  <phoneticPr fontId="2" type="noConversion"/>
  <pageMargins left="0.59055118110236227" right="0.59055118110236227" top="0.78740157480314965" bottom="0.59055118110236227" header="0.39370078740157483" footer="0.39370078740157483"/>
  <pageSetup paperSize="9" scale="53" firstPageNumber="14" fitToHeight="2" orientation="landscape" useFirstPageNumber="1" r:id="rId1"/>
  <headerFooter alignWithMargins="0">
    <oddHeader>&amp;R&amp;12Les finances des communes en 2020</oddHeader>
    <oddFooter>&amp;L&amp;12Direction Générale des Collectivités Locales / DESL&amp;C&amp;12 &amp;P&amp;R&amp;12Mise en ligne : mars 2022</oddFooter>
  </headerFooter>
  <rowBreaks count="1" manualBreakCount="1">
    <brk id="58" max="14" man="1"/>
  </rowBreaks>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33</vt:i4>
      </vt:variant>
      <vt:variant>
        <vt:lpstr>Plages nommées</vt:lpstr>
      </vt:variant>
      <vt:variant>
        <vt:i4>31</vt:i4>
      </vt:variant>
    </vt:vector>
  </HeadingPairs>
  <TitlesOfParts>
    <vt:vector size="64" baseType="lpstr">
      <vt:lpstr>Couv</vt:lpstr>
      <vt:lpstr>Index</vt:lpstr>
      <vt:lpstr>T 1.1</vt:lpstr>
      <vt:lpstr>T 1.2</vt:lpstr>
      <vt:lpstr>T 1.3</vt:lpstr>
      <vt:lpstr>T 1.4</vt:lpstr>
      <vt:lpstr>T 1.5</vt:lpstr>
      <vt:lpstr>T 2.1</vt:lpstr>
      <vt:lpstr>T 2.2</vt:lpstr>
      <vt:lpstr>T 2.3</vt:lpstr>
      <vt:lpstr>T 3</vt:lpstr>
      <vt:lpstr>T 4.1</vt:lpstr>
      <vt:lpstr>T 4.2</vt:lpstr>
      <vt:lpstr>T 4.3</vt:lpstr>
      <vt:lpstr>T 4.4</vt:lpstr>
      <vt:lpstr>T 4.5</vt:lpstr>
      <vt:lpstr>T 4.6</vt:lpstr>
      <vt:lpstr>T 4.7</vt:lpstr>
      <vt:lpstr>T 4.8</vt:lpstr>
      <vt:lpstr>T 4.9</vt:lpstr>
      <vt:lpstr>T 4.10</vt:lpstr>
      <vt:lpstr>T 5.1</vt:lpstr>
      <vt:lpstr>T 5.2</vt:lpstr>
      <vt:lpstr>T 5.3</vt:lpstr>
      <vt:lpstr>T 5.4</vt:lpstr>
      <vt:lpstr>T 5.5</vt:lpstr>
      <vt:lpstr>T 5.6</vt:lpstr>
      <vt:lpstr>T 6.1</vt:lpstr>
      <vt:lpstr>T 6.2</vt:lpstr>
      <vt:lpstr>T 6.3</vt:lpstr>
      <vt:lpstr>Annexe 1</vt:lpstr>
      <vt:lpstr>Annexe 2</vt:lpstr>
      <vt:lpstr>Annexe 3</vt:lpstr>
      <vt:lpstr>'Annexe 1'!Zone_d_impression</vt:lpstr>
      <vt:lpstr>Couv!Zone_d_impression</vt:lpstr>
      <vt:lpstr>Index!Zone_d_impression</vt:lpstr>
      <vt:lpstr>'T 1.1'!Zone_d_impression</vt:lpstr>
      <vt:lpstr>'T 1.2'!Zone_d_impression</vt:lpstr>
      <vt:lpstr>'T 1.3'!Zone_d_impression</vt:lpstr>
      <vt:lpstr>'T 1.4'!Zone_d_impression</vt:lpstr>
      <vt:lpstr>'T 1.5'!Zone_d_impression</vt:lpstr>
      <vt:lpstr>'T 2.1'!Zone_d_impression</vt:lpstr>
      <vt:lpstr>'T 2.2'!Zone_d_impression</vt:lpstr>
      <vt:lpstr>'T 2.3'!Zone_d_impression</vt:lpstr>
      <vt:lpstr>'T 3'!Zone_d_impression</vt:lpstr>
      <vt:lpstr>'T 4.1'!Zone_d_impression</vt:lpstr>
      <vt:lpstr>'T 4.10'!Zone_d_impression</vt:lpstr>
      <vt:lpstr>'T 4.2'!Zone_d_impression</vt:lpstr>
      <vt:lpstr>'T 4.3'!Zone_d_impression</vt:lpstr>
      <vt:lpstr>'T 4.4'!Zone_d_impression</vt:lpstr>
      <vt:lpstr>'T 4.5'!Zone_d_impression</vt:lpstr>
      <vt:lpstr>'T 4.6'!Zone_d_impression</vt:lpstr>
      <vt:lpstr>'T 4.7'!Zone_d_impression</vt:lpstr>
      <vt:lpstr>'T 4.8'!Zone_d_impression</vt:lpstr>
      <vt:lpstr>'T 4.9'!Zone_d_impression</vt:lpstr>
      <vt:lpstr>'T 5.1'!Zone_d_impression</vt:lpstr>
      <vt:lpstr>'T 5.2'!Zone_d_impression</vt:lpstr>
      <vt:lpstr>'T 5.3'!Zone_d_impression</vt:lpstr>
      <vt:lpstr>'T 5.4'!Zone_d_impression</vt:lpstr>
      <vt:lpstr>'T 5.5'!Zone_d_impression</vt:lpstr>
      <vt:lpstr>'T 5.6'!Zone_d_impression</vt:lpstr>
      <vt:lpstr>'T 6.1'!Zone_d_impression</vt:lpstr>
      <vt:lpstr>'T 6.2'!Zone_d_impression</vt:lpstr>
      <vt:lpstr>'T 6.3'!Zone_d_impression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LEFORESTIER</dc:creator>
  <cp:lastModifiedBy>LEFORESTIER Guillaume</cp:lastModifiedBy>
  <cp:lastPrinted>2022-03-22T10:48:14Z</cp:lastPrinted>
  <dcterms:created xsi:type="dcterms:W3CDTF">2012-01-25T10:12:26Z</dcterms:created>
  <dcterms:modified xsi:type="dcterms:W3CDTF">2022-03-22T11:58:53Z</dcterms:modified>
</cp:coreProperties>
</file>